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10515" activeTab="3"/>
  </bookViews>
  <sheets>
    <sheet name="data" sheetId="6" r:id="rId1"/>
    <sheet name="alpha" sheetId="13" r:id="rId2"/>
    <sheet name="matrix" sheetId="7" state="hidden" r:id="rId3"/>
    <sheet name="readme" sheetId="8" r:id="rId4"/>
    <sheet name="heart" sheetId="2" state="hidden" r:id="rId5"/>
    <sheet name="boolean" sheetId="9" state="hidden" r:id="rId6"/>
    <sheet name="auxiliary" sheetId="10" state="hidden" r:id="rId7"/>
    <sheet name="gradient" sheetId="11" state="hidden" r:id="rId8"/>
    <sheet name="output" sheetId="12" r:id="rId9"/>
    <sheet name="graph" sheetId="4" r:id="rId10"/>
  </sheets>
  <definedNames>
    <definedName name="solver_adj" localSheetId="1" hidden="1">alpha!$B$8</definedName>
    <definedName name="solver_adj" localSheetId="2" hidden="1">alpha!$B$8</definedName>
    <definedName name="solver_cvg" localSheetId="1" hidden="1">0.0000001</definedName>
    <definedName name="solver_cvg" localSheetId="2" hidden="1">0.00000001</definedName>
    <definedName name="solver_drv" localSheetId="1" hidden="1">2</definedName>
    <definedName name="solver_drv" localSheetId="2" hidden="1">2</definedName>
    <definedName name="solver_eng" localSheetId="1" hidden="1">1</definedName>
    <definedName name="solver_est" localSheetId="1" hidden="1">1</definedName>
    <definedName name="solver_est" localSheetId="2" hidden="1">2</definedName>
    <definedName name="solver_itr" localSheetId="1" hidden="1">100</definedName>
    <definedName name="solver_itr" localSheetId="2" hidden="1">100</definedName>
    <definedName name="solver_lhs1" localSheetId="1" hidden="1">alpha!$B$8</definedName>
    <definedName name="solver_lhs1" localSheetId="2" hidden="1">alpha!$B$8</definedName>
    <definedName name="solver_lin" localSheetId="1" hidden="1">2</definedName>
    <definedName name="solver_lin" localSheetId="2" hidden="1">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eg" localSheetId="2" hidden="1">2</definedName>
    <definedName name="solver_nod" localSheetId="1" hidden="1">2147483647</definedName>
    <definedName name="solver_num" localSheetId="1" hidden="1">1</definedName>
    <definedName name="solver_num" localSheetId="2" hidden="1">1</definedName>
    <definedName name="solver_nwt" localSheetId="1" hidden="1">1</definedName>
    <definedName name="solver_nwt" localSheetId="2" hidden="1">1</definedName>
    <definedName name="solver_opt" localSheetId="1" hidden="1">alpha!$B$7</definedName>
    <definedName name="solver_opt" localSheetId="2" hidden="1">alpha!$B$7</definedName>
    <definedName name="solver_pre" localSheetId="1" hidden="1">0.0000001</definedName>
    <definedName name="solver_pre" localSheetId="2" hidden="1">0.00000001</definedName>
    <definedName name="solver_rbv" localSheetId="1" hidden="1">2</definedName>
    <definedName name="solver_rel1" localSheetId="1" hidden="1">3</definedName>
    <definedName name="solver_rel1" localSheetId="2" hidden="1">3</definedName>
    <definedName name="solver_rhs1" localSheetId="1" hidden="1">0.00000001</definedName>
    <definedName name="solver_rhs1" localSheetId="2" hidden="1">0.000001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cl" localSheetId="2" hidden="1">2</definedName>
    <definedName name="solver_sho" localSheetId="1" hidden="1">2</definedName>
    <definedName name="solver_sho" localSheetId="2" hidden="1">2</definedName>
    <definedName name="solver_ssz" localSheetId="1" hidden="1">100</definedName>
    <definedName name="solver_tim" localSheetId="1" hidden="1">100</definedName>
    <definedName name="solver_tim" localSheetId="2" hidden="1">100</definedName>
    <definedName name="solver_tol" localSheetId="1" hidden="1">0.05</definedName>
    <definedName name="solver_tol" localSheetId="2" hidden="1">0.05</definedName>
    <definedName name="solver_typ" localSheetId="1" hidden="1">3</definedName>
    <definedName name="solver_typ" localSheetId="2" hidden="1">3</definedName>
    <definedName name="solver_val" localSheetId="1" hidden="1">0</definedName>
    <definedName name="solver_val" localSheetId="2" hidden="1">0</definedName>
    <definedName name="solver_ver" localSheetId="1" hidden="1">3</definedName>
  </definedNames>
  <calcPr calcId="145621"/>
</workbook>
</file>

<file path=xl/calcChain.xml><?xml version="1.0" encoding="utf-8"?>
<calcChain xmlns="http://schemas.openxmlformats.org/spreadsheetml/2006/main">
  <c r="B5" i="2" l="1"/>
  <c r="B8" i="2" s="1"/>
  <c r="D8" i="12" s="1"/>
  <c r="O8" i="12" s="1"/>
  <c r="B2" i="2"/>
  <c r="B2" i="13"/>
  <c r="D2" i="12" s="1"/>
  <c r="D2" i="7"/>
  <c r="B8" i="7"/>
  <c r="F13" i="7" s="1"/>
  <c r="I13" i="13" s="1"/>
  <c r="D3" i="7"/>
  <c r="G3" i="13"/>
  <c r="G3" i="7"/>
  <c r="J3" i="13" s="1"/>
  <c r="D4" i="7"/>
  <c r="G4" i="7" s="1"/>
  <c r="J4" i="13" s="1"/>
  <c r="D5" i="7"/>
  <c r="G5" i="13"/>
  <c r="F5" i="7"/>
  <c r="I5" i="13" s="1"/>
  <c r="G5" i="7"/>
  <c r="J5" i="13" s="1"/>
  <c r="D6" i="7"/>
  <c r="G6" i="13"/>
  <c r="D7" i="7"/>
  <c r="G7" i="13"/>
  <c r="D8" i="7"/>
  <c r="G8" i="13" s="1"/>
  <c r="D9" i="7"/>
  <c r="D10" i="7"/>
  <c r="D11" i="7"/>
  <c r="D12" i="7"/>
  <c r="G12" i="7"/>
  <c r="J12" i="13" s="1"/>
  <c r="D13" i="7"/>
  <c r="D14" i="7"/>
  <c r="G14" i="13"/>
  <c r="D15" i="7"/>
  <c r="G15" i="13"/>
  <c r="D16" i="7"/>
  <c r="G16" i="13"/>
  <c r="D17" i="7"/>
  <c r="G17" i="13"/>
  <c r="D18" i="7"/>
  <c r="G18" i="13"/>
  <c r="D19" i="7"/>
  <c r="G19" i="13"/>
  <c r="D20" i="7"/>
  <c r="G20" i="13"/>
  <c r="D21" i="7"/>
  <c r="F15" i="7"/>
  <c r="I15" i="13" s="1"/>
  <c r="G15" i="7"/>
  <c r="J15" i="13" s="1"/>
  <c r="G18" i="7"/>
  <c r="J18" i="13" s="1"/>
  <c r="G19" i="7"/>
  <c r="J19" i="13" s="1"/>
  <c r="B2" i="7"/>
  <c r="H8" i="7" s="1"/>
  <c r="H5" i="7"/>
  <c r="H10" i="7"/>
  <c r="H13" i="7"/>
  <c r="B28" i="7"/>
  <c r="C28" i="7"/>
  <c r="D28" i="7"/>
  <c r="E28" i="7"/>
  <c r="I28" i="7"/>
  <c r="P31" i="7"/>
  <c r="L33" i="7"/>
  <c r="M33" i="7"/>
  <c r="N33" i="7"/>
  <c r="E36" i="7"/>
  <c r="S36" i="7"/>
  <c r="T36" i="7"/>
  <c r="B47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B52" i="7" a="1"/>
  <c r="K52" i="7" s="1"/>
  <c r="T52" i="7"/>
  <c r="K68" i="7"/>
  <c r="K74" i="7"/>
  <c r="K90" i="7"/>
  <c r="K93" i="7"/>
  <c r="V6" i="2"/>
  <c r="V7" i="2" s="1"/>
  <c r="V7" i="10" s="1"/>
  <c r="A9" i="2"/>
  <c r="V6" i="9"/>
  <c r="B8" i="9"/>
  <c r="B2" i="10"/>
  <c r="D5" i="10"/>
  <c r="Y5" i="10"/>
  <c r="V6" i="10"/>
  <c r="AQ6" i="10" s="1"/>
  <c r="B8" i="10"/>
  <c r="D5" i="11"/>
  <c r="V6" i="11"/>
  <c r="F19" i="7" l="1"/>
  <c r="I19" i="13" s="1"/>
  <c r="F8" i="7"/>
  <c r="I8" i="13" s="1"/>
  <c r="K112" i="7"/>
  <c r="G2" i="7"/>
  <c r="J2" i="13" s="1"/>
  <c r="F17" i="7"/>
  <c r="I17" i="13" s="1"/>
  <c r="F7" i="7"/>
  <c r="I7" i="13" s="1"/>
  <c r="G17" i="7"/>
  <c r="J17" i="13" s="1"/>
  <c r="G16" i="7"/>
  <c r="J16" i="13" s="1"/>
  <c r="G7" i="7"/>
  <c r="J7" i="13" s="1"/>
  <c r="F16" i="7"/>
  <c r="I16" i="13" s="1"/>
  <c r="G14" i="7"/>
  <c r="J14" i="13" s="1"/>
  <c r="G6" i="7"/>
  <c r="J6" i="13" s="1"/>
  <c r="F2" i="7"/>
  <c r="I2" i="13" s="1"/>
  <c r="F6" i="7"/>
  <c r="I6" i="13" s="1"/>
  <c r="F14" i="7"/>
  <c r="I14" i="13" s="1"/>
  <c r="C8" i="2"/>
  <c r="AQ7" i="10"/>
  <c r="V8" i="9"/>
  <c r="B9" i="2"/>
  <c r="A10" i="2"/>
  <c r="T68" i="7"/>
  <c r="T112" i="7" s="1"/>
  <c r="T72" i="7"/>
  <c r="T116" i="7" s="1"/>
  <c r="T82" i="7"/>
  <c r="T90" i="7"/>
  <c r="T94" i="7"/>
  <c r="T80" i="7"/>
  <c r="T58" i="7"/>
  <c r="T102" i="7" s="1"/>
  <c r="T59" i="7"/>
  <c r="T67" i="7"/>
  <c r="T81" i="7"/>
  <c r="T60" i="7"/>
  <c r="T104" i="7" s="1"/>
  <c r="T61" i="7"/>
  <c r="T70" i="7"/>
  <c r="T66" i="7"/>
  <c r="T69" i="7"/>
  <c r="T113" i="7" s="1"/>
  <c r="T89" i="7"/>
  <c r="T56" i="7"/>
  <c r="T88" i="7"/>
  <c r="T63" i="7"/>
  <c r="T107" i="7" s="1"/>
  <c r="T85" i="7"/>
  <c r="T55" i="7"/>
  <c r="T99" i="7" s="1"/>
  <c r="T77" i="7"/>
  <c r="T79" i="7"/>
  <c r="T96" i="7"/>
  <c r="T65" i="7"/>
  <c r="T91" i="7"/>
  <c r="T95" i="7"/>
  <c r="T71" i="7"/>
  <c r="T87" i="7"/>
  <c r="T92" i="7"/>
  <c r="T83" i="7"/>
  <c r="T84" i="7"/>
  <c r="K118" i="7"/>
  <c r="K61" i="7"/>
  <c r="K105" i="7" s="1"/>
  <c r="K83" i="7"/>
  <c r="K89" i="7"/>
  <c r="K63" i="7"/>
  <c r="K70" i="7"/>
  <c r="K78" i="7"/>
  <c r="K55" i="7"/>
  <c r="K56" i="7"/>
  <c r="K72" i="7"/>
  <c r="K80" i="7"/>
  <c r="K66" i="7"/>
  <c r="K58" i="7"/>
  <c r="K102" i="7" s="1"/>
  <c r="K85" i="7"/>
  <c r="K57" i="7"/>
  <c r="K82" i="7"/>
  <c r="K59" i="7"/>
  <c r="K103" i="7" s="1"/>
  <c r="K87" i="7"/>
  <c r="K69" i="7"/>
  <c r="K113" i="7" s="1"/>
  <c r="K60" i="7"/>
  <c r="K77" i="7"/>
  <c r="K92" i="7"/>
  <c r="K95" i="7"/>
  <c r="K67" i="7"/>
  <c r="K111" i="7" s="1"/>
  <c r="K86" i="7"/>
  <c r="K91" i="7"/>
  <c r="K94" i="7"/>
  <c r="M6" i="2"/>
  <c r="K88" i="7"/>
  <c r="K62" i="7"/>
  <c r="K73" i="7"/>
  <c r="K117" i="7" s="1"/>
  <c r="K81" i="7"/>
  <c r="L52" i="7"/>
  <c r="M52" i="7"/>
  <c r="M62" i="7" s="1"/>
  <c r="Q52" i="7"/>
  <c r="D52" i="7"/>
  <c r="U52" i="7"/>
  <c r="I52" i="7"/>
  <c r="B52" i="7"/>
  <c r="C52" i="7"/>
  <c r="E52" i="7"/>
  <c r="F52" i="7"/>
  <c r="G52" i="7"/>
  <c r="H52" i="7"/>
  <c r="J52" i="7"/>
  <c r="N52" i="7"/>
  <c r="O52" i="7"/>
  <c r="P52" i="7"/>
  <c r="R52" i="7"/>
  <c r="S52" i="7"/>
  <c r="S64" i="7" s="1"/>
  <c r="B31" i="7"/>
  <c r="R31" i="7"/>
  <c r="I31" i="7"/>
  <c r="G31" i="7"/>
  <c r="H31" i="7"/>
  <c r="L31" i="7"/>
  <c r="M31" i="7"/>
  <c r="J31" i="7"/>
  <c r="C31" i="7"/>
  <c r="D31" i="7"/>
  <c r="E31" i="7"/>
  <c r="F31" i="7"/>
  <c r="K31" i="7"/>
  <c r="N31" i="7"/>
  <c r="O31" i="7"/>
  <c r="T31" i="7"/>
  <c r="S31" i="7"/>
  <c r="U31" i="7"/>
  <c r="G21" i="13"/>
  <c r="R74" i="7"/>
  <c r="B74" i="7"/>
  <c r="C74" i="7"/>
  <c r="T74" i="7"/>
  <c r="T118" i="7" s="1"/>
  <c r="F21" i="7"/>
  <c r="I21" i="13" s="1"/>
  <c r="D74" i="7"/>
  <c r="U74" i="7"/>
  <c r="G21" i="7"/>
  <c r="J21" i="13" s="1"/>
  <c r="K96" i="7"/>
  <c r="E74" i="7"/>
  <c r="I74" i="7"/>
  <c r="O96" i="7"/>
  <c r="P73" i="7"/>
  <c r="P95" i="7"/>
  <c r="R73" i="7"/>
  <c r="B73" i="7"/>
  <c r="B117" i="7" s="1"/>
  <c r="T73" i="7"/>
  <c r="F20" i="7"/>
  <c r="I20" i="13" s="1"/>
  <c r="D73" i="7"/>
  <c r="U73" i="7"/>
  <c r="E73" i="7"/>
  <c r="F73" i="7"/>
  <c r="G73" i="7"/>
  <c r="N95" i="7"/>
  <c r="N73" i="7"/>
  <c r="N117" i="7" s="1"/>
  <c r="O95" i="7"/>
  <c r="O73" i="7"/>
  <c r="O117" i="7" s="1"/>
  <c r="Q95" i="7"/>
  <c r="Q73" i="7"/>
  <c r="Q117" i="7" s="1"/>
  <c r="B95" i="7"/>
  <c r="I95" i="7"/>
  <c r="G12" i="13"/>
  <c r="P87" i="7"/>
  <c r="F65" i="7"/>
  <c r="F109" i="7" s="1"/>
  <c r="Q87" i="7"/>
  <c r="G65" i="7"/>
  <c r="H65" i="7"/>
  <c r="I65" i="7"/>
  <c r="I109" i="7" s="1"/>
  <c r="K65" i="7"/>
  <c r="D87" i="7"/>
  <c r="U87" i="7"/>
  <c r="U65" i="7"/>
  <c r="E87" i="7"/>
  <c r="F87" i="7"/>
  <c r="I87" i="7"/>
  <c r="F12" i="7"/>
  <c r="I12" i="13" s="1"/>
  <c r="Q65" i="7"/>
  <c r="Q109" i="7" s="1"/>
  <c r="C87" i="7"/>
  <c r="B65" i="7"/>
  <c r="J87" i="7"/>
  <c r="D65" i="7"/>
  <c r="G11" i="13"/>
  <c r="B64" i="7"/>
  <c r="B108" i="7" s="1"/>
  <c r="D86" i="7"/>
  <c r="T86" i="7"/>
  <c r="B86" i="7"/>
  <c r="I64" i="7"/>
  <c r="I108" i="7" s="1"/>
  <c r="J64" i="7"/>
  <c r="J108" i="7" s="1"/>
  <c r="K64" i="7"/>
  <c r="K108" i="7" s="1"/>
  <c r="L64" i="7"/>
  <c r="G86" i="7"/>
  <c r="O64" i="7"/>
  <c r="G64" i="7"/>
  <c r="E86" i="7"/>
  <c r="F86" i="7"/>
  <c r="I86" i="7"/>
  <c r="T64" i="7"/>
  <c r="T108" i="7" s="1"/>
  <c r="J86" i="7"/>
  <c r="G11" i="7"/>
  <c r="J11" i="13" s="1"/>
  <c r="C64" i="7"/>
  <c r="U64" i="7"/>
  <c r="H11" i="7"/>
  <c r="Q31" i="7"/>
  <c r="F62" i="7"/>
  <c r="F106" i="7" s="1"/>
  <c r="H62" i="7"/>
  <c r="G9" i="13"/>
  <c r="F9" i="7"/>
  <c r="I9" i="13" s="1"/>
  <c r="G9" i="7"/>
  <c r="J9" i="13" s="1"/>
  <c r="O62" i="7"/>
  <c r="P62" i="7"/>
  <c r="Q62" i="7"/>
  <c r="R62" i="7"/>
  <c r="T62" i="7"/>
  <c r="T106" i="7" s="1"/>
  <c r="E84" i="7"/>
  <c r="U62" i="7"/>
  <c r="F84" i="7"/>
  <c r="I84" i="7"/>
  <c r="D62" i="7"/>
  <c r="I62" i="7"/>
  <c r="H9" i="7"/>
  <c r="C62" i="7"/>
  <c r="K84" i="7"/>
  <c r="E62" i="7"/>
  <c r="N84" i="7"/>
  <c r="J62" i="7"/>
  <c r="N36" i="7"/>
  <c r="K36" i="7"/>
  <c r="Q36" i="7"/>
  <c r="R36" i="7"/>
  <c r="C36" i="7"/>
  <c r="U36" i="7"/>
  <c r="D36" i="7"/>
  <c r="G36" i="7"/>
  <c r="H36" i="7"/>
  <c r="I36" i="7"/>
  <c r="J36" i="7"/>
  <c r="L36" i="7"/>
  <c r="M36" i="7"/>
  <c r="O36" i="7"/>
  <c r="P36" i="7"/>
  <c r="F36" i="7"/>
  <c r="B36" i="7"/>
  <c r="J33" i="7"/>
  <c r="C33" i="7"/>
  <c r="T33" i="7"/>
  <c r="D33" i="7"/>
  <c r="E33" i="7"/>
  <c r="H33" i="7"/>
  <c r="I33" i="7"/>
  <c r="Q33" i="7"/>
  <c r="O33" i="7"/>
  <c r="P33" i="7"/>
  <c r="R33" i="7"/>
  <c r="S33" i="7"/>
  <c r="U33" i="7"/>
  <c r="B33" i="7"/>
  <c r="F33" i="7"/>
  <c r="G33" i="7"/>
  <c r="K33" i="7"/>
  <c r="F18" i="7"/>
  <c r="I18" i="13" s="1"/>
  <c r="H71" i="7"/>
  <c r="F71" i="7"/>
  <c r="I71" i="7"/>
  <c r="K71" i="7"/>
  <c r="K115" i="7" s="1"/>
  <c r="C93" i="7"/>
  <c r="L71" i="7"/>
  <c r="N28" i="7"/>
  <c r="R28" i="7"/>
  <c r="L28" i="7"/>
  <c r="M28" i="7"/>
  <c r="Q28" i="7"/>
  <c r="S28" i="7"/>
  <c r="J28" i="7"/>
  <c r="K28" i="7"/>
  <c r="O28" i="7"/>
  <c r="P28" i="7"/>
  <c r="T28" i="7"/>
  <c r="U28" i="7"/>
  <c r="G4" i="13"/>
  <c r="F4" i="7"/>
  <c r="I4" i="13" s="1"/>
  <c r="J57" i="7"/>
  <c r="E57" i="7"/>
  <c r="P79" i="7"/>
  <c r="B57" i="7"/>
  <c r="T57" i="7"/>
  <c r="T101" i="7" s="1"/>
  <c r="F79" i="7"/>
  <c r="C57" i="7"/>
  <c r="U57" i="7"/>
  <c r="D57" i="7"/>
  <c r="F57" i="7"/>
  <c r="I79" i="7"/>
  <c r="H57" i="7"/>
  <c r="K79" i="7"/>
  <c r="I57" i="7"/>
  <c r="I101" i="7" s="1"/>
  <c r="L79" i="7"/>
  <c r="H28" i="7"/>
  <c r="H14" i="7"/>
  <c r="H12" i="7"/>
  <c r="H2" i="7"/>
  <c r="H20" i="7"/>
  <c r="H3" i="7"/>
  <c r="H21" i="7"/>
  <c r="H6" i="7"/>
  <c r="H7" i="7"/>
  <c r="H4" i="7"/>
  <c r="H15" i="7"/>
  <c r="H16" i="7"/>
  <c r="H17" i="7"/>
  <c r="H18" i="7"/>
  <c r="H19" i="7"/>
  <c r="U93" i="7"/>
  <c r="B93" i="7"/>
  <c r="G28" i="7"/>
  <c r="T93" i="7"/>
  <c r="U71" i="7"/>
  <c r="F28" i="7"/>
  <c r="G13" i="13"/>
  <c r="G13" i="7"/>
  <c r="J13" i="13" s="1"/>
  <c r="L88" i="7"/>
  <c r="D66" i="7"/>
  <c r="U66" i="7"/>
  <c r="N88" i="7"/>
  <c r="E66" i="7"/>
  <c r="F66" i="7"/>
  <c r="G66" i="7"/>
  <c r="H66" i="7"/>
  <c r="R88" i="7"/>
  <c r="I66" i="7"/>
  <c r="G10" i="13"/>
  <c r="G10" i="7"/>
  <c r="J10" i="13" s="1"/>
  <c r="B63" i="7"/>
  <c r="E63" i="7"/>
  <c r="H85" i="7"/>
  <c r="J56" i="7"/>
  <c r="N56" i="7"/>
  <c r="G56" i="7"/>
  <c r="D78" i="7"/>
  <c r="T78" i="7"/>
  <c r="G2" i="13"/>
  <c r="I55" i="7"/>
  <c r="F3" i="7"/>
  <c r="I3" i="13" s="1"/>
  <c r="G8" i="7"/>
  <c r="J8" i="13" s="1"/>
  <c r="F11" i="7"/>
  <c r="I11" i="13" s="1"/>
  <c r="G20" i="7"/>
  <c r="J20" i="13" s="1"/>
  <c r="F10" i="7"/>
  <c r="I10" i="13" s="1"/>
  <c r="C8" i="10" l="1"/>
  <c r="V8" i="10" s="1"/>
  <c r="V8" i="2"/>
  <c r="B43" i="7"/>
  <c r="R43" i="7"/>
  <c r="O43" i="7"/>
  <c r="P43" i="7"/>
  <c r="C43" i="7"/>
  <c r="T43" i="7"/>
  <c r="D43" i="7"/>
  <c r="U43" i="7"/>
  <c r="G43" i="7"/>
  <c r="N43" i="7"/>
  <c r="Q43" i="7"/>
  <c r="S43" i="7"/>
  <c r="F43" i="7"/>
  <c r="J43" i="7"/>
  <c r="K43" i="7"/>
  <c r="L43" i="7"/>
  <c r="M43" i="7"/>
  <c r="H43" i="7"/>
  <c r="I43" i="7"/>
  <c r="E43" i="7"/>
  <c r="G108" i="7"/>
  <c r="S73" i="7"/>
  <c r="Q59" i="7"/>
  <c r="Q81" i="7"/>
  <c r="Q60" i="7"/>
  <c r="Q104" i="7" s="1"/>
  <c r="Q68" i="7"/>
  <c r="Q112" i="7" s="1"/>
  <c r="Q61" i="7"/>
  <c r="Q82" i="7"/>
  <c r="Q69" i="7"/>
  <c r="Q77" i="7"/>
  <c r="Q70" i="7"/>
  <c r="Q78" i="7"/>
  <c r="Q94" i="7"/>
  <c r="Q56" i="7"/>
  <c r="Q100" i="7" s="1"/>
  <c r="Q67" i="7"/>
  <c r="Q85" i="7"/>
  <c r="Q92" i="7"/>
  <c r="Q80" i="7"/>
  <c r="Q63" i="7"/>
  <c r="Q107" i="7" s="1"/>
  <c r="Q93" i="7"/>
  <c r="Q66" i="7"/>
  <c r="Q110" i="7" s="1"/>
  <c r="Q72" i="7"/>
  <c r="Q116" i="7" s="1"/>
  <c r="Q79" i="7"/>
  <c r="Q96" i="7"/>
  <c r="Q90" i="7"/>
  <c r="Q55" i="7"/>
  <c r="Q99" i="7" s="1"/>
  <c r="Q84" i="7"/>
  <c r="Q58" i="7"/>
  <c r="Q88" i="7"/>
  <c r="Q91" i="7"/>
  <c r="S6" i="2"/>
  <c r="Q71" i="7"/>
  <c r="Q83" i="7"/>
  <c r="Q86" i="7"/>
  <c r="Q57" i="7"/>
  <c r="Q101" i="7" s="1"/>
  <c r="Q89" i="7"/>
  <c r="U118" i="7"/>
  <c r="B35" i="7"/>
  <c r="R35" i="7"/>
  <c r="N35" i="7"/>
  <c r="S35" i="7"/>
  <c r="T35" i="7"/>
  <c r="E35" i="7"/>
  <c r="F35" i="7"/>
  <c r="C35" i="7"/>
  <c r="D35" i="7"/>
  <c r="G35" i="7"/>
  <c r="H35" i="7"/>
  <c r="I35" i="7"/>
  <c r="J35" i="7"/>
  <c r="K35" i="7"/>
  <c r="L35" i="7"/>
  <c r="M35" i="7"/>
  <c r="O35" i="7"/>
  <c r="P35" i="7"/>
  <c r="U35" i="7"/>
  <c r="Q35" i="7"/>
  <c r="M64" i="7"/>
  <c r="D109" i="7"/>
  <c r="K109" i="7"/>
  <c r="R55" i="7"/>
  <c r="R99" i="7" s="1"/>
  <c r="R59" i="7"/>
  <c r="R58" i="7"/>
  <c r="R102" i="7" s="1"/>
  <c r="R67" i="7"/>
  <c r="R111" i="7" s="1"/>
  <c r="R81" i="7"/>
  <c r="R60" i="7"/>
  <c r="R104" i="7" s="1"/>
  <c r="R68" i="7"/>
  <c r="R61" i="7"/>
  <c r="R105" i="7" s="1"/>
  <c r="R82" i="7"/>
  <c r="R69" i="7"/>
  <c r="R77" i="7"/>
  <c r="R70" i="7"/>
  <c r="R78" i="7"/>
  <c r="R94" i="7"/>
  <c r="R71" i="7"/>
  <c r="R85" i="7"/>
  <c r="R92" i="7"/>
  <c r="R56" i="7"/>
  <c r="R100" i="7" s="1"/>
  <c r="R93" i="7"/>
  <c r="R66" i="7"/>
  <c r="R110" i="7" s="1"/>
  <c r="R72" i="7"/>
  <c r="R116" i="7" s="1"/>
  <c r="R79" i="7"/>
  <c r="R96" i="7"/>
  <c r="R90" i="7"/>
  <c r="R87" i="7"/>
  <c r="R65" i="7"/>
  <c r="R109" i="7" s="1"/>
  <c r="R91" i="7"/>
  <c r="R86" i="7"/>
  <c r="R83" i="7"/>
  <c r="R89" i="7"/>
  <c r="R80" i="7"/>
  <c r="R84" i="7"/>
  <c r="T6" i="2"/>
  <c r="R95" i="7"/>
  <c r="R117" i="7" s="1"/>
  <c r="L70" i="7"/>
  <c r="L80" i="7"/>
  <c r="L92" i="7"/>
  <c r="L69" i="7"/>
  <c r="L77" i="7"/>
  <c r="L83" i="7"/>
  <c r="L63" i="7"/>
  <c r="L78" i="7"/>
  <c r="L90" i="7"/>
  <c r="L56" i="7"/>
  <c r="L100" i="7" s="1"/>
  <c r="L59" i="7"/>
  <c r="L103" i="7" s="1"/>
  <c r="L72" i="7"/>
  <c r="L116" i="7" s="1"/>
  <c r="L61" i="7"/>
  <c r="L91" i="7"/>
  <c r="N6" i="2"/>
  <c r="L82" i="7"/>
  <c r="L67" i="7"/>
  <c r="L55" i="7"/>
  <c r="L87" i="7"/>
  <c r="L60" i="7"/>
  <c r="L104" i="7" s="1"/>
  <c r="L89" i="7"/>
  <c r="L95" i="7"/>
  <c r="L57" i="7"/>
  <c r="L101" i="7" s="1"/>
  <c r="L81" i="7"/>
  <c r="L85" i="7"/>
  <c r="L94" i="7"/>
  <c r="L86" i="7"/>
  <c r="L73" i="7"/>
  <c r="L58" i="7"/>
  <c r="L93" i="7"/>
  <c r="L68" i="7"/>
  <c r="L112" i="7" s="1"/>
  <c r="T100" i="7"/>
  <c r="R106" i="7"/>
  <c r="F34" i="7"/>
  <c r="Q34" i="7"/>
  <c r="B34" i="7"/>
  <c r="T34" i="7"/>
  <c r="C34" i="7"/>
  <c r="U34" i="7"/>
  <c r="G34" i="7"/>
  <c r="H34" i="7"/>
  <c r="S34" i="7"/>
  <c r="D34" i="7"/>
  <c r="E34" i="7"/>
  <c r="R34" i="7"/>
  <c r="J34" i="7"/>
  <c r="M34" i="7"/>
  <c r="I34" i="7"/>
  <c r="K34" i="7"/>
  <c r="L34" i="7"/>
  <c r="N34" i="7"/>
  <c r="O34" i="7"/>
  <c r="P34" i="7"/>
  <c r="P59" i="7"/>
  <c r="P103" i="7" s="1"/>
  <c r="P69" i="7"/>
  <c r="P113" i="7" s="1"/>
  <c r="P83" i="7"/>
  <c r="P91" i="7"/>
  <c r="P60" i="7"/>
  <c r="P68" i="7"/>
  <c r="P112" i="7" s="1"/>
  <c r="P61" i="7"/>
  <c r="P105" i="7" s="1"/>
  <c r="P82" i="7"/>
  <c r="P77" i="7"/>
  <c r="P63" i="7"/>
  <c r="P107" i="7" s="1"/>
  <c r="P70" i="7"/>
  <c r="P56" i="7"/>
  <c r="P67" i="7"/>
  <c r="P81" i="7"/>
  <c r="P58" i="7"/>
  <c r="P80" i="7"/>
  <c r="P88" i="7"/>
  <c r="P66" i="7"/>
  <c r="P72" i="7"/>
  <c r="P85" i="7"/>
  <c r="P90" i="7"/>
  <c r="P55" i="7"/>
  <c r="P84" i="7"/>
  <c r="P71" i="7"/>
  <c r="P78" i="7"/>
  <c r="P89" i="7"/>
  <c r="P92" i="7"/>
  <c r="P57" i="7"/>
  <c r="P101" i="7" s="1"/>
  <c r="R6" i="2"/>
  <c r="P94" i="7"/>
  <c r="P86" i="7"/>
  <c r="B10" i="2"/>
  <c r="A11" i="2"/>
  <c r="Q106" i="7"/>
  <c r="L108" i="7"/>
  <c r="P117" i="7"/>
  <c r="O68" i="7"/>
  <c r="O61" i="7"/>
  <c r="O82" i="7"/>
  <c r="O69" i="7"/>
  <c r="O113" i="7" s="1"/>
  <c r="O77" i="7"/>
  <c r="O83" i="7"/>
  <c r="O89" i="7"/>
  <c r="O63" i="7"/>
  <c r="O107" i="7" s="1"/>
  <c r="O70" i="7"/>
  <c r="O114" i="7" s="1"/>
  <c r="O78" i="7"/>
  <c r="O56" i="7"/>
  <c r="O67" i="7"/>
  <c r="O81" i="7"/>
  <c r="O59" i="7"/>
  <c r="O103" i="7" s="1"/>
  <c r="O55" i="7"/>
  <c r="O60" i="7"/>
  <c r="O88" i="7"/>
  <c r="O66" i="7"/>
  <c r="O72" i="7"/>
  <c r="O116" i="7" s="1"/>
  <c r="O85" i="7"/>
  <c r="O93" i="7"/>
  <c r="O79" i="7"/>
  <c r="O90" i="7"/>
  <c r="O84" i="7"/>
  <c r="O106" i="7" s="1"/>
  <c r="O87" i="7"/>
  <c r="O92" i="7"/>
  <c r="O58" i="7"/>
  <c r="O71" i="7"/>
  <c r="O91" i="7"/>
  <c r="O94" i="7"/>
  <c r="O86" i="7"/>
  <c r="Q6" i="2"/>
  <c r="O80" i="7"/>
  <c r="O65" i="7"/>
  <c r="O57" i="7"/>
  <c r="K101" i="7"/>
  <c r="D9" i="12"/>
  <c r="O9" i="12" s="1"/>
  <c r="C9" i="2"/>
  <c r="B9" i="9"/>
  <c r="B9" i="10"/>
  <c r="M84" i="7"/>
  <c r="M106" i="7" s="1"/>
  <c r="N55" i="7"/>
  <c r="N60" i="7"/>
  <c r="N61" i="7"/>
  <c r="N82" i="7"/>
  <c r="N69" i="7"/>
  <c r="N77" i="7"/>
  <c r="N83" i="7"/>
  <c r="N63" i="7"/>
  <c r="N70" i="7"/>
  <c r="N78" i="7"/>
  <c r="N67" i="7"/>
  <c r="N111" i="7" s="1"/>
  <c r="N81" i="7"/>
  <c r="N59" i="7"/>
  <c r="N103" i="7" s="1"/>
  <c r="N80" i="7"/>
  <c r="N57" i="7"/>
  <c r="P6" i="2"/>
  <c r="N72" i="7"/>
  <c r="N79" i="7"/>
  <c r="N90" i="7"/>
  <c r="N87" i="7"/>
  <c r="N92" i="7"/>
  <c r="N71" i="7"/>
  <c r="N115" i="7" s="1"/>
  <c r="N91" i="7"/>
  <c r="N85" i="7"/>
  <c r="N66" i="7"/>
  <c r="N110" i="7" s="1"/>
  <c r="N94" i="7"/>
  <c r="N65" i="7"/>
  <c r="N109" i="7" s="1"/>
  <c r="N58" i="7"/>
  <c r="N102" i="7" s="1"/>
  <c r="N68" i="7"/>
  <c r="N112" i="7" s="1"/>
  <c r="N93" i="7"/>
  <c r="N86" i="7"/>
  <c r="N74" i="7"/>
  <c r="N89" i="7"/>
  <c r="K106" i="7"/>
  <c r="T110" i="7"/>
  <c r="S74" i="7"/>
  <c r="J61" i="7"/>
  <c r="J63" i="7"/>
  <c r="J70" i="7"/>
  <c r="J114" i="7" s="1"/>
  <c r="J78" i="7"/>
  <c r="J85" i="7"/>
  <c r="J55" i="7"/>
  <c r="J99" i="7" s="1"/>
  <c r="J72" i="7"/>
  <c r="J116" i="7" s="1"/>
  <c r="J80" i="7"/>
  <c r="J58" i="7"/>
  <c r="J77" i="7"/>
  <c r="J60" i="7"/>
  <c r="J67" i="7"/>
  <c r="J59" i="7"/>
  <c r="J69" i="7"/>
  <c r="J92" i="7"/>
  <c r="J89" i="7"/>
  <c r="J82" i="7"/>
  <c r="J94" i="7"/>
  <c r="J88" i="7"/>
  <c r="J73" i="7"/>
  <c r="J68" i="7"/>
  <c r="J112" i="7" s="1"/>
  <c r="J91" i="7"/>
  <c r="J81" i="7"/>
  <c r="J83" i="7"/>
  <c r="L6" i="2"/>
  <c r="J74" i="7"/>
  <c r="J93" i="7"/>
  <c r="J90" i="7"/>
  <c r="T114" i="7"/>
  <c r="O108" i="7"/>
  <c r="M73" i="7"/>
  <c r="H55" i="7"/>
  <c r="H67" i="7"/>
  <c r="H77" i="7"/>
  <c r="H81" i="7"/>
  <c r="H89" i="7"/>
  <c r="H90" i="7"/>
  <c r="H56" i="7"/>
  <c r="H72" i="7"/>
  <c r="H116" i="7" s="1"/>
  <c r="H80" i="7"/>
  <c r="H58" i="7"/>
  <c r="H61" i="7"/>
  <c r="H69" i="7"/>
  <c r="H88" i="7"/>
  <c r="H59" i="7"/>
  <c r="H94" i="7"/>
  <c r="H92" i="7"/>
  <c r="H96" i="7"/>
  <c r="H60" i="7"/>
  <c r="H104" i="7" s="1"/>
  <c r="H82" i="7"/>
  <c r="H95" i="7"/>
  <c r="H73" i="7"/>
  <c r="H117" i="7" s="1"/>
  <c r="H70" i="7"/>
  <c r="H114" i="7" s="1"/>
  <c r="H78" i="7"/>
  <c r="H83" i="7"/>
  <c r="H91" i="7"/>
  <c r="H63" i="7"/>
  <c r="H107" i="7" s="1"/>
  <c r="J6" i="2"/>
  <c r="H68" i="7"/>
  <c r="M7" i="2"/>
  <c r="M6" i="9"/>
  <c r="M8" i="9" s="1"/>
  <c r="M6" i="10"/>
  <c r="AH6" i="10" s="1"/>
  <c r="M6" i="11"/>
  <c r="K110" i="7"/>
  <c r="T115" i="7"/>
  <c r="T105" i="7"/>
  <c r="G72" i="7"/>
  <c r="G116" i="7" s="1"/>
  <c r="G55" i="7"/>
  <c r="G99" i="7" s="1"/>
  <c r="G80" i="7"/>
  <c r="G58" i="7"/>
  <c r="G102" i="7" s="1"/>
  <c r="G67" i="7"/>
  <c r="G111" i="7" s="1"/>
  <c r="G61" i="7"/>
  <c r="G69" i="7"/>
  <c r="G77" i="7"/>
  <c r="G85" i="7"/>
  <c r="G88" i="7"/>
  <c r="G83" i="7"/>
  <c r="G89" i="7"/>
  <c r="G90" i="7"/>
  <c r="G91" i="7"/>
  <c r="G92" i="7"/>
  <c r="G59" i="7"/>
  <c r="G103" i="7" s="1"/>
  <c r="G78" i="7"/>
  <c r="G100" i="7" s="1"/>
  <c r="G60" i="7"/>
  <c r="G82" i="7"/>
  <c r="G95" i="7"/>
  <c r="G117" i="7" s="1"/>
  <c r="G70" i="7"/>
  <c r="G114" i="7" s="1"/>
  <c r="G94" i="7"/>
  <c r="G96" i="7"/>
  <c r="G68" i="7"/>
  <c r="G62" i="7"/>
  <c r="G81" i="7"/>
  <c r="G63" i="7"/>
  <c r="G107" i="7" s="1"/>
  <c r="I6" i="2"/>
  <c r="G74" i="7"/>
  <c r="G118" i="7" s="1"/>
  <c r="G93" i="7"/>
  <c r="G110" i="7"/>
  <c r="L115" i="7"/>
  <c r="R63" i="7"/>
  <c r="R107" i="7" s="1"/>
  <c r="L66" i="7"/>
  <c r="L110" i="7" s="1"/>
  <c r="B39" i="7"/>
  <c r="R39" i="7"/>
  <c r="J39" i="7"/>
  <c r="K39" i="7"/>
  <c r="N39" i="7"/>
  <c r="O39" i="7"/>
  <c r="S39" i="7"/>
  <c r="C39" i="7"/>
  <c r="D39" i="7"/>
  <c r="E39" i="7"/>
  <c r="F39" i="7"/>
  <c r="G39" i="7"/>
  <c r="P39" i="7"/>
  <c r="Q39" i="7"/>
  <c r="T39" i="7"/>
  <c r="U39" i="7"/>
  <c r="H39" i="7"/>
  <c r="M39" i="7"/>
  <c r="I39" i="7"/>
  <c r="L39" i="7"/>
  <c r="J79" i="7"/>
  <c r="N32" i="7"/>
  <c r="F32" i="7"/>
  <c r="E32" i="7"/>
  <c r="G32" i="7"/>
  <c r="J32" i="7"/>
  <c r="K32" i="7"/>
  <c r="O32" i="7"/>
  <c r="I32" i="7"/>
  <c r="L32" i="7"/>
  <c r="M32" i="7"/>
  <c r="P32" i="7"/>
  <c r="Q32" i="7"/>
  <c r="R32" i="7"/>
  <c r="S32" i="7"/>
  <c r="U32" i="7"/>
  <c r="C32" i="7"/>
  <c r="B32" i="7"/>
  <c r="D32" i="7"/>
  <c r="H32" i="7"/>
  <c r="T32" i="7"/>
  <c r="N62" i="7"/>
  <c r="N106" i="7" s="1"/>
  <c r="H87" i="7"/>
  <c r="H109" i="7" s="1"/>
  <c r="P65" i="7"/>
  <c r="P109" i="7" s="1"/>
  <c r="F117" i="7"/>
  <c r="J96" i="7"/>
  <c r="Q74" i="7"/>
  <c r="Q118" i="7" s="1"/>
  <c r="F58" i="7"/>
  <c r="F102" i="7" s="1"/>
  <c r="F72" i="7"/>
  <c r="F116" i="7" s="1"/>
  <c r="F55" i="7"/>
  <c r="F56" i="7"/>
  <c r="F80" i="7"/>
  <c r="F92" i="7"/>
  <c r="F67" i="7"/>
  <c r="F59" i="7"/>
  <c r="F81" i="7"/>
  <c r="F61" i="7"/>
  <c r="F105" i="7" s="1"/>
  <c r="F69" i="7"/>
  <c r="F77" i="7"/>
  <c r="F85" i="7"/>
  <c r="F88" i="7"/>
  <c r="F83" i="7"/>
  <c r="F89" i="7"/>
  <c r="F90" i="7"/>
  <c r="F91" i="7"/>
  <c r="F63" i="7"/>
  <c r="F93" i="7"/>
  <c r="F78" i="7"/>
  <c r="F60" i="7"/>
  <c r="F82" i="7"/>
  <c r="F95" i="7"/>
  <c r="F70" i="7"/>
  <c r="F114" i="7" s="1"/>
  <c r="F94" i="7"/>
  <c r="F68" i="7"/>
  <c r="F96" i="7"/>
  <c r="H6" i="2"/>
  <c r="F64" i="7"/>
  <c r="F108" i="7" s="1"/>
  <c r="F74" i="7"/>
  <c r="F118" i="7" s="1"/>
  <c r="K116" i="7"/>
  <c r="S57" i="7"/>
  <c r="S101" i="7" s="1"/>
  <c r="R118" i="7"/>
  <c r="F38" i="7"/>
  <c r="E38" i="7"/>
  <c r="M38" i="7"/>
  <c r="N38" i="7"/>
  <c r="Q38" i="7"/>
  <c r="R38" i="7"/>
  <c r="O38" i="7"/>
  <c r="T38" i="7"/>
  <c r="U38" i="7"/>
  <c r="B38" i="7"/>
  <c r="C38" i="7"/>
  <c r="D38" i="7"/>
  <c r="G38" i="7"/>
  <c r="L38" i="7"/>
  <c r="H38" i="7"/>
  <c r="I38" i="7"/>
  <c r="J38" i="7"/>
  <c r="K38" i="7"/>
  <c r="P38" i="7"/>
  <c r="S38" i="7"/>
  <c r="G57" i="7"/>
  <c r="J71" i="7"/>
  <c r="J115" i="7" s="1"/>
  <c r="I106" i="7"/>
  <c r="R64" i="7"/>
  <c r="R108" i="7" s="1"/>
  <c r="H64" i="7"/>
  <c r="G87" i="7"/>
  <c r="G109" i="7" s="1"/>
  <c r="E117" i="7"/>
  <c r="H74" i="7"/>
  <c r="H118" i="7" s="1"/>
  <c r="P74" i="7"/>
  <c r="P118" i="7" s="1"/>
  <c r="E85" i="7"/>
  <c r="E107" i="7" s="1"/>
  <c r="E91" i="7"/>
  <c r="E72" i="7"/>
  <c r="E116" i="7" s="1"/>
  <c r="E55" i="7"/>
  <c r="E56" i="7"/>
  <c r="E80" i="7"/>
  <c r="E58" i="7"/>
  <c r="E102" i="7" s="1"/>
  <c r="E67" i="7"/>
  <c r="E59" i="7"/>
  <c r="E68" i="7"/>
  <c r="E69" i="7"/>
  <c r="E77" i="7"/>
  <c r="E88" i="7"/>
  <c r="E83" i="7"/>
  <c r="E89" i="7"/>
  <c r="E90" i="7"/>
  <c r="E92" i="7"/>
  <c r="E93" i="7"/>
  <c r="E60" i="7"/>
  <c r="E104" i="7" s="1"/>
  <c r="E94" i="7"/>
  <c r="E70" i="7"/>
  <c r="E82" i="7"/>
  <c r="E95" i="7"/>
  <c r="E64" i="7"/>
  <c r="E108" i="7" s="1"/>
  <c r="E71" i="7"/>
  <c r="E78" i="7"/>
  <c r="E61" i="7"/>
  <c r="E105" i="7" s="1"/>
  <c r="E79" i="7"/>
  <c r="E101" i="7" s="1"/>
  <c r="G6" i="2"/>
  <c r="E96" i="7"/>
  <c r="E65" i="7"/>
  <c r="E109" i="7" s="1"/>
  <c r="E81" i="7"/>
  <c r="K100" i="7"/>
  <c r="T109" i="7"/>
  <c r="T111" i="7"/>
  <c r="E106" i="7"/>
  <c r="J41" i="7"/>
  <c r="D41" i="7"/>
  <c r="U41" i="7"/>
  <c r="E41" i="7"/>
  <c r="H41" i="7"/>
  <c r="I41" i="7"/>
  <c r="G41" i="7"/>
  <c r="K41" i="7"/>
  <c r="L41" i="7"/>
  <c r="M41" i="7"/>
  <c r="N41" i="7"/>
  <c r="O41" i="7"/>
  <c r="P41" i="7"/>
  <c r="S41" i="7"/>
  <c r="T41" i="7"/>
  <c r="C41" i="7"/>
  <c r="B41" i="7"/>
  <c r="F41" i="7"/>
  <c r="Q41" i="7"/>
  <c r="R41" i="7"/>
  <c r="S86" i="7"/>
  <c r="S108" i="7" s="1"/>
  <c r="B27" i="7"/>
  <c r="R27" i="7"/>
  <c r="D27" i="7"/>
  <c r="U27" i="7"/>
  <c r="N27" i="7"/>
  <c r="O27" i="7"/>
  <c r="S27" i="7"/>
  <c r="T27" i="7"/>
  <c r="P27" i="7"/>
  <c r="G27" i="7"/>
  <c r="H27" i="7"/>
  <c r="I27" i="7"/>
  <c r="J27" i="7"/>
  <c r="K27" i="7"/>
  <c r="L27" i="7"/>
  <c r="M27" i="7"/>
  <c r="E27" i="7"/>
  <c r="C27" i="7"/>
  <c r="F27" i="7"/>
  <c r="Q27" i="7"/>
  <c r="D106" i="7"/>
  <c r="H86" i="7"/>
  <c r="J65" i="7"/>
  <c r="J109" i="7" s="1"/>
  <c r="P96" i="7"/>
  <c r="O74" i="7"/>
  <c r="O118" i="7" s="1"/>
  <c r="C55" i="7"/>
  <c r="C56" i="7"/>
  <c r="C72" i="7"/>
  <c r="C80" i="7"/>
  <c r="C58" i="7"/>
  <c r="C102" i="7" s="1"/>
  <c r="C67" i="7"/>
  <c r="C59" i="7"/>
  <c r="C103" i="7" s="1"/>
  <c r="C81" i="7"/>
  <c r="C60" i="7"/>
  <c r="C68" i="7"/>
  <c r="C112" i="7" s="1"/>
  <c r="C82" i="7"/>
  <c r="C83" i="7"/>
  <c r="C89" i="7"/>
  <c r="C90" i="7"/>
  <c r="C91" i="7"/>
  <c r="C92" i="7"/>
  <c r="C63" i="7"/>
  <c r="C66" i="7"/>
  <c r="C110" i="7" s="1"/>
  <c r="C94" i="7"/>
  <c r="C70" i="7"/>
  <c r="C114" i="7" s="1"/>
  <c r="C77" i="7"/>
  <c r="C84" i="7"/>
  <c r="C106" i="7" s="1"/>
  <c r="C61" i="7"/>
  <c r="C86" i="7"/>
  <c r="C108" i="7" s="1"/>
  <c r="C78" i="7"/>
  <c r="C79" i="7"/>
  <c r="C71" i="7"/>
  <c r="C115" i="7" s="1"/>
  <c r="C96" i="7"/>
  <c r="C118" i="7" s="1"/>
  <c r="C65" i="7"/>
  <c r="C109" i="7" s="1"/>
  <c r="C88" i="7"/>
  <c r="E6" i="2"/>
  <c r="C69" i="7"/>
  <c r="C113" i="7" s="1"/>
  <c r="C85" i="7"/>
  <c r="C95" i="7"/>
  <c r="K99" i="7"/>
  <c r="T103" i="7"/>
  <c r="F110" i="7"/>
  <c r="P106" i="7"/>
  <c r="N40" i="7"/>
  <c r="G40" i="7"/>
  <c r="H40" i="7"/>
  <c r="K40" i="7"/>
  <c r="L40" i="7"/>
  <c r="T40" i="7"/>
  <c r="C40" i="7"/>
  <c r="D40" i="7"/>
  <c r="E40" i="7"/>
  <c r="F40" i="7"/>
  <c r="I40" i="7"/>
  <c r="J40" i="7"/>
  <c r="M40" i="7"/>
  <c r="B40" i="7"/>
  <c r="S40" i="7"/>
  <c r="O40" i="7"/>
  <c r="P40" i="7"/>
  <c r="Q40" i="7"/>
  <c r="R40" i="7"/>
  <c r="U40" i="7"/>
  <c r="I118" i="7"/>
  <c r="I99" i="7"/>
  <c r="F30" i="7"/>
  <c r="L30" i="7"/>
  <c r="I30" i="7"/>
  <c r="J30" i="7"/>
  <c r="N30" i="7"/>
  <c r="O30" i="7"/>
  <c r="D30" i="7"/>
  <c r="B30" i="7"/>
  <c r="C30" i="7"/>
  <c r="E30" i="7"/>
  <c r="G30" i="7"/>
  <c r="P30" i="7"/>
  <c r="Q30" i="7"/>
  <c r="R30" i="7"/>
  <c r="S30" i="7"/>
  <c r="T30" i="7"/>
  <c r="H30" i="7"/>
  <c r="K30" i="7"/>
  <c r="M30" i="7"/>
  <c r="U30" i="7"/>
  <c r="F101" i="7"/>
  <c r="G71" i="7"/>
  <c r="G115" i="7" s="1"/>
  <c r="J84" i="7"/>
  <c r="J106" i="7" s="1"/>
  <c r="H84" i="7"/>
  <c r="H106" i="7" s="1"/>
  <c r="Q64" i="7"/>
  <c r="Q108" i="7" s="1"/>
  <c r="E118" i="7"/>
  <c r="L96" i="7"/>
  <c r="B59" i="7"/>
  <c r="B103" i="7" s="1"/>
  <c r="B58" i="7"/>
  <c r="B102" i="7" s="1"/>
  <c r="B92" i="7"/>
  <c r="B67" i="7"/>
  <c r="B111" i="7" s="1"/>
  <c r="B81" i="7"/>
  <c r="B60" i="7"/>
  <c r="B68" i="7"/>
  <c r="B61" i="7"/>
  <c r="B69" i="7"/>
  <c r="B80" i="7"/>
  <c r="B90" i="7"/>
  <c r="B91" i="7"/>
  <c r="B66" i="7"/>
  <c r="B110" i="7" s="1"/>
  <c r="B72" i="7"/>
  <c r="B94" i="7"/>
  <c r="B79" i="7"/>
  <c r="B101" i="7" s="1"/>
  <c r="B82" i="7"/>
  <c r="B56" i="7"/>
  <c r="B100" i="7" s="1"/>
  <c r="B55" i="7"/>
  <c r="B77" i="7"/>
  <c r="B84" i="7"/>
  <c r="B70" i="7"/>
  <c r="B89" i="7"/>
  <c r="B83" i="7"/>
  <c r="B62" i="7"/>
  <c r="B106" i="7" s="1"/>
  <c r="B96" i="7"/>
  <c r="B118" i="7" s="1"/>
  <c r="B87" i="7"/>
  <c r="B109" i="7" s="1"/>
  <c r="B88" i="7"/>
  <c r="B78" i="7"/>
  <c r="D6" i="2"/>
  <c r="B85" i="7"/>
  <c r="B107" i="7" s="1"/>
  <c r="B71" i="7"/>
  <c r="B115" i="7" s="1"/>
  <c r="H110" i="7"/>
  <c r="J25" i="7"/>
  <c r="I25" i="7"/>
  <c r="R25" i="7"/>
  <c r="S25" i="7"/>
  <c r="D25" i="7"/>
  <c r="E25" i="7"/>
  <c r="H25" i="7"/>
  <c r="T25" i="7"/>
  <c r="U25" i="7"/>
  <c r="B25" i="7"/>
  <c r="C25" i="7"/>
  <c r="P25" i="7"/>
  <c r="Q25" i="7"/>
  <c r="F25" i="7"/>
  <c r="L25" i="7"/>
  <c r="G25" i="7"/>
  <c r="K25" i="7"/>
  <c r="M25" i="7"/>
  <c r="N25" i="7"/>
  <c r="O25" i="7"/>
  <c r="M60" i="7"/>
  <c r="M69" i="7"/>
  <c r="M113" i="7" s="1"/>
  <c r="M77" i="7"/>
  <c r="M83" i="7"/>
  <c r="M63" i="7"/>
  <c r="M70" i="7"/>
  <c r="M114" i="7" s="1"/>
  <c r="M78" i="7"/>
  <c r="M67" i="7"/>
  <c r="M111" i="7" s="1"/>
  <c r="M81" i="7"/>
  <c r="O6" i="2"/>
  <c r="M56" i="7"/>
  <c r="M100" i="7" s="1"/>
  <c r="M59" i="7"/>
  <c r="M103" i="7" s="1"/>
  <c r="M80" i="7"/>
  <c r="M66" i="7"/>
  <c r="M110" i="7" s="1"/>
  <c r="M72" i="7"/>
  <c r="M116" i="7" s="1"/>
  <c r="M68" i="7"/>
  <c r="M91" i="7"/>
  <c r="M55" i="7"/>
  <c r="M99" i="7" s="1"/>
  <c r="M87" i="7"/>
  <c r="M92" i="7"/>
  <c r="M82" i="7"/>
  <c r="M89" i="7"/>
  <c r="M95" i="7"/>
  <c r="M85" i="7"/>
  <c r="M88" i="7"/>
  <c r="M94" i="7"/>
  <c r="M61" i="7"/>
  <c r="M105" i="7" s="1"/>
  <c r="M86" i="7"/>
  <c r="M79" i="7"/>
  <c r="M58" i="7"/>
  <c r="M102" i="7" s="1"/>
  <c r="M90" i="7"/>
  <c r="M93" i="7"/>
  <c r="M57" i="7"/>
  <c r="M74" i="7"/>
  <c r="B13" i="13"/>
  <c r="R57" i="7"/>
  <c r="R101" i="7" s="1"/>
  <c r="J29" i="7"/>
  <c r="O29" i="7"/>
  <c r="K29" i="7"/>
  <c r="L29" i="7"/>
  <c r="P29" i="7"/>
  <c r="Q29" i="7"/>
  <c r="B29" i="7"/>
  <c r="S29" i="7"/>
  <c r="T29" i="7"/>
  <c r="U29" i="7"/>
  <c r="C29" i="7"/>
  <c r="D29" i="7"/>
  <c r="I29" i="7"/>
  <c r="R29" i="7"/>
  <c r="E29" i="7"/>
  <c r="F29" i="7"/>
  <c r="G29" i="7"/>
  <c r="H29" i="7"/>
  <c r="M29" i="7"/>
  <c r="N29" i="7"/>
  <c r="H79" i="7"/>
  <c r="H101" i="7" s="1"/>
  <c r="P93" i="7"/>
  <c r="L62" i="7"/>
  <c r="L106" i="7" s="1"/>
  <c r="U109" i="7"/>
  <c r="J95" i="7"/>
  <c r="N96" i="7"/>
  <c r="L74" i="7"/>
  <c r="I70" i="7"/>
  <c r="I114" i="7" s="1"/>
  <c r="I78" i="7"/>
  <c r="I91" i="7"/>
  <c r="I56" i="7"/>
  <c r="I100" i="7" s="1"/>
  <c r="I72" i="7"/>
  <c r="I80" i="7"/>
  <c r="I58" i="7"/>
  <c r="I102" i="7" s="1"/>
  <c r="I61" i="7"/>
  <c r="I105" i="7" s="1"/>
  <c r="I77" i="7"/>
  <c r="I85" i="7"/>
  <c r="I69" i="7"/>
  <c r="I113" i="7" s="1"/>
  <c r="I67" i="7"/>
  <c r="I111" i="7" s="1"/>
  <c r="I59" i="7"/>
  <c r="I103" i="7" s="1"/>
  <c r="I94" i="7"/>
  <c r="I63" i="7"/>
  <c r="I92" i="7"/>
  <c r="I96" i="7"/>
  <c r="I60" i="7"/>
  <c r="I89" i="7"/>
  <c r="I82" i="7"/>
  <c r="I73" i="7"/>
  <c r="I117" i="7" s="1"/>
  <c r="I83" i="7"/>
  <c r="I68" i="7"/>
  <c r="I81" i="7"/>
  <c r="K6" i="2"/>
  <c r="I93" i="7"/>
  <c r="I115" i="7" s="1"/>
  <c r="I88" i="7"/>
  <c r="I110" i="7" s="1"/>
  <c r="I90" i="7"/>
  <c r="K114" i="7"/>
  <c r="C101" i="7"/>
  <c r="S58" i="7"/>
  <c r="S92" i="7"/>
  <c r="S59" i="7"/>
  <c r="S67" i="7"/>
  <c r="S81" i="7"/>
  <c r="S60" i="7"/>
  <c r="S68" i="7"/>
  <c r="S61" i="7"/>
  <c r="S69" i="7"/>
  <c r="S70" i="7"/>
  <c r="S114" i="7" s="1"/>
  <c r="S78" i="7"/>
  <c r="S94" i="7"/>
  <c r="S55" i="7"/>
  <c r="S99" i="7" s="1"/>
  <c r="S71" i="7"/>
  <c r="S115" i="7" s="1"/>
  <c r="S56" i="7"/>
  <c r="S100" i="7" s="1"/>
  <c r="S63" i="7"/>
  <c r="S107" i="7" s="1"/>
  <c r="S85" i="7"/>
  <c r="S93" i="7"/>
  <c r="S66" i="7"/>
  <c r="S72" i="7"/>
  <c r="S77" i="7"/>
  <c r="S79" i="7"/>
  <c r="S96" i="7"/>
  <c r="S90" i="7"/>
  <c r="S87" i="7"/>
  <c r="S65" i="7"/>
  <c r="S109" i="7" s="1"/>
  <c r="S82" i="7"/>
  <c r="S88" i="7"/>
  <c r="S62" i="7"/>
  <c r="S106" i="7" s="1"/>
  <c r="S91" i="7"/>
  <c r="S83" i="7"/>
  <c r="S89" i="7"/>
  <c r="S80" i="7"/>
  <c r="S84" i="7"/>
  <c r="U6" i="2"/>
  <c r="J37" i="7"/>
  <c r="H37" i="7"/>
  <c r="O37" i="7"/>
  <c r="P37" i="7"/>
  <c r="S37" i="7"/>
  <c r="B37" i="7"/>
  <c r="T37" i="7"/>
  <c r="K37" i="7"/>
  <c r="M37" i="7"/>
  <c r="N37" i="7"/>
  <c r="Q37" i="7"/>
  <c r="R37" i="7"/>
  <c r="U37" i="7"/>
  <c r="G37" i="7"/>
  <c r="I37" i="7"/>
  <c r="L37" i="7"/>
  <c r="C37" i="7"/>
  <c r="D37" i="7"/>
  <c r="E37" i="7"/>
  <c r="F37" i="7"/>
  <c r="E110" i="7"/>
  <c r="J100" i="7"/>
  <c r="M71" i="7"/>
  <c r="M115" i="7" s="1"/>
  <c r="J101" i="7"/>
  <c r="J66" i="7"/>
  <c r="J110" i="7" s="1"/>
  <c r="U115" i="7"/>
  <c r="N44" i="7"/>
  <c r="L44" i="7"/>
  <c r="M44" i="7"/>
  <c r="Q44" i="7"/>
  <c r="R44" i="7"/>
  <c r="H44" i="7"/>
  <c r="U44" i="7"/>
  <c r="B44" i="7"/>
  <c r="C44" i="7"/>
  <c r="D44" i="7"/>
  <c r="E44" i="7"/>
  <c r="F44" i="7"/>
  <c r="G44" i="7"/>
  <c r="I44" i="7"/>
  <c r="J44" i="7"/>
  <c r="K44" i="7"/>
  <c r="O44" i="7"/>
  <c r="P44" i="7"/>
  <c r="S44" i="7"/>
  <c r="T44" i="7"/>
  <c r="F115" i="7"/>
  <c r="G84" i="7"/>
  <c r="P64" i="7"/>
  <c r="P108" i="7" s="1"/>
  <c r="M65" i="7"/>
  <c r="M109" i="7" s="1"/>
  <c r="T117" i="7"/>
  <c r="M96" i="7"/>
  <c r="U72" i="7"/>
  <c r="U116" i="7" s="1"/>
  <c r="U80" i="7"/>
  <c r="U58" i="7"/>
  <c r="U102" i="7" s="1"/>
  <c r="U59" i="7"/>
  <c r="U67" i="7"/>
  <c r="U111" i="7" s="1"/>
  <c r="U81" i="7"/>
  <c r="U60" i="7"/>
  <c r="U104" i="7" s="1"/>
  <c r="U68" i="7"/>
  <c r="U82" i="7"/>
  <c r="U91" i="7"/>
  <c r="U92" i="7"/>
  <c r="U78" i="7"/>
  <c r="U70" i="7"/>
  <c r="U114" i="7" s="1"/>
  <c r="U55" i="7"/>
  <c r="U69" i="7"/>
  <c r="U113" i="7" s="1"/>
  <c r="U89" i="7"/>
  <c r="U56" i="7"/>
  <c r="U100" i="7" s="1"/>
  <c r="U83" i="7"/>
  <c r="U88" i="7"/>
  <c r="U110" i="7" s="1"/>
  <c r="U63" i="7"/>
  <c r="U85" i="7"/>
  <c r="U77" i="7"/>
  <c r="U79" i="7"/>
  <c r="U101" i="7" s="1"/>
  <c r="U90" i="7"/>
  <c r="U96" i="7"/>
  <c r="U61" i="7"/>
  <c r="U94" i="7"/>
  <c r="U95" i="7"/>
  <c r="U117" i="7" s="1"/>
  <c r="U86" i="7"/>
  <c r="U108" i="7" s="1"/>
  <c r="U84" i="7"/>
  <c r="U106" i="7" s="1"/>
  <c r="W6" i="2"/>
  <c r="K107" i="7"/>
  <c r="N100" i="7"/>
  <c r="F42" i="7"/>
  <c r="R42" i="7"/>
  <c r="B42" i="7"/>
  <c r="S42" i="7"/>
  <c r="E42" i="7"/>
  <c r="G42" i="7"/>
  <c r="C42" i="7"/>
  <c r="L42" i="7"/>
  <c r="M42" i="7"/>
  <c r="N42" i="7"/>
  <c r="O42" i="7"/>
  <c r="P42" i="7"/>
  <c r="Q42" i="7"/>
  <c r="T42" i="7"/>
  <c r="D42" i="7"/>
  <c r="H42" i="7"/>
  <c r="I42" i="7"/>
  <c r="J42" i="7"/>
  <c r="K42" i="7"/>
  <c r="U42" i="7"/>
  <c r="D110" i="7"/>
  <c r="F26" i="7"/>
  <c r="G26" i="7"/>
  <c r="P26" i="7"/>
  <c r="Q26" i="7"/>
  <c r="B26" i="7"/>
  <c r="T26" i="7"/>
  <c r="C26" i="7"/>
  <c r="U26" i="7"/>
  <c r="L26" i="7"/>
  <c r="D26" i="7"/>
  <c r="E26" i="7"/>
  <c r="H26" i="7"/>
  <c r="I26" i="7"/>
  <c r="J26" i="7"/>
  <c r="K26" i="7"/>
  <c r="M26" i="7"/>
  <c r="N26" i="7"/>
  <c r="S26" i="7"/>
  <c r="O26" i="7"/>
  <c r="R26" i="7"/>
  <c r="G79" i="7"/>
  <c r="H93" i="7"/>
  <c r="H115" i="7" s="1"/>
  <c r="L84" i="7"/>
  <c r="N64" i="7"/>
  <c r="N108" i="7" s="1"/>
  <c r="L65" i="7"/>
  <c r="L109" i="7" s="1"/>
  <c r="S95" i="7"/>
  <c r="C73" i="7"/>
  <c r="C117" i="7" s="1"/>
  <c r="D68" i="7"/>
  <c r="D72" i="7"/>
  <c r="D116" i="7" s="1"/>
  <c r="D82" i="7"/>
  <c r="D90" i="7"/>
  <c r="D94" i="7"/>
  <c r="D55" i="7"/>
  <c r="D56" i="7"/>
  <c r="D100" i="7" s="1"/>
  <c r="D80" i="7"/>
  <c r="D58" i="7"/>
  <c r="D102" i="7" s="1"/>
  <c r="D67" i="7"/>
  <c r="D59" i="7"/>
  <c r="D81" i="7"/>
  <c r="D60" i="7"/>
  <c r="D85" i="7"/>
  <c r="D88" i="7"/>
  <c r="D83" i="7"/>
  <c r="D89" i="7"/>
  <c r="D91" i="7"/>
  <c r="D92" i="7"/>
  <c r="D93" i="7"/>
  <c r="D63" i="7"/>
  <c r="D77" i="7"/>
  <c r="D70" i="7"/>
  <c r="D84" i="7"/>
  <c r="D64" i="7"/>
  <c r="D108" i="7" s="1"/>
  <c r="D61" i="7"/>
  <c r="D71" i="7"/>
  <c r="D96" i="7"/>
  <c r="D118" i="7" s="1"/>
  <c r="D79" i="7"/>
  <c r="D101" i="7" s="1"/>
  <c r="F6" i="2"/>
  <c r="D69" i="7"/>
  <c r="D95" i="7"/>
  <c r="D117" i="7" s="1"/>
  <c r="K104" i="7"/>
  <c r="R46" i="7" l="1"/>
  <c r="R48" i="7" s="1"/>
  <c r="M46" i="7"/>
  <c r="M48" i="7" s="1"/>
  <c r="I46" i="7"/>
  <c r="I48" i="7" s="1"/>
  <c r="AQ8" i="10"/>
  <c r="V8" i="11" s="1"/>
  <c r="V9" i="9"/>
  <c r="D9" i="9"/>
  <c r="M9" i="9"/>
  <c r="O9" i="9"/>
  <c r="Q9" i="9"/>
  <c r="P102" i="7"/>
  <c r="L113" i="7"/>
  <c r="D10" i="12"/>
  <c r="O10" i="12" s="1"/>
  <c r="B10" i="9"/>
  <c r="B10" i="10"/>
  <c r="C10" i="2"/>
  <c r="G46" i="7"/>
  <c r="G48" i="7" s="1"/>
  <c r="G104" i="7"/>
  <c r="C9" i="10"/>
  <c r="V9" i="2"/>
  <c r="M9" i="2"/>
  <c r="Q103" i="7"/>
  <c r="L46" i="7"/>
  <c r="L48" i="7" s="1"/>
  <c r="C104" i="7"/>
  <c r="J117" i="7"/>
  <c r="N114" i="7"/>
  <c r="R7" i="2"/>
  <c r="R9" i="2" s="1"/>
  <c r="R6" i="9"/>
  <c r="R8" i="9" s="1"/>
  <c r="R6" i="10"/>
  <c r="AM6" i="10" s="1"/>
  <c r="R6" i="11"/>
  <c r="P111" i="7"/>
  <c r="L99" i="7"/>
  <c r="S117" i="7"/>
  <c r="O7" i="2"/>
  <c r="O9" i="2" s="1"/>
  <c r="O6" i="9"/>
  <c r="O8" i="9" s="1"/>
  <c r="O6" i="10"/>
  <c r="AJ6" i="10" s="1"/>
  <c r="O6" i="11"/>
  <c r="F46" i="7"/>
  <c r="F48" i="7" s="1"/>
  <c r="G7" i="2"/>
  <c r="G9" i="2" s="1"/>
  <c r="G6" i="9"/>
  <c r="G8" i="9" s="1"/>
  <c r="G6" i="10"/>
  <c r="AB6" i="10" s="1"/>
  <c r="G6" i="11"/>
  <c r="H7" i="2"/>
  <c r="H9" i="2" s="1"/>
  <c r="H6" i="9"/>
  <c r="H8" i="9" s="1"/>
  <c r="H6" i="10"/>
  <c r="AC6" i="10" s="1"/>
  <c r="H6" i="11"/>
  <c r="N107" i="7"/>
  <c r="P100" i="7"/>
  <c r="L111" i="7"/>
  <c r="L114" i="7"/>
  <c r="Q46" i="7"/>
  <c r="Q48" i="7" s="1"/>
  <c r="D7" i="2"/>
  <c r="D6" i="9"/>
  <c r="D8" i="9" s="1"/>
  <c r="D6" i="10"/>
  <c r="Y6" i="10" s="1"/>
  <c r="D6" i="11"/>
  <c r="B116" i="7"/>
  <c r="C105" i="7"/>
  <c r="H108" i="7"/>
  <c r="H111" i="7"/>
  <c r="J107" i="7"/>
  <c r="O101" i="7"/>
  <c r="P114" i="7"/>
  <c r="R103" i="7"/>
  <c r="Q115" i="7"/>
  <c r="C111" i="7"/>
  <c r="E113" i="7"/>
  <c r="F112" i="7"/>
  <c r="F113" i="7"/>
  <c r="H99" i="7"/>
  <c r="J105" i="7"/>
  <c r="O109" i="7"/>
  <c r="O110" i="7"/>
  <c r="O105" i="7"/>
  <c r="N7" i="2"/>
  <c r="N6" i="9"/>
  <c r="N8" i="9" s="1"/>
  <c r="N6" i="10"/>
  <c r="AI6" i="10" s="1"/>
  <c r="N6" i="11"/>
  <c r="T7" i="2"/>
  <c r="T9" i="2" s="1"/>
  <c r="T6" i="9"/>
  <c r="T8" i="9" s="1"/>
  <c r="T6" i="10"/>
  <c r="AO6" i="10" s="1"/>
  <c r="T6" i="11"/>
  <c r="S7" i="2"/>
  <c r="S9" i="2" s="1"/>
  <c r="S6" i="9"/>
  <c r="S8" i="9" s="1"/>
  <c r="S6" i="10"/>
  <c r="AN6" i="10" s="1"/>
  <c r="S6" i="11"/>
  <c r="Q111" i="7"/>
  <c r="C46" i="7"/>
  <c r="C48" i="7" s="1"/>
  <c r="E112" i="7"/>
  <c r="S118" i="7"/>
  <c r="N113" i="7"/>
  <c r="O112" i="7"/>
  <c r="N46" i="7"/>
  <c r="N48" i="7" s="1"/>
  <c r="R112" i="7"/>
  <c r="U107" i="7"/>
  <c r="B46" i="7"/>
  <c r="B48" i="7" s="1"/>
  <c r="B121" i="7" a="1"/>
  <c r="E115" i="7"/>
  <c r="E103" i="7"/>
  <c r="I7" i="2"/>
  <c r="I9" i="2" s="1"/>
  <c r="I6" i="9"/>
  <c r="I8" i="9" s="1"/>
  <c r="I6" i="10"/>
  <c r="AD6" i="10" s="1"/>
  <c r="I6" i="11"/>
  <c r="M117" i="7"/>
  <c r="Q7" i="2"/>
  <c r="Q9" i="2" s="1"/>
  <c r="Q6" i="9"/>
  <c r="Q8" i="9" s="1"/>
  <c r="Q6" i="10"/>
  <c r="AL6" i="10" s="1"/>
  <c r="Q6" i="11"/>
  <c r="O104" i="7"/>
  <c r="P115" i="7"/>
  <c r="L102" i="7"/>
  <c r="L105" i="7"/>
  <c r="R115" i="7"/>
  <c r="D113" i="7"/>
  <c r="I112" i="7"/>
  <c r="I116" i="7"/>
  <c r="B14" i="13"/>
  <c r="B15" i="13" s="1"/>
  <c r="M107" i="7"/>
  <c r="U46" i="7"/>
  <c r="U48" i="7" s="1"/>
  <c r="C116" i="7"/>
  <c r="E111" i="7"/>
  <c r="G101" i="7"/>
  <c r="F103" i="7"/>
  <c r="H103" i="7"/>
  <c r="J113" i="7"/>
  <c r="N105" i="7"/>
  <c r="O99" i="7"/>
  <c r="L117" i="7"/>
  <c r="Q102" i="7"/>
  <c r="B11" i="2"/>
  <c r="A12" i="2"/>
  <c r="T46" i="7"/>
  <c r="T48" i="7" s="1"/>
  <c r="B113" i="7"/>
  <c r="C100" i="7"/>
  <c r="F111" i="7"/>
  <c r="M8" i="2"/>
  <c r="M7" i="10"/>
  <c r="J103" i="7"/>
  <c r="N104" i="7"/>
  <c r="P99" i="7"/>
  <c r="Q114" i="7"/>
  <c r="H100" i="7"/>
  <c r="J46" i="7"/>
  <c r="J48" i="7" s="1"/>
  <c r="F7" i="2"/>
  <c r="F6" i="9"/>
  <c r="F8" i="9" s="1"/>
  <c r="F6" i="10"/>
  <c r="AA6" i="10" s="1"/>
  <c r="F6" i="11"/>
  <c r="D111" i="7"/>
  <c r="U105" i="7"/>
  <c r="S116" i="7"/>
  <c r="S111" i="7"/>
  <c r="I104" i="7"/>
  <c r="H46" i="7"/>
  <c r="H48" i="7" s="1"/>
  <c r="B105" i="7"/>
  <c r="C107" i="7"/>
  <c r="C99" i="7"/>
  <c r="F104" i="7"/>
  <c r="G106" i="7"/>
  <c r="H112" i="7"/>
  <c r="H113" i="7"/>
  <c r="J111" i="7"/>
  <c r="N116" i="7"/>
  <c r="N99" i="7"/>
  <c r="P104" i="7"/>
  <c r="R114" i="7"/>
  <c r="M108" i="7"/>
  <c r="D112" i="7"/>
  <c r="K7" i="2"/>
  <c r="K6" i="9"/>
  <c r="K8" i="9" s="1"/>
  <c r="K6" i="10"/>
  <c r="AF6" i="10" s="1"/>
  <c r="K6" i="11"/>
  <c r="D104" i="7"/>
  <c r="S113" i="7"/>
  <c r="P46" i="7"/>
  <c r="P48" i="7" s="1"/>
  <c r="U99" i="7"/>
  <c r="D115" i="7"/>
  <c r="S112" i="7"/>
  <c r="D114" i="7"/>
  <c r="U7" i="2"/>
  <c r="U9" i="2" s="1"/>
  <c r="U6" i="9"/>
  <c r="U8" i="9" s="1"/>
  <c r="U6" i="10"/>
  <c r="AP6" i="10" s="1"/>
  <c r="U6" i="11"/>
  <c r="S110" i="7"/>
  <c r="S103" i="7"/>
  <c r="M118" i="7"/>
  <c r="E46" i="7"/>
  <c r="E48" i="7" s="1"/>
  <c r="B112" i="7"/>
  <c r="E114" i="7"/>
  <c r="E100" i="7"/>
  <c r="G112" i="7"/>
  <c r="J7" i="2"/>
  <c r="J6" i="9"/>
  <c r="J8" i="9" s="1"/>
  <c r="J6" i="10"/>
  <c r="AE6" i="10" s="1"/>
  <c r="J6" i="11"/>
  <c r="H105" i="7"/>
  <c r="J104" i="7"/>
  <c r="N118" i="7"/>
  <c r="P7" i="2"/>
  <c r="P9" i="2" s="1"/>
  <c r="P6" i="9"/>
  <c r="P8" i="9" s="1"/>
  <c r="P6" i="10"/>
  <c r="AK6" i="10" s="1"/>
  <c r="P6" i="11"/>
  <c r="O115" i="7"/>
  <c r="O111" i="7"/>
  <c r="Q113" i="7"/>
  <c r="B99" i="7"/>
  <c r="K46" i="7"/>
  <c r="K48" i="7" s="1"/>
  <c r="S105" i="7"/>
  <c r="S104" i="7"/>
  <c r="D99" i="7"/>
  <c r="U112" i="7"/>
  <c r="L118" i="7"/>
  <c r="M101" i="7"/>
  <c r="M104" i="7"/>
  <c r="D46" i="7"/>
  <c r="D48" i="7" s="1"/>
  <c r="B114" i="7"/>
  <c r="B104" i="7"/>
  <c r="E7" i="2"/>
  <c r="E9" i="2" s="1"/>
  <c r="E6" i="9"/>
  <c r="E8" i="9" s="1"/>
  <c r="E6" i="10"/>
  <c r="Z6" i="10" s="1"/>
  <c r="E6" i="11"/>
  <c r="E99" i="7"/>
  <c r="F100" i="7"/>
  <c r="G113" i="7"/>
  <c r="H102" i="7"/>
  <c r="J118" i="7"/>
  <c r="N101" i="7"/>
  <c r="O102" i="7"/>
  <c r="O100" i="7"/>
  <c r="P116" i="7"/>
  <c r="R113" i="7"/>
  <c r="U103" i="7"/>
  <c r="W7" i="2"/>
  <c r="W6" i="9"/>
  <c r="W8" i="9" s="1"/>
  <c r="W6" i="10"/>
  <c r="AR6" i="10" s="1"/>
  <c r="W6" i="11"/>
  <c r="D103" i="7"/>
  <c r="D105" i="7"/>
  <c r="D107" i="7"/>
  <c r="S102" i="7"/>
  <c r="I107" i="7"/>
  <c r="M112" i="7"/>
  <c r="O46" i="7"/>
  <c r="O48" i="7" s="1"/>
  <c r="S46" i="7"/>
  <c r="S48" i="7" s="1"/>
  <c r="F107" i="7"/>
  <c r="F99" i="7"/>
  <c r="G105" i="7"/>
  <c r="L7" i="2"/>
  <c r="L9" i="2" s="1"/>
  <c r="L6" i="9"/>
  <c r="L8" i="9" s="1"/>
  <c r="L6" i="10"/>
  <c r="AG6" i="10" s="1"/>
  <c r="L6" i="11"/>
  <c r="J102" i="7"/>
  <c r="P110" i="7"/>
  <c r="L107" i="7"/>
  <c r="Q105" i="7"/>
  <c r="D11" i="12" l="1"/>
  <c r="O11" i="12" s="1"/>
  <c r="C11" i="2"/>
  <c r="B11" i="9"/>
  <c r="B11" i="10"/>
  <c r="F8" i="2"/>
  <c r="F7" i="10"/>
  <c r="N9" i="9"/>
  <c r="G121" i="7"/>
  <c r="C122" i="7"/>
  <c r="S122" i="7"/>
  <c r="O123" i="7"/>
  <c r="K124" i="7"/>
  <c r="G125" i="7"/>
  <c r="C126" i="7"/>
  <c r="S126" i="7"/>
  <c r="O127" i="7"/>
  <c r="K128" i="7"/>
  <c r="G129" i="7"/>
  <c r="C130" i="7"/>
  <c r="S130" i="7"/>
  <c r="O131" i="7"/>
  <c r="K132" i="7"/>
  <c r="G133" i="7"/>
  <c r="C134" i="7"/>
  <c r="S134" i="7"/>
  <c r="O135" i="7"/>
  <c r="K136" i="7"/>
  <c r="G137" i="7"/>
  <c r="C138" i="7"/>
  <c r="S138" i="7"/>
  <c r="O139" i="7"/>
  <c r="K140" i="7"/>
  <c r="Q121" i="7"/>
  <c r="N122" i="7"/>
  <c r="K123" i="7"/>
  <c r="H124" i="7"/>
  <c r="E125" i="7"/>
  <c r="B126" i="7"/>
  <c r="T126" i="7"/>
  <c r="Q127" i="7"/>
  <c r="N128" i="7"/>
  <c r="K129" i="7"/>
  <c r="H130" i="7"/>
  <c r="E131" i="7"/>
  <c r="B132" i="7"/>
  <c r="S132" i="7"/>
  <c r="P133" i="7"/>
  <c r="M134" i="7"/>
  <c r="J135" i="7"/>
  <c r="G136" i="7"/>
  <c r="D137" i="7"/>
  <c r="U137" i="7"/>
  <c r="R138" i="7"/>
  <c r="P139" i="7"/>
  <c r="M140" i="7"/>
  <c r="R121" i="7"/>
  <c r="O122" i="7"/>
  <c r="L123" i="7"/>
  <c r="I124" i="7"/>
  <c r="F125" i="7"/>
  <c r="D126" i="7"/>
  <c r="U126" i="7"/>
  <c r="R127" i="7"/>
  <c r="O128" i="7"/>
  <c r="L129" i="7"/>
  <c r="I130" i="7"/>
  <c r="F131" i="7"/>
  <c r="C132" i="7"/>
  <c r="T132" i="7"/>
  <c r="Q133" i="7"/>
  <c r="N134" i="7"/>
  <c r="K135" i="7"/>
  <c r="H136" i="7"/>
  <c r="E137" i="7"/>
  <c r="B138" i="7"/>
  <c r="T138" i="7"/>
  <c r="Q139" i="7"/>
  <c r="N140" i="7"/>
  <c r="O121" i="7"/>
  <c r="P122" i="7"/>
  <c r="P123" i="7"/>
  <c r="O124" i="7"/>
  <c r="N125" i="7"/>
  <c r="M126" i="7"/>
  <c r="L127" i="7"/>
  <c r="L128" i="7"/>
  <c r="M129" i="7"/>
  <c r="L130" i="7"/>
  <c r="K131" i="7"/>
  <c r="J132" i="7"/>
  <c r="J133" i="7"/>
  <c r="I134" i="7"/>
  <c r="H135" i="7"/>
  <c r="I136" i="7"/>
  <c r="I137" i="7"/>
  <c r="H138" i="7"/>
  <c r="G139" i="7"/>
  <c r="F140" i="7"/>
  <c r="P121" i="7"/>
  <c r="Q122" i="7"/>
  <c r="Q123" i="7"/>
  <c r="P124" i="7"/>
  <c r="O125" i="7"/>
  <c r="N126" i="7"/>
  <c r="M127" i="7"/>
  <c r="M128" i="7"/>
  <c r="N129" i="7"/>
  <c r="M130" i="7"/>
  <c r="L131" i="7"/>
  <c r="L132" i="7"/>
  <c r="K133" i="7"/>
  <c r="J134" i="7"/>
  <c r="I135" i="7"/>
  <c r="J136" i="7"/>
  <c r="J137" i="7"/>
  <c r="I138" i="7"/>
  <c r="H139" i="7"/>
  <c r="G140" i="7"/>
  <c r="D121" i="7"/>
  <c r="F122" i="7"/>
  <c r="G123" i="7"/>
  <c r="J124" i="7"/>
  <c r="L125" i="7"/>
  <c r="O126" i="7"/>
  <c r="S127" i="7"/>
  <c r="T128" i="7"/>
  <c r="U129" i="7"/>
  <c r="C131" i="7"/>
  <c r="F132" i="7"/>
  <c r="H133" i="7"/>
  <c r="K134" i="7"/>
  <c r="N135" i="7"/>
  <c r="P136" i="7"/>
  <c r="Q137" i="7"/>
  <c r="U138" i="7"/>
  <c r="B140" i="7"/>
  <c r="E121" i="7"/>
  <c r="G122" i="7"/>
  <c r="H123" i="7"/>
  <c r="L124" i="7"/>
  <c r="M125" i="7"/>
  <c r="P126" i="7"/>
  <c r="T127" i="7"/>
  <c r="U128" i="7"/>
  <c r="B130" i="7"/>
  <c r="D131" i="7"/>
  <c r="G132" i="7"/>
  <c r="I133" i="7"/>
  <c r="L134" i="7"/>
  <c r="P135" i="7"/>
  <c r="Q136" i="7"/>
  <c r="R137" i="7"/>
  <c r="B139" i="7"/>
  <c r="C140" i="7"/>
  <c r="F121" i="7"/>
  <c r="H122" i="7"/>
  <c r="I123" i="7"/>
  <c r="M124" i="7"/>
  <c r="P125" i="7"/>
  <c r="Q126" i="7"/>
  <c r="U127" i="7"/>
  <c r="B129" i="7"/>
  <c r="D130" i="7"/>
  <c r="G131" i="7"/>
  <c r="H121" i="7"/>
  <c r="I122" i="7"/>
  <c r="J123" i="7"/>
  <c r="N124" i="7"/>
  <c r="Q125" i="7"/>
  <c r="R126" i="7"/>
  <c r="B128" i="7"/>
  <c r="C129" i="7"/>
  <c r="E130" i="7"/>
  <c r="H131" i="7"/>
  <c r="I132" i="7"/>
  <c r="M133" i="7"/>
  <c r="P134" i="7"/>
  <c r="R135" i="7"/>
  <c r="S136" i="7"/>
  <c r="T137" i="7"/>
  <c r="D139" i="7"/>
  <c r="E140" i="7"/>
  <c r="I121" i="7"/>
  <c r="J122" i="7"/>
  <c r="M123" i="7"/>
  <c r="Q124" i="7"/>
  <c r="R125" i="7"/>
  <c r="B127" i="7"/>
  <c r="C128" i="7"/>
  <c r="D129" i="7"/>
  <c r="F130" i="7"/>
  <c r="I131" i="7"/>
  <c r="M132" i="7"/>
  <c r="N133" i="7"/>
  <c r="Q134" i="7"/>
  <c r="S135" i="7"/>
  <c r="T136" i="7"/>
  <c r="J121" i="7"/>
  <c r="K122" i="7"/>
  <c r="N123" i="7"/>
  <c r="R124" i="7"/>
  <c r="S125" i="7"/>
  <c r="C127" i="7"/>
  <c r="D128" i="7"/>
  <c r="E129" i="7"/>
  <c r="G130" i="7"/>
  <c r="J131" i="7"/>
  <c r="N132" i="7"/>
  <c r="O133" i="7"/>
  <c r="R134" i="7"/>
  <c r="T135" i="7"/>
  <c r="U136" i="7"/>
  <c r="E138" i="7"/>
  <c r="F139" i="7"/>
  <c r="I140" i="7"/>
  <c r="K121" i="7"/>
  <c r="L122" i="7"/>
  <c r="R123" i="7"/>
  <c r="S124" i="7"/>
  <c r="T125" i="7"/>
  <c r="D127" i="7"/>
  <c r="E128" i="7"/>
  <c r="F129" i="7"/>
  <c r="J130" i="7"/>
  <c r="M131" i="7"/>
  <c r="U121" i="7"/>
  <c r="B124" i="7"/>
  <c r="E126" i="7"/>
  <c r="P127" i="7"/>
  <c r="R129" i="7"/>
  <c r="S131" i="7"/>
  <c r="L133" i="7"/>
  <c r="D135" i="7"/>
  <c r="O136" i="7"/>
  <c r="J138" i="7"/>
  <c r="R139" i="7"/>
  <c r="B122" i="7"/>
  <c r="C124" i="7"/>
  <c r="F126" i="7"/>
  <c r="F128" i="7"/>
  <c r="S129" i="7"/>
  <c r="T131" i="7"/>
  <c r="R133" i="7"/>
  <c r="E135" i="7"/>
  <c r="R136" i="7"/>
  <c r="K138" i="7"/>
  <c r="S139" i="7"/>
  <c r="D122" i="7"/>
  <c r="D124" i="7"/>
  <c r="G126" i="7"/>
  <c r="G128" i="7"/>
  <c r="T129" i="7"/>
  <c r="U131" i="7"/>
  <c r="S133" i="7"/>
  <c r="F135" i="7"/>
  <c r="B137" i="7"/>
  <c r="L138" i="7"/>
  <c r="T139" i="7"/>
  <c r="E122" i="7"/>
  <c r="E124" i="7"/>
  <c r="H126" i="7"/>
  <c r="H128" i="7"/>
  <c r="K130" i="7"/>
  <c r="D132" i="7"/>
  <c r="T133" i="7"/>
  <c r="G135" i="7"/>
  <c r="C137" i="7"/>
  <c r="M138" i="7"/>
  <c r="U139" i="7"/>
  <c r="M122" i="7"/>
  <c r="F124" i="7"/>
  <c r="I126" i="7"/>
  <c r="I128" i="7"/>
  <c r="N130" i="7"/>
  <c r="E132" i="7"/>
  <c r="U133" i="7"/>
  <c r="L135" i="7"/>
  <c r="F137" i="7"/>
  <c r="N138" i="7"/>
  <c r="D140" i="7"/>
  <c r="T122" i="7"/>
  <c r="T124" i="7"/>
  <c r="K126" i="7"/>
  <c r="P128" i="7"/>
  <c r="P130" i="7"/>
  <c r="O132" i="7"/>
  <c r="D134" i="7"/>
  <c r="Q135" i="7"/>
  <c r="K137" i="7"/>
  <c r="P138" i="7"/>
  <c r="J140" i="7"/>
  <c r="F123" i="7"/>
  <c r="E127" i="7"/>
  <c r="P129" i="7"/>
  <c r="U132" i="7"/>
  <c r="M135" i="7"/>
  <c r="S137" i="7"/>
  <c r="O140" i="7"/>
  <c r="S123" i="7"/>
  <c r="F127" i="7"/>
  <c r="Q129" i="7"/>
  <c r="B133" i="7"/>
  <c r="U135" i="7"/>
  <c r="D138" i="7"/>
  <c r="P140" i="7"/>
  <c r="T123" i="7"/>
  <c r="G127" i="7"/>
  <c r="O130" i="7"/>
  <c r="C133" i="7"/>
  <c r="B136" i="7"/>
  <c r="F138" i="7"/>
  <c r="Q140" i="7"/>
  <c r="B121" i="7"/>
  <c r="U123" i="7"/>
  <c r="H127" i="7"/>
  <c r="Q130" i="7"/>
  <c r="D133" i="7"/>
  <c r="C136" i="7"/>
  <c r="G138" i="7"/>
  <c r="R140" i="7"/>
  <c r="C121" i="7"/>
  <c r="G124" i="7"/>
  <c r="I127" i="7"/>
  <c r="R130" i="7"/>
  <c r="E133" i="7"/>
  <c r="D136" i="7"/>
  <c r="O138" i="7"/>
  <c r="S140" i="7"/>
  <c r="L121" i="7"/>
  <c r="U124" i="7"/>
  <c r="J127" i="7"/>
  <c r="T130" i="7"/>
  <c r="F133" i="7"/>
  <c r="E136" i="7"/>
  <c r="Q138" i="7"/>
  <c r="T140" i="7"/>
  <c r="M121" i="7"/>
  <c r="B125" i="7"/>
  <c r="K127" i="7"/>
  <c r="U130" i="7"/>
  <c r="B134" i="7"/>
  <c r="F136" i="7"/>
  <c r="C139" i="7"/>
  <c r="U140" i="7"/>
  <c r="N121" i="7"/>
  <c r="C125" i="7"/>
  <c r="N127" i="7"/>
  <c r="B131" i="7"/>
  <c r="E134" i="7"/>
  <c r="L136" i="7"/>
  <c r="E139" i="7"/>
  <c r="R122" i="7"/>
  <c r="R128" i="7"/>
  <c r="H134" i="7"/>
  <c r="K139" i="7"/>
  <c r="U122" i="7"/>
  <c r="S128" i="7"/>
  <c r="O134" i="7"/>
  <c r="L139" i="7"/>
  <c r="B123" i="7"/>
  <c r="H129" i="7"/>
  <c r="T134" i="7"/>
  <c r="M139" i="7"/>
  <c r="C123" i="7"/>
  <c r="I129" i="7"/>
  <c r="U134" i="7"/>
  <c r="N139" i="7"/>
  <c r="D123" i="7"/>
  <c r="J129" i="7"/>
  <c r="B135" i="7"/>
  <c r="H140" i="7"/>
  <c r="E123" i="7"/>
  <c r="O129" i="7"/>
  <c r="C135" i="7"/>
  <c r="L140" i="7"/>
  <c r="D125" i="7"/>
  <c r="N131" i="7"/>
  <c r="M136" i="7"/>
  <c r="H125" i="7"/>
  <c r="P131" i="7"/>
  <c r="N136" i="7"/>
  <c r="I125" i="7"/>
  <c r="Q131" i="7"/>
  <c r="H137" i="7"/>
  <c r="J125" i="7"/>
  <c r="R131" i="7"/>
  <c r="L137" i="7"/>
  <c r="K125" i="7"/>
  <c r="H132" i="7"/>
  <c r="M137" i="7"/>
  <c r="U125" i="7"/>
  <c r="P132" i="7"/>
  <c r="N137" i="7"/>
  <c r="J126" i="7"/>
  <c r="Q132" i="7"/>
  <c r="O137" i="7"/>
  <c r="L126" i="7"/>
  <c r="R132" i="7"/>
  <c r="P137" i="7"/>
  <c r="T121" i="7"/>
  <c r="Q128" i="7"/>
  <c r="G134" i="7"/>
  <c r="J139" i="7"/>
  <c r="S121" i="7"/>
  <c r="J128" i="7"/>
  <c r="F134" i="7"/>
  <c r="I139" i="7"/>
  <c r="AQ9" i="10"/>
  <c r="V9" i="10"/>
  <c r="L9" i="9"/>
  <c r="T8" i="2"/>
  <c r="T7" i="10"/>
  <c r="K9" i="9"/>
  <c r="C10" i="10"/>
  <c r="M10" i="2"/>
  <c r="R10" i="2"/>
  <c r="S10" i="2"/>
  <c r="H10" i="2"/>
  <c r="I10" i="2"/>
  <c r="J10" i="2"/>
  <c r="K10" i="2"/>
  <c r="L10" i="2"/>
  <c r="N10" i="2"/>
  <c r="O10" i="2"/>
  <c r="V10" i="2"/>
  <c r="W10" i="2"/>
  <c r="D10" i="2"/>
  <c r="E10" i="2"/>
  <c r="F10" i="2"/>
  <c r="G10" i="2"/>
  <c r="U10" i="2"/>
  <c r="P10" i="2"/>
  <c r="T10" i="2"/>
  <c r="Q10" i="2"/>
  <c r="J9" i="9"/>
  <c r="H8" i="2"/>
  <c r="H7" i="10"/>
  <c r="R8" i="2"/>
  <c r="R7" i="10"/>
  <c r="P10" i="9"/>
  <c r="Q10" i="9"/>
  <c r="R10" i="9"/>
  <c r="S10" i="9"/>
  <c r="D10" i="9"/>
  <c r="T10" i="9"/>
  <c r="I10" i="9"/>
  <c r="J10" i="9"/>
  <c r="K10" i="9"/>
  <c r="L10" i="9"/>
  <c r="M10" i="9"/>
  <c r="N10" i="9"/>
  <c r="O10" i="9"/>
  <c r="V10" i="9"/>
  <c r="W10" i="9"/>
  <c r="E10" i="9"/>
  <c r="F10" i="9"/>
  <c r="G10" i="9"/>
  <c r="H10" i="9"/>
  <c r="U10" i="9"/>
  <c r="I9" i="9"/>
  <c r="J8" i="2"/>
  <c r="J7" i="10"/>
  <c r="E8" i="2"/>
  <c r="E7" i="10"/>
  <c r="M9" i="10"/>
  <c r="AH7" i="10"/>
  <c r="AH8" i="10" s="1"/>
  <c r="M8" i="10"/>
  <c r="N8" i="2"/>
  <c r="N7" i="10"/>
  <c r="N9" i="2"/>
  <c r="H9" i="9"/>
  <c r="K8" i="2"/>
  <c r="K7" i="10"/>
  <c r="W9" i="9"/>
  <c r="Q8" i="2"/>
  <c r="Q7" i="10"/>
  <c r="G9" i="9"/>
  <c r="P8" i="2"/>
  <c r="P7" i="10"/>
  <c r="G8" i="2"/>
  <c r="G7" i="10"/>
  <c r="K9" i="2"/>
  <c r="P9" i="9"/>
  <c r="O8" i="2"/>
  <c r="O7" i="10"/>
  <c r="L8" i="2"/>
  <c r="L7" i="10"/>
  <c r="J9" i="2"/>
  <c r="T9" i="9"/>
  <c r="F9" i="9"/>
  <c r="I8" i="2"/>
  <c r="I7" i="10"/>
  <c r="W8" i="2"/>
  <c r="W7" i="10"/>
  <c r="W9" i="2"/>
  <c r="S9" i="9"/>
  <c r="U9" i="9"/>
  <c r="S8" i="2"/>
  <c r="S7" i="10"/>
  <c r="U8" i="2"/>
  <c r="U7" i="10"/>
  <c r="B12" i="2"/>
  <c r="A13" i="2"/>
  <c r="D8" i="2"/>
  <c r="D7" i="10"/>
  <c r="D9" i="2"/>
  <c r="F9" i="2"/>
  <c r="R9" i="9"/>
  <c r="E9" i="9"/>
  <c r="V9" i="11" l="1"/>
  <c r="M8" i="11"/>
  <c r="Z7" i="10"/>
  <c r="E9" i="10"/>
  <c r="E8" i="10"/>
  <c r="E10" i="10"/>
  <c r="J9" i="10"/>
  <c r="J10" i="10"/>
  <c r="AE7" i="10"/>
  <c r="AE10" i="10" s="1"/>
  <c r="J10" i="11" s="1"/>
  <c r="J8" i="10"/>
  <c r="B143" i="7" a="1"/>
  <c r="AH9" i="10"/>
  <c r="M9" i="11" s="1"/>
  <c r="AA7" i="10"/>
  <c r="AA10" i="10" s="1"/>
  <c r="F9" i="10"/>
  <c r="F8" i="10"/>
  <c r="F10" i="10"/>
  <c r="AH10" i="10"/>
  <c r="AQ10" i="10"/>
  <c r="V10" i="10"/>
  <c r="Z10" i="10"/>
  <c r="K9" i="10"/>
  <c r="K10" i="10"/>
  <c r="AF7" i="10"/>
  <c r="AF10" i="10" s="1"/>
  <c r="K8" i="10"/>
  <c r="Q8" i="10"/>
  <c r="Q10" i="10"/>
  <c r="Q9" i="10"/>
  <c r="AL7" i="10"/>
  <c r="AL10" i="10" s="1"/>
  <c r="S8" i="10"/>
  <c r="AN7" i="10"/>
  <c r="AN10" i="10" s="1"/>
  <c r="S10" i="10"/>
  <c r="S9" i="10"/>
  <c r="G9" i="10"/>
  <c r="AB7" i="10"/>
  <c r="AB10" i="10" s="1"/>
  <c r="G8" i="10"/>
  <c r="G10" i="10"/>
  <c r="N10" i="10"/>
  <c r="AI7" i="10"/>
  <c r="AI10" i="10" s="1"/>
  <c r="N8" i="10"/>
  <c r="N9" i="10"/>
  <c r="M10" i="10"/>
  <c r="M10" i="11" s="1"/>
  <c r="E10" i="11"/>
  <c r="R8" i="10"/>
  <c r="R10" i="10"/>
  <c r="AM7" i="10"/>
  <c r="AM10" i="10" s="1"/>
  <c r="R9" i="10"/>
  <c r="T8" i="10"/>
  <c r="AO7" i="10"/>
  <c r="T9" i="10"/>
  <c r="T10" i="10"/>
  <c r="D12" i="12"/>
  <c r="O12" i="12" s="1"/>
  <c r="C12" i="2"/>
  <c r="B12" i="9"/>
  <c r="B12" i="10"/>
  <c r="D8" i="10"/>
  <c r="D9" i="10"/>
  <c r="D10" i="10"/>
  <c r="Y7" i="10"/>
  <c r="W9" i="10"/>
  <c r="AR7" i="10"/>
  <c r="W8" i="10"/>
  <c r="W10" i="10"/>
  <c r="P8" i="10"/>
  <c r="P10" i="10"/>
  <c r="P9" i="10"/>
  <c r="AK7" i="10"/>
  <c r="AK10" i="10" s="1"/>
  <c r="H9" i="10"/>
  <c r="AC7" i="10"/>
  <c r="H10" i="10"/>
  <c r="H8" i="10"/>
  <c r="K11" i="9"/>
  <c r="L11" i="9"/>
  <c r="M11" i="9"/>
  <c r="N11" i="9"/>
  <c r="O11" i="9"/>
  <c r="I11" i="9"/>
  <c r="J11" i="9"/>
  <c r="P11" i="9"/>
  <c r="Q11" i="9"/>
  <c r="R11" i="9"/>
  <c r="S11" i="9"/>
  <c r="T11" i="9"/>
  <c r="V11" i="9"/>
  <c r="W11" i="9"/>
  <c r="D11" i="9"/>
  <c r="E11" i="9"/>
  <c r="F11" i="9"/>
  <c r="G11" i="9"/>
  <c r="H11" i="9"/>
  <c r="U11" i="9"/>
  <c r="AP7" i="10"/>
  <c r="AP10" i="10" s="1"/>
  <c r="U10" i="10"/>
  <c r="U8" i="10"/>
  <c r="U9" i="10"/>
  <c r="L10" i="10"/>
  <c r="L9" i="10"/>
  <c r="AG7" i="10"/>
  <c r="L8" i="10"/>
  <c r="O10" i="10"/>
  <c r="O9" i="10"/>
  <c r="AJ7" i="10"/>
  <c r="O8" i="10"/>
  <c r="I9" i="10"/>
  <c r="AD7" i="10"/>
  <c r="AD10" i="10" s="1"/>
  <c r="I10" i="10"/>
  <c r="I8" i="10"/>
  <c r="H11" i="2"/>
  <c r="N11" i="2"/>
  <c r="O11" i="2"/>
  <c r="C11" i="10"/>
  <c r="U11" i="10" s="1"/>
  <c r="F11" i="2"/>
  <c r="G11" i="2"/>
  <c r="I11" i="2"/>
  <c r="J11" i="2"/>
  <c r="K11" i="2"/>
  <c r="L11" i="2"/>
  <c r="M11" i="2"/>
  <c r="D11" i="2"/>
  <c r="E11" i="2"/>
  <c r="P11" i="2"/>
  <c r="Q11" i="2"/>
  <c r="R11" i="2"/>
  <c r="S11" i="2"/>
  <c r="T11" i="2"/>
  <c r="U11" i="2"/>
  <c r="V11" i="2"/>
  <c r="W11" i="2"/>
  <c r="B13" i="2"/>
  <c r="A14" i="2"/>
  <c r="I10" i="11" l="1"/>
  <c r="V10" i="11"/>
  <c r="P10" i="11"/>
  <c r="G10" i="11"/>
  <c r="N10" i="11"/>
  <c r="F10" i="11"/>
  <c r="S10" i="11"/>
  <c r="U10" i="11"/>
  <c r="Q10" i="11"/>
  <c r="AL11" i="10"/>
  <c r="AM11" i="10"/>
  <c r="AN11" i="10"/>
  <c r="Y11" i="10"/>
  <c r="AO11" i="10"/>
  <c r="T11" i="11" s="1"/>
  <c r="Z11" i="10"/>
  <c r="AP11" i="10"/>
  <c r="U11" i="11" s="1"/>
  <c r="AJ11" i="10"/>
  <c r="AK11" i="10"/>
  <c r="AQ11" i="10"/>
  <c r="AR11" i="10"/>
  <c r="AB11" i="10"/>
  <c r="AC11" i="10"/>
  <c r="AD11" i="10"/>
  <c r="AE11" i="10"/>
  <c r="AF11" i="10"/>
  <c r="AG11" i="10"/>
  <c r="AI11" i="10"/>
  <c r="AA11" i="10"/>
  <c r="AH11" i="10"/>
  <c r="V11" i="10"/>
  <c r="M11" i="10"/>
  <c r="E11" i="10"/>
  <c r="R11" i="10"/>
  <c r="D11" i="10"/>
  <c r="J11" i="10"/>
  <c r="F11" i="10"/>
  <c r="K11" i="10"/>
  <c r="S11" i="10"/>
  <c r="G11" i="10"/>
  <c r="Q11" i="10"/>
  <c r="N11" i="10"/>
  <c r="W11" i="10"/>
  <c r="T11" i="10"/>
  <c r="K10" i="11"/>
  <c r="R10" i="11"/>
  <c r="AG8" i="10"/>
  <c r="L8" i="11" s="1"/>
  <c r="AG9" i="10"/>
  <c r="L9" i="11" s="1"/>
  <c r="AG10" i="10"/>
  <c r="L10" i="11" s="1"/>
  <c r="H11" i="10"/>
  <c r="AR8" i="10"/>
  <c r="W8" i="11" s="1"/>
  <c r="AR9" i="10"/>
  <c r="W9" i="11" s="1"/>
  <c r="AR10" i="10"/>
  <c r="W10" i="11" s="1"/>
  <c r="I11" i="10"/>
  <c r="AC8" i="10"/>
  <c r="H8" i="11" s="1"/>
  <c r="AC9" i="10"/>
  <c r="H9" i="11" s="1"/>
  <c r="AC10" i="10"/>
  <c r="H10" i="11" s="1"/>
  <c r="B14" i="2"/>
  <c r="A15" i="2"/>
  <c r="D13" i="12"/>
  <c r="O13" i="12" s="1"/>
  <c r="C13" i="2"/>
  <c r="B13" i="9"/>
  <c r="B13" i="10"/>
  <c r="AJ8" i="10"/>
  <c r="O8" i="11" s="1"/>
  <c r="AJ9" i="10"/>
  <c r="O9" i="11" s="1"/>
  <c r="AJ10" i="10"/>
  <c r="O10" i="11" s="1"/>
  <c r="AP8" i="10"/>
  <c r="U8" i="11" s="1"/>
  <c r="AP9" i="10"/>
  <c r="U9" i="11" s="1"/>
  <c r="O11" i="10"/>
  <c r="L11" i="10"/>
  <c r="P11" i="10"/>
  <c r="P11" i="11" s="1"/>
  <c r="AO8" i="10"/>
  <c r="AO9" i="10"/>
  <c r="T9" i="11" s="1"/>
  <c r="F143" i="7"/>
  <c r="B144" i="7"/>
  <c r="R144" i="7"/>
  <c r="N145" i="7"/>
  <c r="J146" i="7"/>
  <c r="F147" i="7"/>
  <c r="B148" i="7"/>
  <c r="R148" i="7"/>
  <c r="N149" i="7"/>
  <c r="J150" i="7"/>
  <c r="F151" i="7"/>
  <c r="B152" i="7"/>
  <c r="R152" i="7"/>
  <c r="N153" i="7"/>
  <c r="J154" i="7"/>
  <c r="F155" i="7"/>
  <c r="B156" i="7"/>
  <c r="R156" i="7"/>
  <c r="N157" i="7"/>
  <c r="J158" i="7"/>
  <c r="F159" i="7"/>
  <c r="B160" i="7"/>
  <c r="R160" i="7"/>
  <c r="N161" i="7"/>
  <c r="J162" i="7"/>
  <c r="I143" i="7"/>
  <c r="F144" i="7"/>
  <c r="C145" i="7"/>
  <c r="T145" i="7"/>
  <c r="Q146" i="7"/>
  <c r="N147" i="7"/>
  <c r="K148" i="7"/>
  <c r="H149" i="7"/>
  <c r="E150" i="7"/>
  <c r="B151" i="7"/>
  <c r="S151" i="7"/>
  <c r="P152" i="7"/>
  <c r="M153" i="7"/>
  <c r="K154" i="7"/>
  <c r="H155" i="7"/>
  <c r="E156" i="7"/>
  <c r="B157" i="7"/>
  <c r="S157" i="7"/>
  <c r="P158" i="7"/>
  <c r="M159" i="7"/>
  <c r="J160" i="7"/>
  <c r="G161" i="7"/>
  <c r="D162" i="7"/>
  <c r="U162" i="7"/>
  <c r="J143" i="7"/>
  <c r="G144" i="7"/>
  <c r="D145" i="7"/>
  <c r="U145" i="7"/>
  <c r="R146" i="7"/>
  <c r="O147" i="7"/>
  <c r="L148" i="7"/>
  <c r="I149" i="7"/>
  <c r="F150" i="7"/>
  <c r="C151" i="7"/>
  <c r="T151" i="7"/>
  <c r="Q152" i="7"/>
  <c r="O153" i="7"/>
  <c r="L154" i="7"/>
  <c r="I155" i="7"/>
  <c r="F156" i="7"/>
  <c r="C157" i="7"/>
  <c r="T157" i="7"/>
  <c r="Q158" i="7"/>
  <c r="N159" i="7"/>
  <c r="K160" i="7"/>
  <c r="H161" i="7"/>
  <c r="E162" i="7"/>
  <c r="D143" i="7"/>
  <c r="D144" i="7"/>
  <c r="E145" i="7"/>
  <c r="D146" i="7"/>
  <c r="C147" i="7"/>
  <c r="C148" i="7"/>
  <c r="B149" i="7"/>
  <c r="U149" i="7"/>
  <c r="T150" i="7"/>
  <c r="U151" i="7"/>
  <c r="U152" i="7"/>
  <c r="T153" i="7"/>
  <c r="S154" i="7"/>
  <c r="R155" i="7"/>
  <c r="Q156" i="7"/>
  <c r="Q157" i="7"/>
  <c r="R158" i="7"/>
  <c r="Q159" i="7"/>
  <c r="P160" i="7"/>
  <c r="P161" i="7"/>
  <c r="O162" i="7"/>
  <c r="E143" i="7"/>
  <c r="E144" i="7"/>
  <c r="F145" i="7"/>
  <c r="E146" i="7"/>
  <c r="D147" i="7"/>
  <c r="D148" i="7"/>
  <c r="C149" i="7"/>
  <c r="B150" i="7"/>
  <c r="U150" i="7"/>
  <c r="C152" i="7"/>
  <c r="B153" i="7"/>
  <c r="U153" i="7"/>
  <c r="T154" i="7"/>
  <c r="S155" i="7"/>
  <c r="S156" i="7"/>
  <c r="R157" i="7"/>
  <c r="S158" i="7"/>
  <c r="R159" i="7"/>
  <c r="Q160" i="7"/>
  <c r="Q161" i="7"/>
  <c r="P162" i="7"/>
  <c r="B143" i="7"/>
  <c r="H144" i="7"/>
  <c r="I145" i="7"/>
  <c r="K146" i="7"/>
  <c r="L147" i="7"/>
  <c r="O148" i="7"/>
  <c r="Q149" i="7"/>
  <c r="R150" i="7"/>
  <c r="D152" i="7"/>
  <c r="E153" i="7"/>
  <c r="F154" i="7"/>
  <c r="J155" i="7"/>
  <c r="K156" i="7"/>
  <c r="L157" i="7"/>
  <c r="N158" i="7"/>
  <c r="S159" i="7"/>
  <c r="U160" i="7"/>
  <c r="B162" i="7"/>
  <c r="C143" i="7"/>
  <c r="I144" i="7"/>
  <c r="J145" i="7"/>
  <c r="L146" i="7"/>
  <c r="M147" i="7"/>
  <c r="P148" i="7"/>
  <c r="R149" i="7"/>
  <c r="S150" i="7"/>
  <c r="E152" i="7"/>
  <c r="F153" i="7"/>
  <c r="G154" i="7"/>
  <c r="K155" i="7"/>
  <c r="L156" i="7"/>
  <c r="M157" i="7"/>
  <c r="O158" i="7"/>
  <c r="T159" i="7"/>
  <c r="B161" i="7"/>
  <c r="C162" i="7"/>
  <c r="H143" i="7"/>
  <c r="K144" i="7"/>
  <c r="L145" i="7"/>
  <c r="N146" i="7"/>
  <c r="Q147" i="7"/>
  <c r="S148" i="7"/>
  <c r="T149" i="7"/>
  <c r="E151" i="7"/>
  <c r="G152" i="7"/>
  <c r="H153" i="7"/>
  <c r="I154" i="7"/>
  <c r="M155" i="7"/>
  <c r="N156" i="7"/>
  <c r="P157" i="7"/>
  <c r="U158" i="7"/>
  <c r="C160" i="7"/>
  <c r="D161" i="7"/>
  <c r="G162" i="7"/>
  <c r="L143" i="7"/>
  <c r="M144" i="7"/>
  <c r="O145" i="7"/>
  <c r="P146" i="7"/>
  <c r="S147" i="7"/>
  <c r="U148" i="7"/>
  <c r="D150" i="7"/>
  <c r="H151" i="7"/>
  <c r="I152" i="7"/>
  <c r="J153" i="7"/>
  <c r="N154" i="7"/>
  <c r="O155" i="7"/>
  <c r="P156" i="7"/>
  <c r="B158" i="7"/>
  <c r="C159" i="7"/>
  <c r="E160" i="7"/>
  <c r="F161" i="7"/>
  <c r="I162" i="7"/>
  <c r="G143" i="7"/>
  <c r="P144" i="7"/>
  <c r="F146" i="7"/>
  <c r="P147" i="7"/>
  <c r="F149" i="7"/>
  <c r="N150" i="7"/>
  <c r="F152" i="7"/>
  <c r="P153" i="7"/>
  <c r="C155" i="7"/>
  <c r="M156" i="7"/>
  <c r="E158" i="7"/>
  <c r="K159" i="7"/>
  <c r="C161" i="7"/>
  <c r="M162" i="7"/>
  <c r="K143" i="7"/>
  <c r="Q144" i="7"/>
  <c r="G146" i="7"/>
  <c r="R147" i="7"/>
  <c r="G149" i="7"/>
  <c r="O150" i="7"/>
  <c r="H152" i="7"/>
  <c r="Q153" i="7"/>
  <c r="D155" i="7"/>
  <c r="O156" i="7"/>
  <c r="F158" i="7"/>
  <c r="L159" i="7"/>
  <c r="E161" i="7"/>
  <c r="N162" i="7"/>
  <c r="M143" i="7"/>
  <c r="S144" i="7"/>
  <c r="H146" i="7"/>
  <c r="T147" i="7"/>
  <c r="J149" i="7"/>
  <c r="P150" i="7"/>
  <c r="J152" i="7"/>
  <c r="R153" i="7"/>
  <c r="E155" i="7"/>
  <c r="T156" i="7"/>
  <c r="G158" i="7"/>
  <c r="O159" i="7"/>
  <c r="I161" i="7"/>
  <c r="Q162" i="7"/>
  <c r="N143" i="7"/>
  <c r="T144" i="7"/>
  <c r="I146" i="7"/>
  <c r="U147" i="7"/>
  <c r="K149" i="7"/>
  <c r="Q150" i="7"/>
  <c r="K152" i="7"/>
  <c r="S153" i="7"/>
  <c r="G155" i="7"/>
  <c r="U156" i="7"/>
  <c r="H158" i="7"/>
  <c r="P159" i="7"/>
  <c r="J161" i="7"/>
  <c r="R162" i="7"/>
  <c r="O143" i="7"/>
  <c r="U144" i="7"/>
  <c r="M146" i="7"/>
  <c r="E148" i="7"/>
  <c r="L149" i="7"/>
  <c r="D151" i="7"/>
  <c r="L152" i="7"/>
  <c r="B154" i="7"/>
  <c r="L155" i="7"/>
  <c r="D157" i="7"/>
  <c r="I158" i="7"/>
  <c r="U159" i="7"/>
  <c r="K161" i="7"/>
  <c r="S162" i="7"/>
  <c r="Q143" i="7"/>
  <c r="G145" i="7"/>
  <c r="S146" i="7"/>
  <c r="G148" i="7"/>
  <c r="O149" i="7"/>
  <c r="I151" i="7"/>
  <c r="N152" i="7"/>
  <c r="D154" i="7"/>
  <c r="P155" i="7"/>
  <c r="F157" i="7"/>
  <c r="L158" i="7"/>
  <c r="F160" i="7"/>
  <c r="M161" i="7"/>
  <c r="N144" i="7"/>
  <c r="E147" i="7"/>
  <c r="M149" i="7"/>
  <c r="O151" i="7"/>
  <c r="H154" i="7"/>
  <c r="I156" i="7"/>
  <c r="D159" i="7"/>
  <c r="L161" i="7"/>
  <c r="O144" i="7"/>
  <c r="G147" i="7"/>
  <c r="P149" i="7"/>
  <c r="P151" i="7"/>
  <c r="M154" i="7"/>
  <c r="J156" i="7"/>
  <c r="E159" i="7"/>
  <c r="O161" i="7"/>
  <c r="B145" i="7"/>
  <c r="H147" i="7"/>
  <c r="S149" i="7"/>
  <c r="Q151" i="7"/>
  <c r="O154" i="7"/>
  <c r="E157" i="7"/>
  <c r="G159" i="7"/>
  <c r="R161" i="7"/>
  <c r="H145" i="7"/>
  <c r="I147" i="7"/>
  <c r="C150" i="7"/>
  <c r="R151" i="7"/>
  <c r="P154" i="7"/>
  <c r="G157" i="7"/>
  <c r="H159" i="7"/>
  <c r="S161" i="7"/>
  <c r="K145" i="7"/>
  <c r="J147" i="7"/>
  <c r="G150" i="7"/>
  <c r="M152" i="7"/>
  <c r="Q154" i="7"/>
  <c r="H157" i="7"/>
  <c r="I159" i="7"/>
  <c r="T161" i="7"/>
  <c r="M145" i="7"/>
  <c r="K147" i="7"/>
  <c r="H150" i="7"/>
  <c r="O152" i="7"/>
  <c r="R154" i="7"/>
  <c r="I157" i="7"/>
  <c r="J159" i="7"/>
  <c r="U161" i="7"/>
  <c r="P145" i="7"/>
  <c r="F148" i="7"/>
  <c r="I150" i="7"/>
  <c r="S152" i="7"/>
  <c r="U154" i="7"/>
  <c r="J157" i="7"/>
  <c r="D160" i="7"/>
  <c r="F162" i="7"/>
  <c r="R145" i="7"/>
  <c r="E149" i="7"/>
  <c r="L153" i="7"/>
  <c r="D158" i="7"/>
  <c r="L162" i="7"/>
  <c r="S145" i="7"/>
  <c r="K150" i="7"/>
  <c r="C154" i="7"/>
  <c r="K158" i="7"/>
  <c r="T162" i="7"/>
  <c r="B146" i="7"/>
  <c r="L150" i="7"/>
  <c r="E154" i="7"/>
  <c r="M158" i="7"/>
  <c r="C146" i="7"/>
  <c r="M150" i="7"/>
  <c r="B155" i="7"/>
  <c r="T158" i="7"/>
  <c r="O146" i="7"/>
  <c r="G151" i="7"/>
  <c r="N155" i="7"/>
  <c r="B159" i="7"/>
  <c r="T146" i="7"/>
  <c r="J151" i="7"/>
  <c r="Q155" i="7"/>
  <c r="G160" i="7"/>
  <c r="U146" i="7"/>
  <c r="K151" i="7"/>
  <c r="T155" i="7"/>
  <c r="H160" i="7"/>
  <c r="P143" i="7"/>
  <c r="B147" i="7"/>
  <c r="L151" i="7"/>
  <c r="U155" i="7"/>
  <c r="I160" i="7"/>
  <c r="R143" i="7"/>
  <c r="H148" i="7"/>
  <c r="M151" i="7"/>
  <c r="C156" i="7"/>
  <c r="L160" i="7"/>
  <c r="S143" i="7"/>
  <c r="I148" i="7"/>
  <c r="N151" i="7"/>
  <c r="D156" i="7"/>
  <c r="M160" i="7"/>
  <c r="T143" i="7"/>
  <c r="J148" i="7"/>
  <c r="T152" i="7"/>
  <c r="G156" i="7"/>
  <c r="N160" i="7"/>
  <c r="U143" i="7"/>
  <c r="M148" i="7"/>
  <c r="C153" i="7"/>
  <c r="H156" i="7"/>
  <c r="O160" i="7"/>
  <c r="C144" i="7"/>
  <c r="N148" i="7"/>
  <c r="D153" i="7"/>
  <c r="K157" i="7"/>
  <c r="S160" i="7"/>
  <c r="J144" i="7"/>
  <c r="Q148" i="7"/>
  <c r="G153" i="7"/>
  <c r="O157" i="7"/>
  <c r="T160" i="7"/>
  <c r="Q145" i="7"/>
  <c r="D149" i="7"/>
  <c r="K153" i="7"/>
  <c r="C158" i="7"/>
  <c r="K162" i="7"/>
  <c r="L144" i="7"/>
  <c r="T148" i="7"/>
  <c r="I153" i="7"/>
  <c r="U157" i="7"/>
  <c r="H162" i="7"/>
  <c r="AN8" i="10"/>
  <c r="S8" i="11" s="1"/>
  <c r="AN9" i="10"/>
  <c r="S9" i="11" s="1"/>
  <c r="Y8" i="10"/>
  <c r="D8" i="11" s="1"/>
  <c r="Y9" i="10"/>
  <c r="D9" i="11" s="1"/>
  <c r="AL8" i="10"/>
  <c r="Q8" i="11" s="1"/>
  <c r="AL9" i="10"/>
  <c r="Q9" i="11" s="1"/>
  <c r="AD8" i="10"/>
  <c r="I8" i="11" s="1"/>
  <c r="AD9" i="10"/>
  <c r="I9" i="11" s="1"/>
  <c r="F12" i="9"/>
  <c r="V12" i="9"/>
  <c r="G12" i="9"/>
  <c r="W12" i="9"/>
  <c r="H12" i="9"/>
  <c r="I12" i="9"/>
  <c r="J12" i="9"/>
  <c r="N12" i="9"/>
  <c r="O12" i="9"/>
  <c r="P12" i="9"/>
  <c r="Q12" i="9"/>
  <c r="R12" i="9"/>
  <c r="S12" i="9"/>
  <c r="T12" i="9"/>
  <c r="D12" i="9"/>
  <c r="E12" i="9"/>
  <c r="K12" i="9"/>
  <c r="U12" i="9"/>
  <c r="M12" i="9"/>
  <c r="L12" i="9"/>
  <c r="AB8" i="10"/>
  <c r="G8" i="11" s="1"/>
  <c r="AB9" i="10"/>
  <c r="G9" i="11" s="1"/>
  <c r="S12" i="2"/>
  <c r="J12" i="2"/>
  <c r="K12" i="2"/>
  <c r="C12" i="10"/>
  <c r="E12" i="2"/>
  <c r="F12" i="2"/>
  <c r="G12" i="2"/>
  <c r="H12" i="2"/>
  <c r="I12" i="2"/>
  <c r="L12" i="2"/>
  <c r="M12" i="2"/>
  <c r="P12" i="2"/>
  <c r="Q12" i="2"/>
  <c r="R12" i="2"/>
  <c r="T12" i="2"/>
  <c r="U12" i="2"/>
  <c r="V12" i="2"/>
  <c r="W12" i="2"/>
  <c r="O12" i="2"/>
  <c r="D12" i="2"/>
  <c r="N12" i="2"/>
  <c r="T8" i="11"/>
  <c r="AM8" i="10"/>
  <c r="R8" i="11" s="1"/>
  <c r="AM9" i="10"/>
  <c r="R9" i="11" s="1"/>
  <c r="Y10" i="10"/>
  <c r="D10" i="11" s="1"/>
  <c r="AK8" i="10"/>
  <c r="P8" i="11" s="1"/>
  <c r="AK9" i="10"/>
  <c r="P9" i="11" s="1"/>
  <c r="AI8" i="10"/>
  <c r="N8" i="11" s="1"/>
  <c r="AI9" i="10"/>
  <c r="N9" i="11" s="1"/>
  <c r="AF8" i="10"/>
  <c r="K8" i="11" s="1"/>
  <c r="AF9" i="10"/>
  <c r="K9" i="11" s="1"/>
  <c r="AA8" i="10"/>
  <c r="F8" i="11" s="1"/>
  <c r="AA9" i="10"/>
  <c r="F9" i="11" s="1"/>
  <c r="Z8" i="10"/>
  <c r="E8" i="11" s="1"/>
  <c r="Z9" i="10"/>
  <c r="E9" i="11" s="1"/>
  <c r="AO10" i="10"/>
  <c r="T10" i="11" s="1"/>
  <c r="AE8" i="10"/>
  <c r="J8" i="11" s="1"/>
  <c r="AE9" i="10"/>
  <c r="J9" i="11" s="1"/>
  <c r="R11" i="11" l="1"/>
  <c r="Q11" i="11"/>
  <c r="E11" i="11"/>
  <c r="I11" i="11"/>
  <c r="D11" i="11"/>
  <c r="M11" i="11"/>
  <c r="L11" i="11"/>
  <c r="N11" i="11"/>
  <c r="F11" i="11"/>
  <c r="W11" i="11"/>
  <c r="J11" i="11"/>
  <c r="V11" i="11"/>
  <c r="K11" i="11"/>
  <c r="S11" i="11"/>
  <c r="O11" i="11"/>
  <c r="H11" i="11"/>
  <c r="G11" i="11"/>
  <c r="Q13" i="9"/>
  <c r="R13" i="9"/>
  <c r="S13" i="9"/>
  <c r="D13" i="9"/>
  <c r="T13" i="9"/>
  <c r="E13" i="9"/>
  <c r="U13" i="9"/>
  <c r="N13" i="9"/>
  <c r="O13" i="9"/>
  <c r="P13" i="9"/>
  <c r="V13" i="9"/>
  <c r="W13" i="9"/>
  <c r="F13" i="9"/>
  <c r="G13" i="9"/>
  <c r="H13" i="9"/>
  <c r="I13" i="9"/>
  <c r="J13" i="9"/>
  <c r="K13" i="9"/>
  <c r="L13" i="9"/>
  <c r="M13" i="9"/>
  <c r="N13" i="2"/>
  <c r="C13" i="10"/>
  <c r="F13" i="2"/>
  <c r="W13" i="2"/>
  <c r="G13" i="2"/>
  <c r="V13" i="2"/>
  <c r="D13" i="2"/>
  <c r="E13" i="2"/>
  <c r="H13" i="2"/>
  <c r="I13" i="2"/>
  <c r="J13" i="2"/>
  <c r="K13" i="2"/>
  <c r="L13" i="2"/>
  <c r="M13" i="2"/>
  <c r="O13" i="2"/>
  <c r="P13" i="2"/>
  <c r="Q13" i="2"/>
  <c r="U13" i="2"/>
  <c r="R13" i="2"/>
  <c r="S13" i="2"/>
  <c r="T13" i="2"/>
  <c r="B15" i="2"/>
  <c r="A16" i="2"/>
  <c r="C14" i="2"/>
  <c r="D14" i="12"/>
  <c r="O14" i="12" s="1"/>
  <c r="B14" i="9"/>
  <c r="B14" i="10"/>
  <c r="AC12" i="10"/>
  <c r="AD12" i="10"/>
  <c r="AE12" i="10"/>
  <c r="AF12" i="10"/>
  <c r="AG12" i="10"/>
  <c r="AP12" i="10"/>
  <c r="AQ12" i="10"/>
  <c r="AR12" i="10"/>
  <c r="Y12" i="10"/>
  <c r="Z12" i="10"/>
  <c r="AA12" i="10"/>
  <c r="AH12" i="10"/>
  <c r="AI12" i="10"/>
  <c r="AJ12" i="10"/>
  <c r="AK12" i="10"/>
  <c r="AL12" i="10"/>
  <c r="AM12" i="10"/>
  <c r="AO12" i="10"/>
  <c r="AN12" i="10"/>
  <c r="AB12" i="10"/>
  <c r="V12" i="10"/>
  <c r="M12" i="10"/>
  <c r="P12" i="10"/>
  <c r="H12" i="10"/>
  <c r="I12" i="10"/>
  <c r="J12" i="10"/>
  <c r="F12" i="10"/>
  <c r="U12" i="10"/>
  <c r="O12" i="10"/>
  <c r="K12" i="10"/>
  <c r="R12" i="10"/>
  <c r="Q12" i="10"/>
  <c r="T12" i="10"/>
  <c r="S12" i="10"/>
  <c r="E12" i="10"/>
  <c r="W12" i="10"/>
  <c r="N12" i="10"/>
  <c r="G12" i="10"/>
  <c r="D12" i="10"/>
  <c r="L12" i="10"/>
  <c r="B166" i="7" a="1"/>
  <c r="Q12" i="11" l="1"/>
  <c r="S12" i="11"/>
  <c r="G12" i="11"/>
  <c r="J12" i="11"/>
  <c r="R12" i="11"/>
  <c r="I12" i="11"/>
  <c r="T12" i="11"/>
  <c r="L12" i="11"/>
  <c r="H12" i="11"/>
  <c r="U12" i="11"/>
  <c r="N12" i="11"/>
  <c r="F12" i="11"/>
  <c r="K12" i="11"/>
  <c r="O12" i="11"/>
  <c r="W12" i="11"/>
  <c r="D12" i="11"/>
  <c r="M12" i="11"/>
  <c r="V12" i="11"/>
  <c r="E12" i="11"/>
  <c r="P12" i="11"/>
  <c r="E166" i="7"/>
  <c r="U166" i="7"/>
  <c r="Q167" i="7"/>
  <c r="Q166" i="7"/>
  <c r="N167" i="7"/>
  <c r="K168" i="7"/>
  <c r="G169" i="7"/>
  <c r="C170" i="7"/>
  <c r="S170" i="7"/>
  <c r="O171" i="7"/>
  <c r="K172" i="7"/>
  <c r="G173" i="7"/>
  <c r="C174" i="7"/>
  <c r="S174" i="7"/>
  <c r="O175" i="7"/>
  <c r="K176" i="7"/>
  <c r="G177" i="7"/>
  <c r="C178" i="7"/>
  <c r="S178" i="7"/>
  <c r="O179" i="7"/>
  <c r="K180" i="7"/>
  <c r="G181" i="7"/>
  <c r="C182" i="7"/>
  <c r="S182" i="7"/>
  <c r="O183" i="7"/>
  <c r="K184" i="7"/>
  <c r="G185" i="7"/>
  <c r="M166" i="7"/>
  <c r="K167" i="7"/>
  <c r="I168" i="7"/>
  <c r="F169" i="7"/>
  <c r="D170" i="7"/>
  <c r="U170" i="7"/>
  <c r="R171" i="7"/>
  <c r="O172" i="7"/>
  <c r="L173" i="7"/>
  <c r="I174" i="7"/>
  <c r="F175" i="7"/>
  <c r="C176" i="7"/>
  <c r="T176" i="7"/>
  <c r="Q177" i="7"/>
  <c r="N178" i="7"/>
  <c r="K179" i="7"/>
  <c r="H180" i="7"/>
  <c r="E181" i="7"/>
  <c r="B182" i="7"/>
  <c r="T182" i="7"/>
  <c r="Q183" i="7"/>
  <c r="N184" i="7"/>
  <c r="K185" i="7"/>
  <c r="N166" i="7"/>
  <c r="L167" i="7"/>
  <c r="J168" i="7"/>
  <c r="H169" i="7"/>
  <c r="E170" i="7"/>
  <c r="B171" i="7"/>
  <c r="S171" i="7"/>
  <c r="P172" i="7"/>
  <c r="M173" i="7"/>
  <c r="J174" i="7"/>
  <c r="G175" i="7"/>
  <c r="D176" i="7"/>
  <c r="U176" i="7"/>
  <c r="R177" i="7"/>
  <c r="O178" i="7"/>
  <c r="L179" i="7"/>
  <c r="I180" i="7"/>
  <c r="F181" i="7"/>
  <c r="D182" i="7"/>
  <c r="U182" i="7"/>
  <c r="R183" i="7"/>
  <c r="O184" i="7"/>
  <c r="L185" i="7"/>
  <c r="D166" i="7"/>
  <c r="E167" i="7"/>
  <c r="E168" i="7"/>
  <c r="D169" i="7"/>
  <c r="F170" i="7"/>
  <c r="E171" i="7"/>
  <c r="D172" i="7"/>
  <c r="C173" i="7"/>
  <c r="B174" i="7"/>
  <c r="B175" i="7"/>
  <c r="U175" i="7"/>
  <c r="F166" i="7"/>
  <c r="F167" i="7"/>
  <c r="F168" i="7"/>
  <c r="E169" i="7"/>
  <c r="G170" i="7"/>
  <c r="F171" i="7"/>
  <c r="E172" i="7"/>
  <c r="D173" i="7"/>
  <c r="D174" i="7"/>
  <c r="C175" i="7"/>
  <c r="B176" i="7"/>
  <c r="C177" i="7"/>
  <c r="B178" i="7"/>
  <c r="H166" i="7"/>
  <c r="H167" i="7"/>
  <c r="H168" i="7"/>
  <c r="J169" i="7"/>
  <c r="I170" i="7"/>
  <c r="H171" i="7"/>
  <c r="G172" i="7"/>
  <c r="F173" i="7"/>
  <c r="F174" i="7"/>
  <c r="E175" i="7"/>
  <c r="J166" i="7"/>
  <c r="J167" i="7"/>
  <c r="M168" i="7"/>
  <c r="L169" i="7"/>
  <c r="K170" i="7"/>
  <c r="J171" i="7"/>
  <c r="I172" i="7"/>
  <c r="I173" i="7"/>
  <c r="H174" i="7"/>
  <c r="I175" i="7"/>
  <c r="H176" i="7"/>
  <c r="H177" i="7"/>
  <c r="G178" i="7"/>
  <c r="T166" i="7"/>
  <c r="G168" i="7"/>
  <c r="O169" i="7"/>
  <c r="R170" i="7"/>
  <c r="F172" i="7"/>
  <c r="N173" i="7"/>
  <c r="Q174" i="7"/>
  <c r="E176" i="7"/>
  <c r="F177" i="7"/>
  <c r="I178" i="7"/>
  <c r="H179" i="7"/>
  <c r="G180" i="7"/>
  <c r="I181" i="7"/>
  <c r="H182" i="7"/>
  <c r="G183" i="7"/>
  <c r="F184" i="7"/>
  <c r="E185" i="7"/>
  <c r="B167" i="7"/>
  <c r="L168" i="7"/>
  <c r="P169" i="7"/>
  <c r="T170" i="7"/>
  <c r="H172" i="7"/>
  <c r="O173" i="7"/>
  <c r="R174" i="7"/>
  <c r="F176" i="7"/>
  <c r="I177" i="7"/>
  <c r="J178" i="7"/>
  <c r="I179" i="7"/>
  <c r="J180" i="7"/>
  <c r="J181" i="7"/>
  <c r="I182" i="7"/>
  <c r="H183" i="7"/>
  <c r="G184" i="7"/>
  <c r="F185" i="7"/>
  <c r="C167" i="7"/>
  <c r="N168" i="7"/>
  <c r="Q169" i="7"/>
  <c r="C171" i="7"/>
  <c r="J172" i="7"/>
  <c r="P173" i="7"/>
  <c r="T174" i="7"/>
  <c r="G176" i="7"/>
  <c r="J177" i="7"/>
  <c r="K178" i="7"/>
  <c r="J179" i="7"/>
  <c r="L180" i="7"/>
  <c r="K181" i="7"/>
  <c r="J182" i="7"/>
  <c r="I183" i="7"/>
  <c r="H184" i="7"/>
  <c r="H185" i="7"/>
  <c r="D167" i="7"/>
  <c r="O168" i="7"/>
  <c r="R169" i="7"/>
  <c r="D171" i="7"/>
  <c r="L172" i="7"/>
  <c r="Q173" i="7"/>
  <c r="U174" i="7"/>
  <c r="I176" i="7"/>
  <c r="K177" i="7"/>
  <c r="L178" i="7"/>
  <c r="M179" i="7"/>
  <c r="M180" i="7"/>
  <c r="L181" i="7"/>
  <c r="K182" i="7"/>
  <c r="J183" i="7"/>
  <c r="I184" i="7"/>
  <c r="I185" i="7"/>
  <c r="G167" i="7"/>
  <c r="P168" i="7"/>
  <c r="S169" i="7"/>
  <c r="G171" i="7"/>
  <c r="M172" i="7"/>
  <c r="R173" i="7"/>
  <c r="D175" i="7"/>
  <c r="J176" i="7"/>
  <c r="L177" i="7"/>
  <c r="M178" i="7"/>
  <c r="N179" i="7"/>
  <c r="N180" i="7"/>
  <c r="M181" i="7"/>
  <c r="L182" i="7"/>
  <c r="K183" i="7"/>
  <c r="J184" i="7"/>
  <c r="J185" i="7"/>
  <c r="B166" i="7"/>
  <c r="M167" i="7"/>
  <c r="R168" i="7"/>
  <c r="U169" i="7"/>
  <c r="K171" i="7"/>
  <c r="Q172" i="7"/>
  <c r="T173" i="7"/>
  <c r="J175" i="7"/>
  <c r="M176" i="7"/>
  <c r="N177" i="7"/>
  <c r="Q178" i="7"/>
  <c r="Q179" i="7"/>
  <c r="P180" i="7"/>
  <c r="O181" i="7"/>
  <c r="N182" i="7"/>
  <c r="M183" i="7"/>
  <c r="M184" i="7"/>
  <c r="N185" i="7"/>
  <c r="O166" i="7"/>
  <c r="T168" i="7"/>
  <c r="P170" i="7"/>
  <c r="U172" i="7"/>
  <c r="H175" i="7"/>
  <c r="S176" i="7"/>
  <c r="T178" i="7"/>
  <c r="E180" i="7"/>
  <c r="S181" i="7"/>
  <c r="L183" i="7"/>
  <c r="U184" i="7"/>
  <c r="P166" i="7"/>
  <c r="U168" i="7"/>
  <c r="Q170" i="7"/>
  <c r="B173" i="7"/>
  <c r="K175" i="7"/>
  <c r="B177" i="7"/>
  <c r="U178" i="7"/>
  <c r="F180" i="7"/>
  <c r="T181" i="7"/>
  <c r="N183" i="7"/>
  <c r="B185" i="7"/>
  <c r="R166" i="7"/>
  <c r="B169" i="7"/>
  <c r="I171" i="7"/>
  <c r="E173" i="7"/>
  <c r="L175" i="7"/>
  <c r="D177" i="7"/>
  <c r="B179" i="7"/>
  <c r="O180" i="7"/>
  <c r="U181" i="7"/>
  <c r="P183" i="7"/>
  <c r="C185" i="7"/>
  <c r="S166" i="7"/>
  <c r="C169" i="7"/>
  <c r="L171" i="7"/>
  <c r="H173" i="7"/>
  <c r="M175" i="7"/>
  <c r="E177" i="7"/>
  <c r="C179" i="7"/>
  <c r="Q180" i="7"/>
  <c r="E182" i="7"/>
  <c r="S183" i="7"/>
  <c r="D185" i="7"/>
  <c r="I167" i="7"/>
  <c r="I169" i="7"/>
  <c r="M171" i="7"/>
  <c r="J173" i="7"/>
  <c r="N175" i="7"/>
  <c r="M177" i="7"/>
  <c r="D179" i="7"/>
  <c r="R180" i="7"/>
  <c r="F182" i="7"/>
  <c r="T183" i="7"/>
  <c r="M185" i="7"/>
  <c r="O167" i="7"/>
  <c r="K169" i="7"/>
  <c r="N171" i="7"/>
  <c r="K173" i="7"/>
  <c r="P175" i="7"/>
  <c r="O177" i="7"/>
  <c r="E179" i="7"/>
  <c r="S180" i="7"/>
  <c r="G182" i="7"/>
  <c r="U183" i="7"/>
  <c r="O185" i="7"/>
  <c r="P167" i="7"/>
  <c r="M169" i="7"/>
  <c r="P171" i="7"/>
  <c r="S173" i="7"/>
  <c r="Q175" i="7"/>
  <c r="P177" i="7"/>
  <c r="F179" i="7"/>
  <c r="T180" i="7"/>
  <c r="M182" i="7"/>
  <c r="B184" i="7"/>
  <c r="P185" i="7"/>
  <c r="N169" i="7"/>
  <c r="S172" i="7"/>
  <c r="O176" i="7"/>
  <c r="S179" i="7"/>
  <c r="P182" i="7"/>
  <c r="T184" i="7"/>
  <c r="T169" i="7"/>
  <c r="T172" i="7"/>
  <c r="P176" i="7"/>
  <c r="T179" i="7"/>
  <c r="Q182" i="7"/>
  <c r="Q185" i="7"/>
  <c r="C166" i="7"/>
  <c r="B170" i="7"/>
  <c r="U173" i="7"/>
  <c r="Q176" i="7"/>
  <c r="U179" i="7"/>
  <c r="R182" i="7"/>
  <c r="R185" i="7"/>
  <c r="G166" i="7"/>
  <c r="H170" i="7"/>
  <c r="E174" i="7"/>
  <c r="R176" i="7"/>
  <c r="B180" i="7"/>
  <c r="B183" i="7"/>
  <c r="S185" i="7"/>
  <c r="I166" i="7"/>
  <c r="J170" i="7"/>
  <c r="G174" i="7"/>
  <c r="S177" i="7"/>
  <c r="C180" i="7"/>
  <c r="C183" i="7"/>
  <c r="T185" i="7"/>
  <c r="K166" i="7"/>
  <c r="L170" i="7"/>
  <c r="K174" i="7"/>
  <c r="T177" i="7"/>
  <c r="D180" i="7"/>
  <c r="D183" i="7"/>
  <c r="U185" i="7"/>
  <c r="L166" i="7"/>
  <c r="M170" i="7"/>
  <c r="L174" i="7"/>
  <c r="U177" i="7"/>
  <c r="U180" i="7"/>
  <c r="E183" i="7"/>
  <c r="R167" i="7"/>
  <c r="N170" i="7"/>
  <c r="M174" i="7"/>
  <c r="D178" i="7"/>
  <c r="B181" i="7"/>
  <c r="F183" i="7"/>
  <c r="S167" i="7"/>
  <c r="O170" i="7"/>
  <c r="N174" i="7"/>
  <c r="E178" i="7"/>
  <c r="C181" i="7"/>
  <c r="C184" i="7"/>
  <c r="T167" i="7"/>
  <c r="Q171" i="7"/>
  <c r="O174" i="7"/>
  <c r="F178" i="7"/>
  <c r="D181" i="7"/>
  <c r="D184" i="7"/>
  <c r="U167" i="7"/>
  <c r="T171" i="7"/>
  <c r="P174" i="7"/>
  <c r="H178" i="7"/>
  <c r="H181" i="7"/>
  <c r="E184" i="7"/>
  <c r="B168" i="7"/>
  <c r="U171" i="7"/>
  <c r="R175" i="7"/>
  <c r="P178" i="7"/>
  <c r="N181" i="7"/>
  <c r="L184" i="7"/>
  <c r="C168" i="7"/>
  <c r="B172" i="7"/>
  <c r="S175" i="7"/>
  <c r="R178" i="7"/>
  <c r="P181" i="7"/>
  <c r="P184" i="7"/>
  <c r="D168" i="7"/>
  <c r="C172" i="7"/>
  <c r="T175" i="7"/>
  <c r="G179" i="7"/>
  <c r="Q181" i="7"/>
  <c r="Q184" i="7"/>
  <c r="S168" i="7"/>
  <c r="R172" i="7"/>
  <c r="N176" i="7"/>
  <c r="R179" i="7"/>
  <c r="O182" i="7"/>
  <c r="S184" i="7"/>
  <c r="Q168" i="7"/>
  <c r="N172" i="7"/>
  <c r="L176" i="7"/>
  <c r="P179" i="7"/>
  <c r="R181" i="7"/>
  <c r="R184" i="7"/>
  <c r="B16" i="2"/>
  <c r="A17" i="2"/>
  <c r="D15" i="12"/>
  <c r="O15" i="12" s="1"/>
  <c r="C15" i="2"/>
  <c r="B15" i="9"/>
  <c r="B15" i="10"/>
  <c r="L14" i="9"/>
  <c r="M14" i="9"/>
  <c r="N14" i="9"/>
  <c r="O14" i="9"/>
  <c r="P14" i="9"/>
  <c r="S14" i="9"/>
  <c r="T14" i="9"/>
  <c r="U14" i="9"/>
  <c r="V14" i="9"/>
  <c r="W14" i="9"/>
  <c r="D14" i="9"/>
  <c r="F14" i="9"/>
  <c r="G14" i="9"/>
  <c r="H14" i="9"/>
  <c r="I14" i="9"/>
  <c r="J14" i="9"/>
  <c r="K14" i="9"/>
  <c r="E14" i="9"/>
  <c r="Q14" i="9"/>
  <c r="R14" i="9"/>
  <c r="AJ13" i="10"/>
  <c r="AK13" i="10"/>
  <c r="AL13" i="10"/>
  <c r="AM13" i="10"/>
  <c r="AN13" i="10"/>
  <c r="AA13" i="10"/>
  <c r="AB13" i="10"/>
  <c r="AC13" i="10"/>
  <c r="AD13" i="10"/>
  <c r="AE13" i="10"/>
  <c r="AF13" i="10"/>
  <c r="AR13" i="10"/>
  <c r="Y13" i="10"/>
  <c r="Z13" i="10"/>
  <c r="AG13" i="10"/>
  <c r="AH13" i="10"/>
  <c r="AI13" i="10"/>
  <c r="AO13" i="10"/>
  <c r="AQ13" i="10"/>
  <c r="AP13" i="10"/>
  <c r="V13" i="10"/>
  <c r="M13" i="10"/>
  <c r="S13" i="10"/>
  <c r="W13" i="10"/>
  <c r="O13" i="10"/>
  <c r="K13" i="10"/>
  <c r="T13" i="10"/>
  <c r="E13" i="10"/>
  <c r="F13" i="10"/>
  <c r="P13" i="10"/>
  <c r="N13" i="10"/>
  <c r="G13" i="10"/>
  <c r="R13" i="10"/>
  <c r="D13" i="10"/>
  <c r="J13" i="10"/>
  <c r="I13" i="10"/>
  <c r="L13" i="10"/>
  <c r="U13" i="10"/>
  <c r="Q13" i="10"/>
  <c r="H13" i="10"/>
  <c r="C14" i="10"/>
  <c r="I14" i="2"/>
  <c r="S14" i="2"/>
  <c r="T14" i="2"/>
  <c r="V14" i="2"/>
  <c r="D14" i="2"/>
  <c r="W14" i="2"/>
  <c r="E14" i="2"/>
  <c r="F14" i="2"/>
  <c r="G14" i="2"/>
  <c r="H14" i="2"/>
  <c r="J14" i="2"/>
  <c r="K14" i="2"/>
  <c r="L14" i="2"/>
  <c r="M14" i="2"/>
  <c r="N14" i="2"/>
  <c r="O14" i="2"/>
  <c r="P14" i="2"/>
  <c r="Q14" i="2"/>
  <c r="R14" i="2"/>
  <c r="U14" i="2"/>
  <c r="N13" i="11" l="1"/>
  <c r="L13" i="11"/>
  <c r="T13" i="11"/>
  <c r="J13" i="11"/>
  <c r="O13" i="11"/>
  <c r="Q13" i="11"/>
  <c r="S13" i="11"/>
  <c r="U13" i="11"/>
  <c r="M13" i="11"/>
  <c r="P13" i="11"/>
  <c r="F13" i="11"/>
  <c r="R13" i="11"/>
  <c r="V13" i="11"/>
  <c r="H13" i="11"/>
  <c r="I13" i="11"/>
  <c r="E13" i="11"/>
  <c r="W13" i="11"/>
  <c r="D13" i="11"/>
  <c r="K13" i="11"/>
  <c r="G13" i="11"/>
  <c r="G15" i="9"/>
  <c r="W15" i="9"/>
  <c r="H15" i="9"/>
  <c r="I15" i="9"/>
  <c r="J15" i="9"/>
  <c r="K15" i="9"/>
  <c r="S15" i="9"/>
  <c r="T15" i="9"/>
  <c r="U15" i="9"/>
  <c r="V15" i="9"/>
  <c r="D15" i="9"/>
  <c r="F15" i="9"/>
  <c r="L15" i="9"/>
  <c r="M15" i="9"/>
  <c r="N15" i="9"/>
  <c r="O15" i="9"/>
  <c r="P15" i="9"/>
  <c r="E15" i="9"/>
  <c r="Q15" i="9"/>
  <c r="R15" i="9"/>
  <c r="B17" i="2"/>
  <c r="A18" i="2"/>
  <c r="AA14" i="10"/>
  <c r="AQ14" i="10"/>
  <c r="AB14" i="10"/>
  <c r="AR14" i="10"/>
  <c r="AC14" i="10"/>
  <c r="AD14" i="10"/>
  <c r="AE14" i="10"/>
  <c r="AG14" i="10"/>
  <c r="AH14" i="10"/>
  <c r="AI14" i="10"/>
  <c r="AJ14" i="10"/>
  <c r="AK14" i="10"/>
  <c r="AL14" i="10"/>
  <c r="AO14" i="10"/>
  <c r="AP14" i="10"/>
  <c r="V14" i="10"/>
  <c r="Y14" i="10"/>
  <c r="Z14" i="10"/>
  <c r="AF14" i="10"/>
  <c r="AN14" i="10"/>
  <c r="AM14" i="10"/>
  <c r="M14" i="10"/>
  <c r="P14" i="10"/>
  <c r="H14" i="10"/>
  <c r="O14" i="10"/>
  <c r="R14" i="10"/>
  <c r="I14" i="10"/>
  <c r="J14" i="10"/>
  <c r="F14" i="10"/>
  <c r="S14" i="10"/>
  <c r="K14" i="10"/>
  <c r="Q14" i="10"/>
  <c r="T14" i="10"/>
  <c r="G14" i="10"/>
  <c r="D14" i="10"/>
  <c r="D14" i="11" s="1"/>
  <c r="L14" i="10"/>
  <c r="L14" i="11" s="1"/>
  <c r="N14" i="10"/>
  <c r="W14" i="10"/>
  <c r="E14" i="10"/>
  <c r="U14" i="10"/>
  <c r="C16" i="2"/>
  <c r="D16" i="12"/>
  <c r="O16" i="12" s="1"/>
  <c r="B16" i="9"/>
  <c r="B16" i="10"/>
  <c r="B188" i="7" a="1"/>
  <c r="C15" i="10"/>
  <c r="D15" i="2"/>
  <c r="T15" i="2"/>
  <c r="O15" i="2"/>
  <c r="P15" i="2"/>
  <c r="U15" i="2"/>
  <c r="V15" i="2"/>
  <c r="W15" i="2"/>
  <c r="E15" i="2"/>
  <c r="F15" i="2"/>
  <c r="G15" i="2"/>
  <c r="H15" i="2"/>
  <c r="R15" i="2"/>
  <c r="S15" i="2"/>
  <c r="I15" i="2"/>
  <c r="J15" i="2"/>
  <c r="K15" i="2"/>
  <c r="Q15" i="2"/>
  <c r="L15" i="2"/>
  <c r="M15" i="2"/>
  <c r="N15" i="2"/>
  <c r="W14" i="11" l="1"/>
  <c r="E14" i="11"/>
  <c r="G14" i="11"/>
  <c r="S14" i="11"/>
  <c r="T14" i="11"/>
  <c r="F14" i="11"/>
  <c r="J14" i="11"/>
  <c r="P14" i="11"/>
  <c r="I14" i="11"/>
  <c r="R14" i="11"/>
  <c r="H14" i="11"/>
  <c r="K14" i="11"/>
  <c r="V14" i="11"/>
  <c r="M14" i="11"/>
  <c r="U14" i="11"/>
  <c r="N14" i="11"/>
  <c r="Q14" i="11"/>
  <c r="O14" i="11"/>
  <c r="AH15" i="10"/>
  <c r="AI15" i="10"/>
  <c r="AJ15" i="10"/>
  <c r="AK15" i="10"/>
  <c r="AL15" i="10"/>
  <c r="AM15" i="10"/>
  <c r="AN15" i="10"/>
  <c r="AO15" i="10"/>
  <c r="AP15" i="10"/>
  <c r="AQ15" i="10"/>
  <c r="V15" i="10"/>
  <c r="AR15" i="10"/>
  <c r="AF15" i="10"/>
  <c r="AG15" i="10"/>
  <c r="Y15" i="10"/>
  <c r="Z15" i="10"/>
  <c r="AA15" i="10"/>
  <c r="AB15" i="10"/>
  <c r="AC15" i="10"/>
  <c r="AE15" i="10"/>
  <c r="AD15" i="10"/>
  <c r="M15" i="10"/>
  <c r="G15" i="10"/>
  <c r="G15" i="11" s="1"/>
  <c r="R15" i="10"/>
  <c r="R15" i="11" s="1"/>
  <c r="L15" i="10"/>
  <c r="S15" i="10"/>
  <c r="W15" i="10"/>
  <c r="K15" i="10"/>
  <c r="T15" i="10"/>
  <c r="E15" i="10"/>
  <c r="E15" i="11" s="1"/>
  <c r="F15" i="10"/>
  <c r="N15" i="10"/>
  <c r="D15" i="10"/>
  <c r="P15" i="10"/>
  <c r="U15" i="10"/>
  <c r="O15" i="10"/>
  <c r="O15" i="11" s="1"/>
  <c r="Q15" i="10"/>
  <c r="Q15" i="11" s="1"/>
  <c r="J15" i="10"/>
  <c r="J15" i="11" s="1"/>
  <c r="H15" i="10"/>
  <c r="H15" i="11" s="1"/>
  <c r="I15" i="10"/>
  <c r="I15" i="11" s="1"/>
  <c r="R16" i="9"/>
  <c r="S16" i="9"/>
  <c r="D16" i="9"/>
  <c r="T16" i="9"/>
  <c r="E16" i="9"/>
  <c r="U16" i="9"/>
  <c r="F16" i="9"/>
  <c r="V16" i="9"/>
  <c r="G16" i="9"/>
  <c r="H16" i="9"/>
  <c r="I16" i="9"/>
  <c r="K16" i="9"/>
  <c r="L16" i="9"/>
  <c r="M16" i="9"/>
  <c r="N16" i="9"/>
  <c r="O16" i="9"/>
  <c r="P16" i="9"/>
  <c r="J16" i="9"/>
  <c r="Q16" i="9"/>
  <c r="W16" i="9"/>
  <c r="B188" i="7"/>
  <c r="R188" i="7"/>
  <c r="N189" i="7"/>
  <c r="J190" i="7"/>
  <c r="F191" i="7"/>
  <c r="B192" i="7"/>
  <c r="R192" i="7"/>
  <c r="N193" i="7"/>
  <c r="J194" i="7"/>
  <c r="F195" i="7"/>
  <c r="B196" i="7"/>
  <c r="R196" i="7"/>
  <c r="N197" i="7"/>
  <c r="J198" i="7"/>
  <c r="F199" i="7"/>
  <c r="B200" i="7"/>
  <c r="R200" i="7"/>
  <c r="N201" i="7"/>
  <c r="J202" i="7"/>
  <c r="F203" i="7"/>
  <c r="B204" i="7"/>
  <c r="R204" i="7"/>
  <c r="N205" i="7"/>
  <c r="J206" i="7"/>
  <c r="F207" i="7"/>
  <c r="G188" i="7"/>
  <c r="D189" i="7"/>
  <c r="U189" i="7"/>
  <c r="R190" i="7"/>
  <c r="O191" i="7"/>
  <c r="L192" i="7"/>
  <c r="I193" i="7"/>
  <c r="F194" i="7"/>
  <c r="C195" i="7"/>
  <c r="T195" i="7"/>
  <c r="Q196" i="7"/>
  <c r="O197" i="7"/>
  <c r="L198" i="7"/>
  <c r="I199" i="7"/>
  <c r="F200" i="7"/>
  <c r="C201" i="7"/>
  <c r="T201" i="7"/>
  <c r="Q202" i="7"/>
  <c r="N203" i="7"/>
  <c r="K204" i="7"/>
  <c r="H205" i="7"/>
  <c r="E206" i="7"/>
  <c r="B207" i="7"/>
  <c r="S207" i="7"/>
  <c r="H188" i="7"/>
  <c r="E189" i="7"/>
  <c r="B190" i="7"/>
  <c r="S190" i="7"/>
  <c r="P191" i="7"/>
  <c r="M192" i="7"/>
  <c r="J193" i="7"/>
  <c r="G194" i="7"/>
  <c r="D195" i="7"/>
  <c r="U195" i="7"/>
  <c r="S196" i="7"/>
  <c r="P197" i="7"/>
  <c r="M198" i="7"/>
  <c r="J199" i="7"/>
  <c r="G200" i="7"/>
  <c r="D201" i="7"/>
  <c r="U201" i="7"/>
  <c r="R202" i="7"/>
  <c r="O203" i="7"/>
  <c r="L204" i="7"/>
  <c r="I205" i="7"/>
  <c r="F206" i="7"/>
  <c r="C207" i="7"/>
  <c r="T207" i="7"/>
  <c r="D188" i="7"/>
  <c r="C189" i="7"/>
  <c r="D190" i="7"/>
  <c r="C191" i="7"/>
  <c r="C192" i="7"/>
  <c r="B193" i="7"/>
  <c r="U193" i="7"/>
  <c r="T194" i="7"/>
  <c r="S195" i="7"/>
  <c r="U196" i="7"/>
  <c r="T197" i="7"/>
  <c r="S198" i="7"/>
  <c r="R199" i="7"/>
  <c r="Q200" i="7"/>
  <c r="Q201" i="7"/>
  <c r="P202" i="7"/>
  <c r="Q203" i="7"/>
  <c r="P204" i="7"/>
  <c r="P205" i="7"/>
  <c r="O206" i="7"/>
  <c r="N207" i="7"/>
  <c r="E188" i="7"/>
  <c r="F189" i="7"/>
  <c r="E190" i="7"/>
  <c r="D191" i="7"/>
  <c r="D192" i="7"/>
  <c r="C193" i="7"/>
  <c r="B194" i="7"/>
  <c r="U194" i="7"/>
  <c r="C196" i="7"/>
  <c r="B197" i="7"/>
  <c r="U197" i="7"/>
  <c r="T198" i="7"/>
  <c r="S199" i="7"/>
  <c r="S200" i="7"/>
  <c r="R201" i="7"/>
  <c r="S202" i="7"/>
  <c r="R203" i="7"/>
  <c r="Q204" i="7"/>
  <c r="Q205" i="7"/>
  <c r="P206" i="7"/>
  <c r="O207" i="7"/>
  <c r="F188" i="7"/>
  <c r="G189" i="7"/>
  <c r="F190" i="7"/>
  <c r="E191" i="7"/>
  <c r="E192" i="7"/>
  <c r="D193" i="7"/>
  <c r="C194" i="7"/>
  <c r="B195" i="7"/>
  <c r="D196" i="7"/>
  <c r="C197" i="7"/>
  <c r="B198" i="7"/>
  <c r="U198" i="7"/>
  <c r="T199" i="7"/>
  <c r="T200" i="7"/>
  <c r="S201" i="7"/>
  <c r="T202" i="7"/>
  <c r="S203" i="7"/>
  <c r="S204" i="7"/>
  <c r="R205" i="7"/>
  <c r="Q206" i="7"/>
  <c r="P207" i="7"/>
  <c r="I188" i="7"/>
  <c r="H189" i="7"/>
  <c r="G190" i="7"/>
  <c r="G191" i="7"/>
  <c r="F192" i="7"/>
  <c r="E193" i="7"/>
  <c r="D194" i="7"/>
  <c r="E195" i="7"/>
  <c r="E196" i="7"/>
  <c r="D197" i="7"/>
  <c r="C198" i="7"/>
  <c r="B199" i="7"/>
  <c r="U199" i="7"/>
  <c r="U200" i="7"/>
  <c r="B202" i="7"/>
  <c r="U202" i="7"/>
  <c r="T203" i="7"/>
  <c r="T204" i="7"/>
  <c r="S205" i="7"/>
  <c r="R206" i="7"/>
  <c r="Q207" i="7"/>
  <c r="J188" i="7"/>
  <c r="I189" i="7"/>
  <c r="H190" i="7"/>
  <c r="H191" i="7"/>
  <c r="G192" i="7"/>
  <c r="F193" i="7"/>
  <c r="E194" i="7"/>
  <c r="G195" i="7"/>
  <c r="F196" i="7"/>
  <c r="E197" i="7"/>
  <c r="D198" i="7"/>
  <c r="L188" i="7"/>
  <c r="K189" i="7"/>
  <c r="K190" i="7"/>
  <c r="J191" i="7"/>
  <c r="I192" i="7"/>
  <c r="H193" i="7"/>
  <c r="I194" i="7"/>
  <c r="I195" i="7"/>
  <c r="H196" i="7"/>
  <c r="G197" i="7"/>
  <c r="F198" i="7"/>
  <c r="E199" i="7"/>
  <c r="E200" i="7"/>
  <c r="F201" i="7"/>
  <c r="E202" i="7"/>
  <c r="D203" i="7"/>
  <c r="D204" i="7"/>
  <c r="C205" i="7"/>
  <c r="B206" i="7"/>
  <c r="U206" i="7"/>
  <c r="N188" i="7"/>
  <c r="T189" i="7"/>
  <c r="N191" i="7"/>
  <c r="G193" i="7"/>
  <c r="P194" i="7"/>
  <c r="J196" i="7"/>
  <c r="R197" i="7"/>
  <c r="K199" i="7"/>
  <c r="O200" i="7"/>
  <c r="G202" i="7"/>
  <c r="L203" i="7"/>
  <c r="D205" i="7"/>
  <c r="K206" i="7"/>
  <c r="U207" i="7"/>
  <c r="O188" i="7"/>
  <c r="C190" i="7"/>
  <c r="Q191" i="7"/>
  <c r="K193" i="7"/>
  <c r="Q194" i="7"/>
  <c r="K196" i="7"/>
  <c r="S197" i="7"/>
  <c r="L199" i="7"/>
  <c r="P200" i="7"/>
  <c r="H202" i="7"/>
  <c r="M203" i="7"/>
  <c r="E205" i="7"/>
  <c r="L206" i="7"/>
  <c r="P188" i="7"/>
  <c r="I190" i="7"/>
  <c r="R191" i="7"/>
  <c r="L193" i="7"/>
  <c r="R194" i="7"/>
  <c r="L196" i="7"/>
  <c r="E198" i="7"/>
  <c r="M199" i="7"/>
  <c r="B201" i="7"/>
  <c r="I202" i="7"/>
  <c r="P203" i="7"/>
  <c r="F205" i="7"/>
  <c r="M206" i="7"/>
  <c r="Q188" i="7"/>
  <c r="L190" i="7"/>
  <c r="S191" i="7"/>
  <c r="M193" i="7"/>
  <c r="S194" i="7"/>
  <c r="M196" i="7"/>
  <c r="G198" i="7"/>
  <c r="N199" i="7"/>
  <c r="E201" i="7"/>
  <c r="K202" i="7"/>
  <c r="U203" i="7"/>
  <c r="G205" i="7"/>
  <c r="N206" i="7"/>
  <c r="S188" i="7"/>
  <c r="M190" i="7"/>
  <c r="T191" i="7"/>
  <c r="O193" i="7"/>
  <c r="H195" i="7"/>
  <c r="N196" i="7"/>
  <c r="H198" i="7"/>
  <c r="O199" i="7"/>
  <c r="G201" i="7"/>
  <c r="L202" i="7"/>
  <c r="C204" i="7"/>
  <c r="J205" i="7"/>
  <c r="S206" i="7"/>
  <c r="T188" i="7"/>
  <c r="N190" i="7"/>
  <c r="U191" i="7"/>
  <c r="P193" i="7"/>
  <c r="J195" i="7"/>
  <c r="O196" i="7"/>
  <c r="I198" i="7"/>
  <c r="P199" i="7"/>
  <c r="H201" i="7"/>
  <c r="M202" i="7"/>
  <c r="E204" i="7"/>
  <c r="K205" i="7"/>
  <c r="T206" i="7"/>
  <c r="U188" i="7"/>
  <c r="O190" i="7"/>
  <c r="H192" i="7"/>
  <c r="Q193" i="7"/>
  <c r="K195" i="7"/>
  <c r="P196" i="7"/>
  <c r="K198" i="7"/>
  <c r="Q199" i="7"/>
  <c r="I201" i="7"/>
  <c r="N202" i="7"/>
  <c r="F204" i="7"/>
  <c r="L205" i="7"/>
  <c r="D207" i="7"/>
  <c r="Q189" i="7"/>
  <c r="P192" i="7"/>
  <c r="N195" i="7"/>
  <c r="N198" i="7"/>
  <c r="M200" i="7"/>
  <c r="H203" i="7"/>
  <c r="U205" i="7"/>
  <c r="R189" i="7"/>
  <c r="Q192" i="7"/>
  <c r="O195" i="7"/>
  <c r="O198" i="7"/>
  <c r="N200" i="7"/>
  <c r="I203" i="7"/>
  <c r="C206" i="7"/>
  <c r="S189" i="7"/>
  <c r="S192" i="7"/>
  <c r="P195" i="7"/>
  <c r="P198" i="7"/>
  <c r="J201" i="7"/>
  <c r="J203" i="7"/>
  <c r="D206" i="7"/>
  <c r="P190" i="7"/>
  <c r="T192" i="7"/>
  <c r="Q195" i="7"/>
  <c r="Q198" i="7"/>
  <c r="K201" i="7"/>
  <c r="K203" i="7"/>
  <c r="G206" i="7"/>
  <c r="Q190" i="7"/>
  <c r="U192" i="7"/>
  <c r="R195" i="7"/>
  <c r="R198" i="7"/>
  <c r="L201" i="7"/>
  <c r="G204" i="7"/>
  <c r="H206" i="7"/>
  <c r="T190" i="7"/>
  <c r="R193" i="7"/>
  <c r="G196" i="7"/>
  <c r="C199" i="7"/>
  <c r="M201" i="7"/>
  <c r="H204" i="7"/>
  <c r="I206" i="7"/>
  <c r="U190" i="7"/>
  <c r="S193" i="7"/>
  <c r="I196" i="7"/>
  <c r="D199" i="7"/>
  <c r="O201" i="7"/>
  <c r="I204" i="7"/>
  <c r="E207" i="7"/>
  <c r="C188" i="7"/>
  <c r="B191" i="7"/>
  <c r="T193" i="7"/>
  <c r="T196" i="7"/>
  <c r="G199" i="7"/>
  <c r="P201" i="7"/>
  <c r="J204" i="7"/>
  <c r="G207" i="7"/>
  <c r="K188" i="7"/>
  <c r="I191" i="7"/>
  <c r="H194" i="7"/>
  <c r="F197" i="7"/>
  <c r="H199" i="7"/>
  <c r="C202" i="7"/>
  <c r="M204" i="7"/>
  <c r="H207" i="7"/>
  <c r="M188" i="7"/>
  <c r="K191" i="7"/>
  <c r="K194" i="7"/>
  <c r="H197" i="7"/>
  <c r="C200" i="7"/>
  <c r="D202" i="7"/>
  <c r="N204" i="7"/>
  <c r="I207" i="7"/>
  <c r="B189" i="7"/>
  <c r="L191" i="7"/>
  <c r="L194" i="7"/>
  <c r="I197" i="7"/>
  <c r="D200" i="7"/>
  <c r="F202" i="7"/>
  <c r="O204" i="7"/>
  <c r="J207" i="7"/>
  <c r="J189" i="7"/>
  <c r="M191" i="7"/>
  <c r="M194" i="7"/>
  <c r="J197" i="7"/>
  <c r="H200" i="7"/>
  <c r="O202" i="7"/>
  <c r="U204" i="7"/>
  <c r="K207" i="7"/>
  <c r="L189" i="7"/>
  <c r="J192" i="7"/>
  <c r="N194" i="7"/>
  <c r="K197" i="7"/>
  <c r="I200" i="7"/>
  <c r="B203" i="7"/>
  <c r="B205" i="7"/>
  <c r="L207" i="7"/>
  <c r="M189" i="7"/>
  <c r="K192" i="7"/>
  <c r="O194" i="7"/>
  <c r="L197" i="7"/>
  <c r="J200" i="7"/>
  <c r="C203" i="7"/>
  <c r="M205" i="7"/>
  <c r="M207" i="7"/>
  <c r="P189" i="7"/>
  <c r="O192" i="7"/>
  <c r="M195" i="7"/>
  <c r="Q197" i="7"/>
  <c r="L200" i="7"/>
  <c r="G203" i="7"/>
  <c r="T205" i="7"/>
  <c r="N192" i="7"/>
  <c r="L195" i="7"/>
  <c r="M197" i="7"/>
  <c r="K200" i="7"/>
  <c r="E203" i="7"/>
  <c r="O205" i="7"/>
  <c r="R207" i="7"/>
  <c r="O189" i="7"/>
  <c r="B18" i="2"/>
  <c r="A19" i="2"/>
  <c r="C16" i="10"/>
  <c r="O16" i="2"/>
  <c r="K16" i="2"/>
  <c r="L16" i="2"/>
  <c r="S16" i="2"/>
  <c r="T16" i="2"/>
  <c r="U16" i="2"/>
  <c r="V16" i="2"/>
  <c r="D16" i="2"/>
  <c r="W16" i="2"/>
  <c r="E16" i="2"/>
  <c r="F16" i="2"/>
  <c r="G16" i="2"/>
  <c r="H16" i="2"/>
  <c r="I16" i="2"/>
  <c r="J16" i="2"/>
  <c r="M16" i="2"/>
  <c r="N16" i="2"/>
  <c r="P16" i="2"/>
  <c r="Q16" i="2"/>
  <c r="R16" i="2"/>
  <c r="C17" i="2"/>
  <c r="D17" i="12"/>
  <c r="O17" i="12" s="1"/>
  <c r="B17" i="9"/>
  <c r="B17" i="10"/>
  <c r="K15" i="11" l="1"/>
  <c r="W15" i="11"/>
  <c r="D15" i="11"/>
  <c r="L15" i="11"/>
  <c r="M15" i="11"/>
  <c r="P15" i="11"/>
  <c r="N15" i="11"/>
  <c r="S15" i="11"/>
  <c r="F15" i="11"/>
  <c r="V15" i="11"/>
  <c r="U15" i="11"/>
  <c r="T15" i="11"/>
  <c r="M17" i="9"/>
  <c r="N17" i="9"/>
  <c r="O17" i="9"/>
  <c r="P17" i="9"/>
  <c r="Q17" i="9"/>
  <c r="D17" i="9"/>
  <c r="E17" i="9"/>
  <c r="F17" i="9"/>
  <c r="G17" i="9"/>
  <c r="H17" i="9"/>
  <c r="I17" i="9"/>
  <c r="K17" i="9"/>
  <c r="L17" i="9"/>
  <c r="R17" i="9"/>
  <c r="S17" i="9"/>
  <c r="T17" i="9"/>
  <c r="U17" i="9"/>
  <c r="J17" i="9"/>
  <c r="V17" i="9"/>
  <c r="W17" i="9"/>
  <c r="C17" i="10"/>
  <c r="J17" i="2"/>
  <c r="G17" i="2"/>
  <c r="H17" i="2"/>
  <c r="Q17" i="2"/>
  <c r="R17" i="2"/>
  <c r="S17" i="2"/>
  <c r="T17" i="2"/>
  <c r="U17" i="2"/>
  <c r="V17" i="2"/>
  <c r="D17" i="2"/>
  <c r="W17" i="2"/>
  <c r="M17" i="2"/>
  <c r="N17" i="2"/>
  <c r="O17" i="2"/>
  <c r="P17" i="2"/>
  <c r="E17" i="2"/>
  <c r="F17" i="2"/>
  <c r="I17" i="2"/>
  <c r="K17" i="2"/>
  <c r="L17" i="2"/>
  <c r="B209" i="7" a="1"/>
  <c r="Y16" i="10"/>
  <c r="AO16" i="10"/>
  <c r="Z16" i="10"/>
  <c r="AP16" i="10"/>
  <c r="AA16" i="10"/>
  <c r="AQ16" i="10"/>
  <c r="AB16" i="10"/>
  <c r="AR16" i="10"/>
  <c r="AC16" i="10"/>
  <c r="AN16" i="10"/>
  <c r="V16" i="10"/>
  <c r="AH16" i="10"/>
  <c r="AI16" i="10"/>
  <c r="AJ16" i="10"/>
  <c r="AK16" i="10"/>
  <c r="AL16" i="10"/>
  <c r="AM16" i="10"/>
  <c r="AD16" i="10"/>
  <c r="AE16" i="10"/>
  <c r="AG16" i="10"/>
  <c r="AF16" i="10"/>
  <c r="M16" i="10"/>
  <c r="P16" i="10"/>
  <c r="L16" i="10"/>
  <c r="E16" i="10"/>
  <c r="D16" i="10"/>
  <c r="W16" i="10"/>
  <c r="Q16" i="10"/>
  <c r="H16" i="10"/>
  <c r="I16" i="10"/>
  <c r="F16" i="10"/>
  <c r="R16" i="10"/>
  <c r="J16" i="10"/>
  <c r="K16" i="10"/>
  <c r="G16" i="10"/>
  <c r="O16" i="10"/>
  <c r="U16" i="10"/>
  <c r="T16" i="10"/>
  <c r="N16" i="10"/>
  <c r="S16" i="10"/>
  <c r="B19" i="2"/>
  <c r="A20" i="2"/>
  <c r="D18" i="12"/>
  <c r="O18" i="12" s="1"/>
  <c r="B18" i="9"/>
  <c r="B18" i="10"/>
  <c r="C18" i="2"/>
  <c r="V16" i="11" l="1"/>
  <c r="K16" i="11"/>
  <c r="G16" i="11"/>
  <c r="F16" i="11"/>
  <c r="D16" i="11"/>
  <c r="H16" i="11"/>
  <c r="S16" i="11"/>
  <c r="R16" i="11"/>
  <c r="O16" i="11"/>
  <c r="E16" i="11"/>
  <c r="L16" i="11"/>
  <c r="U16" i="11"/>
  <c r="Q16" i="11"/>
  <c r="W16" i="11"/>
  <c r="J16" i="11"/>
  <c r="P16" i="11"/>
  <c r="I16" i="11"/>
  <c r="T16" i="11"/>
  <c r="M16" i="11"/>
  <c r="N16" i="11"/>
  <c r="AF17" i="10"/>
  <c r="AG17" i="10"/>
  <c r="AH17" i="10"/>
  <c r="AJ17" i="10"/>
  <c r="Y17" i="10"/>
  <c r="Z17" i="10"/>
  <c r="AA17" i="10"/>
  <c r="AB17" i="10"/>
  <c r="AC17" i="10"/>
  <c r="AD17" i="10"/>
  <c r="AE17" i="10"/>
  <c r="AI17" i="10"/>
  <c r="AK17" i="10"/>
  <c r="AL17" i="10"/>
  <c r="AM17" i="10"/>
  <c r="AN17" i="10"/>
  <c r="AO17" i="10"/>
  <c r="AP17" i="10"/>
  <c r="AQ17" i="10"/>
  <c r="AR17" i="10"/>
  <c r="V17" i="10"/>
  <c r="V17" i="11" s="1"/>
  <c r="M17" i="10"/>
  <c r="M17" i="11" s="1"/>
  <c r="J17" i="10"/>
  <c r="Q17" i="10"/>
  <c r="O17" i="10"/>
  <c r="D17" i="10"/>
  <c r="W17" i="10"/>
  <c r="F17" i="10"/>
  <c r="R17" i="10"/>
  <c r="U17" i="10"/>
  <c r="S17" i="10"/>
  <c r="K17" i="10"/>
  <c r="T17" i="10"/>
  <c r="T17" i="11" s="1"/>
  <c r="E17" i="10"/>
  <c r="N17" i="10"/>
  <c r="P17" i="10"/>
  <c r="H17" i="10"/>
  <c r="G17" i="10"/>
  <c r="I17" i="10"/>
  <c r="L17" i="10"/>
  <c r="H18" i="9"/>
  <c r="I18" i="9"/>
  <c r="J18" i="9"/>
  <c r="K18" i="9"/>
  <c r="L18" i="9"/>
  <c r="D18" i="9"/>
  <c r="E18" i="9"/>
  <c r="F18" i="9"/>
  <c r="G18" i="9"/>
  <c r="M18" i="9"/>
  <c r="N18" i="9"/>
  <c r="P18" i="9"/>
  <c r="Q18" i="9"/>
  <c r="R18" i="9"/>
  <c r="S18" i="9"/>
  <c r="T18" i="9"/>
  <c r="U18" i="9"/>
  <c r="V18" i="9"/>
  <c r="W18" i="9"/>
  <c r="O18" i="9"/>
  <c r="B20" i="2"/>
  <c r="A21" i="2"/>
  <c r="Q209" i="7"/>
  <c r="O209" i="7"/>
  <c r="P209" i="7"/>
  <c r="L209" i="7"/>
  <c r="M209" i="7"/>
  <c r="N209" i="7"/>
  <c r="R209" i="7"/>
  <c r="B209" i="7"/>
  <c r="C209" i="7"/>
  <c r="D209" i="7"/>
  <c r="E209" i="7"/>
  <c r="F209" i="7"/>
  <c r="G209" i="7"/>
  <c r="H209" i="7"/>
  <c r="J209" i="7"/>
  <c r="K209" i="7"/>
  <c r="S209" i="7"/>
  <c r="T209" i="7"/>
  <c r="U209" i="7"/>
  <c r="I209" i="7"/>
  <c r="C18" i="10"/>
  <c r="E18" i="2"/>
  <c r="U18" i="2"/>
  <c r="T18" i="2"/>
  <c r="D18" i="2"/>
  <c r="V18" i="2"/>
  <c r="O18" i="2"/>
  <c r="P18" i="2"/>
  <c r="Q18" i="2"/>
  <c r="R18" i="2"/>
  <c r="S18" i="2"/>
  <c r="W18" i="2"/>
  <c r="F18" i="2"/>
  <c r="G18" i="2"/>
  <c r="H18" i="2"/>
  <c r="I18" i="2"/>
  <c r="J18" i="2"/>
  <c r="K18" i="2"/>
  <c r="L18" i="2"/>
  <c r="M18" i="2"/>
  <c r="N18" i="2"/>
  <c r="D19" i="12"/>
  <c r="O19" i="12" s="1"/>
  <c r="C19" i="2"/>
  <c r="B19" i="9"/>
  <c r="B19" i="10"/>
  <c r="U17" i="11" l="1"/>
  <c r="K17" i="11"/>
  <c r="S17" i="11"/>
  <c r="H17" i="11"/>
  <c r="D17" i="11"/>
  <c r="P17" i="11"/>
  <c r="E5" i="7"/>
  <c r="E10" i="7"/>
  <c r="E13" i="7"/>
  <c r="E8" i="7"/>
  <c r="E19" i="7"/>
  <c r="E16" i="7"/>
  <c r="E9" i="7"/>
  <c r="E12" i="7"/>
  <c r="E20" i="7"/>
  <c r="E11" i="7"/>
  <c r="E7" i="7"/>
  <c r="E17" i="7"/>
  <c r="E3" i="7"/>
  <c r="E15" i="7"/>
  <c r="E4" i="7"/>
  <c r="E18" i="7"/>
  <c r="E21" i="7"/>
  <c r="E6" i="7"/>
  <c r="E14" i="7"/>
  <c r="E2" i="7"/>
  <c r="R17" i="11"/>
  <c r="L17" i="11"/>
  <c r="Q17" i="11"/>
  <c r="E17" i="11"/>
  <c r="I17" i="11"/>
  <c r="J17" i="11"/>
  <c r="G17" i="11"/>
  <c r="F17" i="11"/>
  <c r="N17" i="11"/>
  <c r="W17" i="11"/>
  <c r="O17" i="11"/>
  <c r="S19" i="9"/>
  <c r="D19" i="9"/>
  <c r="T19" i="9"/>
  <c r="E19" i="9"/>
  <c r="U19" i="9"/>
  <c r="F19" i="9"/>
  <c r="V19" i="9"/>
  <c r="G19" i="9"/>
  <c r="W19" i="9"/>
  <c r="H19" i="9"/>
  <c r="I19" i="9"/>
  <c r="J19" i="9"/>
  <c r="K19" i="9"/>
  <c r="L19" i="9"/>
  <c r="M19" i="9"/>
  <c r="N19" i="9"/>
  <c r="P19" i="9"/>
  <c r="Q19" i="9"/>
  <c r="R19" i="9"/>
  <c r="O19" i="9"/>
  <c r="C19" i="10"/>
  <c r="P19" i="2"/>
  <c r="Q19" i="2"/>
  <c r="R19" i="2"/>
  <c r="M19" i="2"/>
  <c r="N19" i="2"/>
  <c r="O19" i="2"/>
  <c r="S19" i="2"/>
  <c r="T19" i="2"/>
  <c r="U19" i="2"/>
  <c r="V19" i="2"/>
  <c r="G19" i="2"/>
  <c r="H19" i="2"/>
  <c r="I19" i="2"/>
  <c r="J19" i="2"/>
  <c r="K19" i="2"/>
  <c r="L19" i="2"/>
  <c r="F19" i="2"/>
  <c r="W19" i="2"/>
  <c r="E19" i="2"/>
  <c r="D19" i="2"/>
  <c r="AM18" i="10"/>
  <c r="AN18" i="10"/>
  <c r="Y18" i="10"/>
  <c r="AO18" i="10"/>
  <c r="AA18" i="10"/>
  <c r="AQ18" i="10"/>
  <c r="AB18" i="10"/>
  <c r="AC18" i="10"/>
  <c r="AD18" i="10"/>
  <c r="AE18" i="10"/>
  <c r="AF18" i="10"/>
  <c r="AG18" i="10"/>
  <c r="Z18" i="10"/>
  <c r="AH18" i="10"/>
  <c r="AI18" i="10"/>
  <c r="AJ18" i="10"/>
  <c r="AK18" i="10"/>
  <c r="AL18" i="10"/>
  <c r="AP18" i="10"/>
  <c r="AR18" i="10"/>
  <c r="V18" i="10"/>
  <c r="M18" i="10"/>
  <c r="N18" i="10"/>
  <c r="U18" i="10"/>
  <c r="F18" i="10"/>
  <c r="F18" i="11" s="1"/>
  <c r="T18" i="10"/>
  <c r="T18" i="11" s="1"/>
  <c r="D18" i="10"/>
  <c r="L18" i="10"/>
  <c r="O18" i="10"/>
  <c r="G18" i="10"/>
  <c r="I18" i="10"/>
  <c r="P18" i="10"/>
  <c r="H18" i="10"/>
  <c r="R18" i="10"/>
  <c r="J18" i="10"/>
  <c r="Q18" i="10"/>
  <c r="K18" i="10"/>
  <c r="S18" i="10"/>
  <c r="W18" i="10"/>
  <c r="E18" i="10"/>
  <c r="V18" i="11"/>
  <c r="B21" i="2"/>
  <c r="A22" i="2"/>
  <c r="C20" i="2"/>
  <c r="D20" i="12"/>
  <c r="O20" i="12" s="1"/>
  <c r="B20" i="9"/>
  <c r="B20" i="10"/>
  <c r="L18" i="11" l="1"/>
  <c r="W18" i="11"/>
  <c r="U18" i="11"/>
  <c r="O18" i="11"/>
  <c r="S18" i="11"/>
  <c r="Q18" i="11"/>
  <c r="H18" i="11"/>
  <c r="R18" i="11"/>
  <c r="G18" i="11"/>
  <c r="N18" i="11"/>
  <c r="I18" i="11"/>
  <c r="E18" i="11"/>
  <c r="K18" i="11"/>
  <c r="J18" i="11"/>
  <c r="D18" i="11"/>
  <c r="P18" i="11"/>
  <c r="M18" i="11"/>
  <c r="AD19" i="10"/>
  <c r="AE19" i="10"/>
  <c r="AF19" i="10"/>
  <c r="AH19" i="10"/>
  <c r="AA19" i="10"/>
  <c r="AB19" i="10"/>
  <c r="AC19" i="10"/>
  <c r="AG19" i="10"/>
  <c r="AI19" i="10"/>
  <c r="AJ19" i="10"/>
  <c r="V19" i="10"/>
  <c r="Y19" i="10"/>
  <c r="Z19" i="10"/>
  <c r="AK19" i="10"/>
  <c r="AL19" i="10"/>
  <c r="AM19" i="10"/>
  <c r="AN19" i="10"/>
  <c r="AO19" i="10"/>
  <c r="AP19" i="10"/>
  <c r="AR19" i="10"/>
  <c r="AQ19" i="10"/>
  <c r="M19" i="10"/>
  <c r="S19" i="10"/>
  <c r="Q19" i="10"/>
  <c r="O19" i="10"/>
  <c r="H19" i="10"/>
  <c r="E19" i="10"/>
  <c r="L19" i="10"/>
  <c r="I19" i="10"/>
  <c r="F19" i="10"/>
  <c r="J19" i="10"/>
  <c r="R19" i="10"/>
  <c r="N19" i="10"/>
  <c r="K19" i="10"/>
  <c r="W19" i="10"/>
  <c r="U19" i="10"/>
  <c r="U19" i="11" s="1"/>
  <c r="P19" i="10"/>
  <c r="D19" i="10"/>
  <c r="T19" i="10"/>
  <c r="G19" i="10"/>
  <c r="G19" i="11" s="1"/>
  <c r="N20" i="9"/>
  <c r="O20" i="9"/>
  <c r="P20" i="9"/>
  <c r="Q20" i="9"/>
  <c r="R20" i="9"/>
  <c r="H20" i="9"/>
  <c r="I20" i="9"/>
  <c r="J20" i="9"/>
  <c r="K20" i="9"/>
  <c r="L20" i="9"/>
  <c r="M20" i="9"/>
  <c r="S20" i="9"/>
  <c r="U20" i="9"/>
  <c r="V20" i="9"/>
  <c r="W20" i="9"/>
  <c r="D20" i="9"/>
  <c r="E20" i="9"/>
  <c r="F20" i="9"/>
  <c r="G20" i="9"/>
  <c r="T20" i="9"/>
  <c r="B22" i="2"/>
  <c r="A23" i="2"/>
  <c r="C21" i="2"/>
  <c r="D21" i="12"/>
  <c r="O21" i="12" s="1"/>
  <c r="B21" i="9"/>
  <c r="B21" i="10"/>
  <c r="C20" i="10"/>
  <c r="K20" i="2"/>
  <c r="M20" i="2"/>
  <c r="N20" i="2"/>
  <c r="L20" i="2"/>
  <c r="O20" i="2"/>
  <c r="P20" i="2"/>
  <c r="Q20" i="2"/>
  <c r="R20" i="2"/>
  <c r="S20" i="2"/>
  <c r="T20" i="2"/>
  <c r="V20" i="2"/>
  <c r="W20" i="2"/>
  <c r="D20" i="2"/>
  <c r="E20" i="2"/>
  <c r="F20" i="2"/>
  <c r="G20" i="2"/>
  <c r="H20" i="2"/>
  <c r="I20" i="2"/>
  <c r="J20" i="2"/>
  <c r="U20" i="2"/>
  <c r="N19" i="11" l="1"/>
  <c r="S19" i="11"/>
  <c r="R19" i="11"/>
  <c r="O19" i="11"/>
  <c r="V19" i="11"/>
  <c r="F19" i="11"/>
  <c r="J19" i="11"/>
  <c r="Q19" i="11"/>
  <c r="T19" i="11"/>
  <c r="H19" i="11"/>
  <c r="W19" i="11"/>
  <c r="D19" i="11"/>
  <c r="M19" i="11"/>
  <c r="P19" i="11"/>
  <c r="K19" i="11"/>
  <c r="I19" i="11"/>
  <c r="L19" i="11"/>
  <c r="E19" i="11"/>
  <c r="B23" i="2"/>
  <c r="A24" i="2"/>
  <c r="AK20" i="10"/>
  <c r="AL20" i="10"/>
  <c r="Y20" i="10"/>
  <c r="AO20" i="10"/>
  <c r="AD20" i="10"/>
  <c r="AE20" i="10"/>
  <c r="AF20" i="10"/>
  <c r="AG20" i="10"/>
  <c r="AH20" i="10"/>
  <c r="AI20" i="10"/>
  <c r="AQ20" i="10"/>
  <c r="AR20" i="10"/>
  <c r="Z20" i="10"/>
  <c r="AA20" i="10"/>
  <c r="AB20" i="10"/>
  <c r="AC20" i="10"/>
  <c r="AJ20" i="10"/>
  <c r="AM20" i="10"/>
  <c r="AP20" i="10"/>
  <c r="AN20" i="10"/>
  <c r="V20" i="10"/>
  <c r="M20" i="10"/>
  <c r="W20" i="10"/>
  <c r="T20" i="10"/>
  <c r="T20" i="11" s="1"/>
  <c r="E20" i="10"/>
  <c r="F20" i="10"/>
  <c r="K20" i="10"/>
  <c r="R20" i="10"/>
  <c r="O20" i="10"/>
  <c r="G20" i="10"/>
  <c r="D20" i="10"/>
  <c r="S20" i="10"/>
  <c r="J20" i="10"/>
  <c r="Q20" i="10"/>
  <c r="Q20" i="11" s="1"/>
  <c r="N20" i="10"/>
  <c r="U20" i="10"/>
  <c r="U20" i="11" s="1"/>
  <c r="L20" i="10"/>
  <c r="I20" i="10"/>
  <c r="P20" i="10"/>
  <c r="H20" i="10"/>
  <c r="I20" i="11"/>
  <c r="I21" i="9"/>
  <c r="J21" i="9"/>
  <c r="K21" i="9"/>
  <c r="L21" i="9"/>
  <c r="M21" i="9"/>
  <c r="H21" i="9"/>
  <c r="N21" i="9"/>
  <c r="O21" i="9"/>
  <c r="P21" i="9"/>
  <c r="Q21" i="9"/>
  <c r="R21" i="9"/>
  <c r="S21" i="9"/>
  <c r="D21" i="9"/>
  <c r="E21" i="9"/>
  <c r="F21" i="9"/>
  <c r="G21" i="9"/>
  <c r="T21" i="9"/>
  <c r="U21" i="9"/>
  <c r="V21" i="9"/>
  <c r="W21" i="9"/>
  <c r="C21" i="10"/>
  <c r="F21" i="2"/>
  <c r="V21" i="2"/>
  <c r="I21" i="2"/>
  <c r="J21" i="2"/>
  <c r="L21" i="2"/>
  <c r="M21" i="2"/>
  <c r="N21" i="2"/>
  <c r="O21" i="2"/>
  <c r="P21" i="2"/>
  <c r="Q21" i="2"/>
  <c r="R21" i="2"/>
  <c r="D21" i="2"/>
  <c r="E21" i="2"/>
  <c r="G21" i="2"/>
  <c r="K21" i="2"/>
  <c r="S21" i="2"/>
  <c r="T21" i="2"/>
  <c r="U21" i="2"/>
  <c r="W21" i="2"/>
  <c r="H21" i="2"/>
  <c r="D22" i="12"/>
  <c r="O22" i="12" s="1"/>
  <c r="C22" i="2"/>
  <c r="B22" i="9"/>
  <c r="B22" i="10"/>
  <c r="D20" i="11" l="1"/>
  <c r="R20" i="11"/>
  <c r="O20" i="11"/>
  <c r="E20" i="11"/>
  <c r="H20" i="11"/>
  <c r="P20" i="11"/>
  <c r="W20" i="11"/>
  <c r="G20" i="11"/>
  <c r="V20" i="11"/>
  <c r="N20" i="11"/>
  <c r="J20" i="11"/>
  <c r="S20" i="11"/>
  <c r="L20" i="11"/>
  <c r="K20" i="11"/>
  <c r="M20" i="11"/>
  <c r="F20" i="11"/>
  <c r="Q22" i="2"/>
  <c r="C22" i="10"/>
  <c r="E22" i="2"/>
  <c r="V22" i="2"/>
  <c r="F22" i="2"/>
  <c r="W22" i="2"/>
  <c r="J22" i="2"/>
  <c r="K22" i="2"/>
  <c r="L22" i="2"/>
  <c r="M22" i="2"/>
  <c r="N22" i="2"/>
  <c r="O22" i="2"/>
  <c r="P22" i="2"/>
  <c r="I22" i="2"/>
  <c r="R22" i="2"/>
  <c r="S22" i="2"/>
  <c r="T22" i="2"/>
  <c r="U22" i="2"/>
  <c r="D22" i="2"/>
  <c r="G22" i="2"/>
  <c r="H22" i="2"/>
  <c r="H15" i="13"/>
  <c r="H16" i="13"/>
  <c r="H17" i="13"/>
  <c r="H18" i="13"/>
  <c r="H3" i="13"/>
  <c r="H19" i="13"/>
  <c r="H4" i="13"/>
  <c r="H5" i="13"/>
  <c r="H6" i="13"/>
  <c r="H7" i="13"/>
  <c r="H8" i="13"/>
  <c r="H9" i="13"/>
  <c r="H10" i="13"/>
  <c r="H11" i="13"/>
  <c r="H12" i="13"/>
  <c r="H13" i="13"/>
  <c r="H14" i="13"/>
  <c r="H20" i="13"/>
  <c r="H21" i="13"/>
  <c r="D22" i="9"/>
  <c r="T22" i="9"/>
  <c r="E22" i="9"/>
  <c r="U22" i="9"/>
  <c r="F22" i="9"/>
  <c r="V22" i="9"/>
  <c r="G22" i="9"/>
  <c r="W22" i="9"/>
  <c r="H22" i="9"/>
  <c r="M22" i="9"/>
  <c r="N22" i="9"/>
  <c r="O22" i="9"/>
  <c r="P22" i="9"/>
  <c r="Q22" i="9"/>
  <c r="R22" i="9"/>
  <c r="S22" i="9"/>
  <c r="L22" i="9"/>
  <c r="I22" i="9"/>
  <c r="K22" i="9"/>
  <c r="J22" i="9"/>
  <c r="B24" i="2"/>
  <c r="A25" i="2"/>
  <c r="AB21" i="10"/>
  <c r="AR21" i="10"/>
  <c r="AC21" i="10"/>
  <c r="AA21" i="10"/>
  <c r="AD21" i="10"/>
  <c r="AE21" i="10"/>
  <c r="AF21" i="10"/>
  <c r="AG21" i="10"/>
  <c r="AH21" i="10"/>
  <c r="AI21" i="10"/>
  <c r="AJ21" i="10"/>
  <c r="AK21" i="10"/>
  <c r="AL21" i="10"/>
  <c r="AM21" i="10"/>
  <c r="AN21" i="10"/>
  <c r="AO21" i="10"/>
  <c r="AP21" i="10"/>
  <c r="AQ21" i="10"/>
  <c r="V21" i="10"/>
  <c r="Z21" i="10"/>
  <c r="Y21" i="10"/>
  <c r="M21" i="10"/>
  <c r="N21" i="10"/>
  <c r="I21" i="10"/>
  <c r="S21" i="10"/>
  <c r="E21" i="10"/>
  <c r="T21" i="10"/>
  <c r="D21" i="10"/>
  <c r="J21" i="10"/>
  <c r="O21" i="10"/>
  <c r="F21" i="10"/>
  <c r="F21" i="11" s="1"/>
  <c r="K21" i="10"/>
  <c r="Q21" i="10"/>
  <c r="R21" i="10"/>
  <c r="U21" i="10"/>
  <c r="P21" i="10"/>
  <c r="H21" i="10"/>
  <c r="G21" i="10"/>
  <c r="W21" i="10"/>
  <c r="L21" i="10"/>
  <c r="L21" i="11" s="1"/>
  <c r="D23" i="12"/>
  <c r="O23" i="12" s="1"/>
  <c r="B23" i="9"/>
  <c r="B23" i="10"/>
  <c r="C23" i="2"/>
  <c r="U21" i="11" l="1"/>
  <c r="V21" i="11"/>
  <c r="H21" i="11"/>
  <c r="P21" i="11"/>
  <c r="T21" i="11"/>
  <c r="E21" i="11"/>
  <c r="S21" i="11"/>
  <c r="I21" i="11"/>
  <c r="W21" i="11"/>
  <c r="G21" i="11"/>
  <c r="M21" i="11"/>
  <c r="N21" i="11"/>
  <c r="K21" i="11"/>
  <c r="O21" i="11"/>
  <c r="R21" i="11"/>
  <c r="J21" i="11"/>
  <c r="Q21" i="11"/>
  <c r="D21" i="11"/>
  <c r="H2" i="13"/>
  <c r="D2" i="2" a="1"/>
  <c r="O23" i="9"/>
  <c r="P23" i="9"/>
  <c r="Q23" i="9"/>
  <c r="R23" i="9"/>
  <c r="S23" i="9"/>
  <c r="M23" i="9"/>
  <c r="N23" i="9"/>
  <c r="T23" i="9"/>
  <c r="U23" i="9"/>
  <c r="V23" i="9"/>
  <c r="W23" i="9"/>
  <c r="D23" i="9"/>
  <c r="E23" i="9"/>
  <c r="F23" i="9"/>
  <c r="G23" i="9"/>
  <c r="H23" i="9"/>
  <c r="I23" i="9"/>
  <c r="J23" i="9"/>
  <c r="K23" i="9"/>
  <c r="L23" i="9"/>
  <c r="AI22" i="10"/>
  <c r="AJ22" i="10"/>
  <c r="AP22" i="10"/>
  <c r="Y22" i="10"/>
  <c r="AQ22" i="10"/>
  <c r="Z22" i="10"/>
  <c r="AR22" i="10"/>
  <c r="AA22" i="10"/>
  <c r="AB22" i="10"/>
  <c r="AC22" i="10"/>
  <c r="V22" i="10"/>
  <c r="AD22" i="10"/>
  <c r="AE22" i="10"/>
  <c r="AF22" i="10"/>
  <c r="AG22" i="10"/>
  <c r="AH22" i="10"/>
  <c r="AK22" i="10"/>
  <c r="AL22" i="10"/>
  <c r="AM22" i="10"/>
  <c r="AN22" i="10"/>
  <c r="AO22" i="10"/>
  <c r="M22" i="10"/>
  <c r="S22" i="10"/>
  <c r="W22" i="10"/>
  <c r="U22" i="10"/>
  <c r="G22" i="10"/>
  <c r="T22" i="10"/>
  <c r="O22" i="10"/>
  <c r="D22" i="10"/>
  <c r="N22" i="10"/>
  <c r="E22" i="10"/>
  <c r="Q22" i="10"/>
  <c r="K22" i="10"/>
  <c r="K22" i="11" s="1"/>
  <c r="F22" i="10"/>
  <c r="J22" i="10"/>
  <c r="R22" i="10"/>
  <c r="I22" i="10"/>
  <c r="L22" i="10"/>
  <c r="P22" i="10"/>
  <c r="H22" i="10"/>
  <c r="B25" i="2"/>
  <c r="A26" i="2"/>
  <c r="C23" i="10"/>
  <c r="L23" i="2"/>
  <c r="R23" i="2"/>
  <c r="S23" i="2"/>
  <c r="H23" i="2"/>
  <c r="I23" i="2"/>
  <c r="J23" i="2"/>
  <c r="K23" i="2"/>
  <c r="M23" i="2"/>
  <c r="N23" i="2"/>
  <c r="O23" i="2"/>
  <c r="E23" i="2"/>
  <c r="F23" i="2"/>
  <c r="U23" i="2"/>
  <c r="V23" i="2"/>
  <c r="W23" i="2"/>
  <c r="D23" i="2"/>
  <c r="G23" i="2"/>
  <c r="P23" i="2"/>
  <c r="T23" i="2"/>
  <c r="Q23" i="2"/>
  <c r="D24" i="12"/>
  <c r="O24" i="12" s="1"/>
  <c r="C24" i="2"/>
  <c r="B24" i="9"/>
  <c r="B24" i="10"/>
  <c r="R22" i="11" l="1"/>
  <c r="W22" i="11"/>
  <c r="U22" i="11"/>
  <c r="H22" i="11"/>
  <c r="N22" i="11"/>
  <c r="O22" i="11"/>
  <c r="T22" i="11"/>
  <c r="V22" i="11"/>
  <c r="P22" i="11"/>
  <c r="Q22" i="11"/>
  <c r="M22" i="11"/>
  <c r="E22" i="11"/>
  <c r="D22" i="11"/>
  <c r="J22" i="11"/>
  <c r="L22" i="11"/>
  <c r="I22" i="11"/>
  <c r="G22" i="11"/>
  <c r="S22" i="11"/>
  <c r="F22" i="11"/>
  <c r="J24" i="9"/>
  <c r="K24" i="9"/>
  <c r="L24" i="9"/>
  <c r="M24" i="9"/>
  <c r="N24" i="9"/>
  <c r="R24" i="9"/>
  <c r="S24" i="9"/>
  <c r="T24" i="9"/>
  <c r="U24" i="9"/>
  <c r="V24" i="9"/>
  <c r="W24" i="9"/>
  <c r="O24" i="9"/>
  <c r="P24" i="9"/>
  <c r="Q24" i="9"/>
  <c r="D24" i="9"/>
  <c r="E24" i="9"/>
  <c r="F24" i="9"/>
  <c r="G24" i="9"/>
  <c r="I24" i="9"/>
  <c r="H24" i="9"/>
  <c r="G24" i="2"/>
  <c r="W24" i="2"/>
  <c r="C24" i="10"/>
  <c r="N24" i="2"/>
  <c r="O24" i="2"/>
  <c r="F24" i="2"/>
  <c r="H24" i="2"/>
  <c r="I24" i="2"/>
  <c r="J24" i="2"/>
  <c r="K24" i="2"/>
  <c r="L24" i="2"/>
  <c r="M24" i="2"/>
  <c r="D24" i="2"/>
  <c r="E24" i="2"/>
  <c r="P24" i="2"/>
  <c r="Q24" i="2"/>
  <c r="R24" i="2"/>
  <c r="T24" i="2"/>
  <c r="U24" i="2"/>
  <c r="S24" i="2"/>
  <c r="V24" i="2"/>
  <c r="AH23" i="10"/>
  <c r="AI23" i="10"/>
  <c r="AJ23" i="10"/>
  <c r="AK23" i="10"/>
  <c r="AL23" i="10"/>
  <c r="V23" i="10"/>
  <c r="AM23" i="10"/>
  <c r="AF23" i="10"/>
  <c r="AG23" i="10"/>
  <c r="AN23" i="10"/>
  <c r="AO23" i="10"/>
  <c r="AP23" i="10"/>
  <c r="AQ23" i="10"/>
  <c r="AR23" i="10"/>
  <c r="Y23" i="10"/>
  <c r="Z23" i="10"/>
  <c r="AA23" i="10"/>
  <c r="AB23" i="10"/>
  <c r="AC23" i="10"/>
  <c r="AE23" i="10"/>
  <c r="AD23" i="10"/>
  <c r="M23" i="10"/>
  <c r="K23" i="10"/>
  <c r="N23" i="10"/>
  <c r="T23" i="10"/>
  <c r="H23" i="10"/>
  <c r="Q23" i="10"/>
  <c r="I23" i="10"/>
  <c r="W23" i="10"/>
  <c r="F23" i="10"/>
  <c r="E23" i="10"/>
  <c r="J23" i="10"/>
  <c r="D23" i="10"/>
  <c r="D23" i="11" s="1"/>
  <c r="S23" i="10"/>
  <c r="L23" i="10"/>
  <c r="P23" i="10"/>
  <c r="O23" i="10"/>
  <c r="R23" i="10"/>
  <c r="U23" i="10"/>
  <c r="G23" i="10"/>
  <c r="I2" i="2"/>
  <c r="I2" i="11" s="1"/>
  <c r="J2" i="2"/>
  <c r="J2" i="11" s="1"/>
  <c r="K2" i="2"/>
  <c r="K2" i="11" s="1"/>
  <c r="L2" i="2"/>
  <c r="L2" i="11" s="1"/>
  <c r="M2" i="2"/>
  <c r="M2" i="11" s="1"/>
  <c r="D2" i="2"/>
  <c r="E2" i="2"/>
  <c r="E2" i="11" s="1"/>
  <c r="F2" i="2"/>
  <c r="F2" i="11" s="1"/>
  <c r="G2" i="2"/>
  <c r="G2" i="11" s="1"/>
  <c r="H2" i="2"/>
  <c r="H2" i="11" s="1"/>
  <c r="N2" i="2"/>
  <c r="N2" i="11" s="1"/>
  <c r="O2" i="2"/>
  <c r="O2" i="11" s="1"/>
  <c r="P2" i="2"/>
  <c r="P2" i="11" s="1"/>
  <c r="Q2" i="2"/>
  <c r="Q2" i="11" s="1"/>
  <c r="R2" i="2"/>
  <c r="R2" i="11" s="1"/>
  <c r="S2" i="2"/>
  <c r="S2" i="11" s="1"/>
  <c r="T2" i="2"/>
  <c r="T2" i="11" s="1"/>
  <c r="U2" i="2"/>
  <c r="U2" i="11" s="1"/>
  <c r="W2" i="2"/>
  <c r="W2" i="11" s="1"/>
  <c r="V2" i="2"/>
  <c r="V2" i="11" s="1"/>
  <c r="D25" i="12"/>
  <c r="O25" i="12" s="1"/>
  <c r="C25" i="2"/>
  <c r="B25" i="9"/>
  <c r="B25" i="10"/>
  <c r="B11" i="13"/>
  <c r="B17" i="13"/>
  <c r="H2" i="12" s="1"/>
  <c r="G2" i="12" s="1"/>
  <c r="B26" i="2"/>
  <c r="A27" i="2"/>
  <c r="O23" i="11" l="1"/>
  <c r="P23" i="11"/>
  <c r="H23" i="11"/>
  <c r="E23" i="11"/>
  <c r="G23" i="11"/>
  <c r="N23" i="11"/>
  <c r="R23" i="11"/>
  <c r="K23" i="11"/>
  <c r="F23" i="11"/>
  <c r="J23" i="11"/>
  <c r="U23" i="11"/>
  <c r="W23" i="11"/>
  <c r="M23" i="11"/>
  <c r="V23" i="11"/>
  <c r="I23" i="11"/>
  <c r="Q23" i="11"/>
  <c r="T23" i="11"/>
  <c r="L23" i="11"/>
  <c r="S23" i="11"/>
  <c r="Y23" i="2"/>
  <c r="A23" i="12" s="1"/>
  <c r="F23" i="12" s="1"/>
  <c r="G23" i="12" s="1"/>
  <c r="Q23" i="12" s="1"/>
  <c r="Y24" i="2"/>
  <c r="A24" i="12" s="1"/>
  <c r="F24" i="12" s="1"/>
  <c r="E25" i="9"/>
  <c r="U25" i="9"/>
  <c r="F25" i="9"/>
  <c r="V25" i="9"/>
  <c r="G25" i="9"/>
  <c r="W25" i="9"/>
  <c r="H25" i="9"/>
  <c r="I25" i="9"/>
  <c r="R25" i="9"/>
  <c r="S25" i="9"/>
  <c r="T25" i="9"/>
  <c r="D25" i="9"/>
  <c r="J25" i="9"/>
  <c r="K25" i="9"/>
  <c r="L25" i="9"/>
  <c r="M25" i="9"/>
  <c r="N25" i="9"/>
  <c r="O25" i="9"/>
  <c r="P25" i="9"/>
  <c r="Q25" i="9"/>
  <c r="B18" i="13"/>
  <c r="B20" i="13" s="1"/>
  <c r="B21" i="13" s="1"/>
  <c r="B7" i="13" s="1"/>
  <c r="D8" i="13" s="1"/>
  <c r="B19" i="13"/>
  <c r="B27" i="2"/>
  <c r="A28" i="2"/>
  <c r="D26" i="12"/>
  <c r="O26" i="12" s="1"/>
  <c r="B26" i="9"/>
  <c r="B26" i="10"/>
  <c r="C26" i="2"/>
  <c r="Y24" i="10"/>
  <c r="AO24" i="10"/>
  <c r="Z24" i="10"/>
  <c r="AP24" i="10"/>
  <c r="AA24" i="10"/>
  <c r="AQ24" i="10"/>
  <c r="AB24" i="10"/>
  <c r="AR24" i="10"/>
  <c r="AC24" i="10"/>
  <c r="AD24" i="10"/>
  <c r="V24" i="10"/>
  <c r="AE24" i="10"/>
  <c r="AF24" i="10"/>
  <c r="AG24" i="10"/>
  <c r="AH24" i="10"/>
  <c r="AI24" i="10"/>
  <c r="AJ24" i="10"/>
  <c r="AK24" i="10"/>
  <c r="AL24" i="10"/>
  <c r="AN24" i="10"/>
  <c r="AM24" i="10"/>
  <c r="M24" i="10"/>
  <c r="L24" i="10"/>
  <c r="J24" i="10"/>
  <c r="S24" i="10"/>
  <c r="N24" i="10"/>
  <c r="D24" i="10"/>
  <c r="G24" i="10"/>
  <c r="O24" i="10"/>
  <c r="Q24" i="10"/>
  <c r="T24" i="10"/>
  <c r="E24" i="10"/>
  <c r="I24" i="10"/>
  <c r="F24" i="10"/>
  <c r="W24" i="10"/>
  <c r="H24" i="10"/>
  <c r="U24" i="10"/>
  <c r="K24" i="10"/>
  <c r="R24" i="10"/>
  <c r="P24" i="10"/>
  <c r="C25" i="10"/>
  <c r="R25" i="2"/>
  <c r="J25" i="2"/>
  <c r="K25" i="2"/>
  <c r="E25" i="2"/>
  <c r="F25" i="2"/>
  <c r="G25" i="2"/>
  <c r="H25" i="2"/>
  <c r="I25" i="2"/>
  <c r="L25" i="2"/>
  <c r="M25" i="2"/>
  <c r="S25" i="2"/>
  <c r="T25" i="2"/>
  <c r="U25" i="2"/>
  <c r="V25" i="2"/>
  <c r="W25" i="2"/>
  <c r="D25" i="2"/>
  <c r="N25" i="2"/>
  <c r="O25" i="2"/>
  <c r="P25" i="2"/>
  <c r="Q25" i="2"/>
  <c r="D2" i="11"/>
  <c r="Y8" i="2"/>
  <c r="A8" i="12" s="1"/>
  <c r="F8" i="12" s="1"/>
  <c r="Y10" i="2"/>
  <c r="A10" i="12" s="1"/>
  <c r="F10" i="12" s="1"/>
  <c r="Y9" i="2"/>
  <c r="A9" i="12" s="1"/>
  <c r="F9" i="12" s="1"/>
  <c r="Y11" i="2"/>
  <c r="A11" i="12" s="1"/>
  <c r="F11" i="12" s="1"/>
  <c r="Y12" i="2"/>
  <c r="A12" i="12" s="1"/>
  <c r="F12" i="12" s="1"/>
  <c r="Y13" i="2"/>
  <c r="A13" i="12" s="1"/>
  <c r="F13" i="12" s="1"/>
  <c r="Y14" i="2"/>
  <c r="A14" i="12" s="1"/>
  <c r="F14" i="12" s="1"/>
  <c r="Y15" i="2"/>
  <c r="A15" i="12" s="1"/>
  <c r="F15" i="12" s="1"/>
  <c r="Y16" i="2"/>
  <c r="A16" i="12" s="1"/>
  <c r="F16" i="12" s="1"/>
  <c r="Y17" i="2"/>
  <c r="A17" i="12" s="1"/>
  <c r="F17" i="12" s="1"/>
  <c r="Y18" i="2"/>
  <c r="A18" i="12" s="1"/>
  <c r="F18" i="12" s="1"/>
  <c r="Y19" i="2"/>
  <c r="A19" i="12" s="1"/>
  <c r="F19" i="12" s="1"/>
  <c r="Y20" i="2"/>
  <c r="A20" i="12" s="1"/>
  <c r="F20" i="12" s="1"/>
  <c r="Y21" i="2"/>
  <c r="A21" i="12" s="1"/>
  <c r="F21" i="12" s="1"/>
  <c r="Y22" i="2"/>
  <c r="A22" i="12" s="1"/>
  <c r="F22" i="12" s="1"/>
  <c r="I24" i="11" l="1"/>
  <c r="U24" i="11"/>
  <c r="H24" i="11"/>
  <c r="Y23" i="11"/>
  <c r="B23" i="12" s="1"/>
  <c r="T24" i="11"/>
  <c r="L24" i="11"/>
  <c r="K24" i="11"/>
  <c r="M24" i="11"/>
  <c r="R24" i="11"/>
  <c r="F24" i="11"/>
  <c r="H23" i="12"/>
  <c r="K23" i="12" s="1"/>
  <c r="Q24" i="11"/>
  <c r="E24" i="11"/>
  <c r="O24" i="11"/>
  <c r="G24" i="11"/>
  <c r="D24" i="11"/>
  <c r="V24" i="11"/>
  <c r="N24" i="11"/>
  <c r="S24" i="11"/>
  <c r="P24" i="11"/>
  <c r="J24" i="11"/>
  <c r="W24" i="11"/>
  <c r="P26" i="9"/>
  <c r="Q26" i="9"/>
  <c r="R26" i="9"/>
  <c r="S26" i="9"/>
  <c r="D26" i="9"/>
  <c r="T26" i="9"/>
  <c r="W26" i="9"/>
  <c r="E26" i="9"/>
  <c r="F26" i="9"/>
  <c r="G26" i="9"/>
  <c r="H26" i="9"/>
  <c r="M26" i="9"/>
  <c r="N26" i="9"/>
  <c r="O26" i="9"/>
  <c r="U26" i="9"/>
  <c r="V26" i="9"/>
  <c r="I26" i="9"/>
  <c r="J26" i="9"/>
  <c r="L26" i="9"/>
  <c r="K26" i="9"/>
  <c r="B28" i="2"/>
  <c r="A29" i="2"/>
  <c r="Y25" i="2"/>
  <c r="A25" i="12" s="1"/>
  <c r="F25" i="12" s="1"/>
  <c r="AF25" i="10"/>
  <c r="AG25" i="10"/>
  <c r="AH25" i="10"/>
  <c r="AI25" i="10"/>
  <c r="AJ25" i="10"/>
  <c r="AK25" i="10"/>
  <c r="AB25" i="10"/>
  <c r="AC25" i="10"/>
  <c r="AD25" i="10"/>
  <c r="AE25" i="10"/>
  <c r="AL25" i="10"/>
  <c r="AM25" i="10"/>
  <c r="AN25" i="10"/>
  <c r="AO25" i="10"/>
  <c r="AP25" i="10"/>
  <c r="AQ25" i="10"/>
  <c r="AR25" i="10"/>
  <c r="V25" i="10"/>
  <c r="Y25" i="10"/>
  <c r="AA25" i="10"/>
  <c r="Z25" i="10"/>
  <c r="M25" i="10"/>
  <c r="D25" i="10"/>
  <c r="K25" i="10"/>
  <c r="I25" i="10"/>
  <c r="I25" i="11" s="1"/>
  <c r="S25" i="10"/>
  <c r="H25" i="10"/>
  <c r="P25" i="10"/>
  <c r="O25" i="10"/>
  <c r="L25" i="10"/>
  <c r="T25" i="10"/>
  <c r="J25" i="10"/>
  <c r="J25" i="11" s="1"/>
  <c r="G25" i="10"/>
  <c r="N25" i="10"/>
  <c r="F25" i="10"/>
  <c r="R25" i="10"/>
  <c r="U25" i="10"/>
  <c r="E25" i="10"/>
  <c r="Q25" i="10"/>
  <c r="W25" i="10"/>
  <c r="D27" i="12"/>
  <c r="O27" i="12" s="1"/>
  <c r="C27" i="2"/>
  <c r="B27" i="9"/>
  <c r="B27" i="10"/>
  <c r="G17" i="12"/>
  <c r="Q17" i="12" s="1"/>
  <c r="G16" i="12"/>
  <c r="Q16" i="12" s="1"/>
  <c r="G15" i="12"/>
  <c r="Q15" i="12" s="1"/>
  <c r="G14" i="12"/>
  <c r="Q14" i="12" s="1"/>
  <c r="G20" i="12"/>
  <c r="Q20" i="12" s="1"/>
  <c r="G24" i="12"/>
  <c r="Q24" i="12" s="1"/>
  <c r="G13" i="12"/>
  <c r="Q13" i="12" s="1"/>
  <c r="G12" i="12"/>
  <c r="Q12" i="12" s="1"/>
  <c r="G11" i="12"/>
  <c r="Q11" i="12" s="1"/>
  <c r="G9" i="12"/>
  <c r="Q9" i="12" s="1"/>
  <c r="G22" i="12"/>
  <c r="Q22" i="12" s="1"/>
  <c r="G10" i="12"/>
  <c r="Q10" i="12" s="1"/>
  <c r="G18" i="12"/>
  <c r="Q18" i="12" s="1"/>
  <c r="J23" i="12"/>
  <c r="P23" i="12" s="1"/>
  <c r="G21" i="12"/>
  <c r="Q21" i="12" s="1"/>
  <c r="G19" i="12"/>
  <c r="Q19" i="12" s="1"/>
  <c r="C26" i="10"/>
  <c r="M26" i="2"/>
  <c r="F26" i="2"/>
  <c r="W26" i="2"/>
  <c r="G26" i="2"/>
  <c r="V26" i="2"/>
  <c r="D26" i="2"/>
  <c r="E26" i="2"/>
  <c r="H26" i="2"/>
  <c r="I26" i="2"/>
  <c r="J26" i="2"/>
  <c r="K26" i="2"/>
  <c r="L26" i="2"/>
  <c r="O26" i="2"/>
  <c r="P26" i="2"/>
  <c r="U26" i="2"/>
  <c r="N26" i="2"/>
  <c r="Q26" i="2"/>
  <c r="R26" i="2"/>
  <c r="T26" i="2"/>
  <c r="S26" i="2"/>
  <c r="Y8" i="11"/>
  <c r="B8" i="12" s="1"/>
  <c r="H8" i="12" s="1"/>
  <c r="Y11" i="11"/>
  <c r="B11" i="12" s="1"/>
  <c r="H11" i="12" s="1"/>
  <c r="K11" i="12" s="1"/>
  <c r="Y10" i="11"/>
  <c r="B10" i="12" s="1"/>
  <c r="H10" i="12" s="1"/>
  <c r="K10" i="12" s="1"/>
  <c r="Y9" i="11"/>
  <c r="B9" i="12" s="1"/>
  <c r="H9" i="12" s="1"/>
  <c r="K9" i="12" s="1"/>
  <c r="Y12" i="11"/>
  <c r="B12" i="12" s="1"/>
  <c r="H12" i="12" s="1"/>
  <c r="K12" i="12" s="1"/>
  <c r="Y13" i="11"/>
  <c r="B13" i="12" s="1"/>
  <c r="H13" i="12" s="1"/>
  <c r="K13" i="12" s="1"/>
  <c r="Y14" i="11"/>
  <c r="B14" i="12" s="1"/>
  <c r="H14" i="12" s="1"/>
  <c r="K14" i="12" s="1"/>
  <c r="Y15" i="11"/>
  <c r="B15" i="12" s="1"/>
  <c r="H15" i="12" s="1"/>
  <c r="K15" i="12" s="1"/>
  <c r="Y16" i="11"/>
  <c r="B16" i="12" s="1"/>
  <c r="H16" i="12" s="1"/>
  <c r="K16" i="12" s="1"/>
  <c r="Y17" i="11"/>
  <c r="B17" i="12" s="1"/>
  <c r="H17" i="12" s="1"/>
  <c r="K17" i="12" s="1"/>
  <c r="Y18" i="11"/>
  <c r="B18" i="12" s="1"/>
  <c r="H18" i="12" s="1"/>
  <c r="K18" i="12" s="1"/>
  <c r="Y19" i="11"/>
  <c r="B19" i="12" s="1"/>
  <c r="H19" i="12" s="1"/>
  <c r="K19" i="12" s="1"/>
  <c r="Y20" i="11"/>
  <c r="B20" i="12" s="1"/>
  <c r="H20" i="12" s="1"/>
  <c r="K20" i="12" s="1"/>
  <c r="Y21" i="11"/>
  <c r="B21" i="12" s="1"/>
  <c r="H21" i="12" s="1"/>
  <c r="K21" i="12" s="1"/>
  <c r="Y22" i="11"/>
  <c r="B22" i="12" s="1"/>
  <c r="H22" i="12" s="1"/>
  <c r="K22" i="12" s="1"/>
  <c r="T25" i="11" l="1"/>
  <c r="Q25" i="11"/>
  <c r="R25" i="11"/>
  <c r="Y24" i="11"/>
  <c r="B24" i="12" s="1"/>
  <c r="H24" i="12" s="1"/>
  <c r="K24" i="12" s="1"/>
  <c r="V25" i="11"/>
  <c r="F25" i="11"/>
  <c r="N25" i="11"/>
  <c r="S25" i="11"/>
  <c r="D25" i="11"/>
  <c r="E25" i="11"/>
  <c r="M25" i="11"/>
  <c r="Y26" i="2"/>
  <c r="A26" i="12" s="1"/>
  <c r="F26" i="12" s="1"/>
  <c r="G26" i="12" s="1"/>
  <c r="Q26" i="12" s="1"/>
  <c r="K25" i="11"/>
  <c r="U25" i="11"/>
  <c r="L25" i="11"/>
  <c r="G25" i="11"/>
  <c r="O25" i="11"/>
  <c r="W25" i="11"/>
  <c r="P25" i="11"/>
  <c r="H25" i="11"/>
  <c r="J12" i="12"/>
  <c r="P12" i="12" s="1"/>
  <c r="G25" i="12"/>
  <c r="Q25" i="12" s="1"/>
  <c r="J10" i="12"/>
  <c r="P10" i="12" s="1"/>
  <c r="J17" i="12"/>
  <c r="P17" i="12" s="1"/>
  <c r="J24" i="12"/>
  <c r="P24" i="12" s="1"/>
  <c r="B29" i="2"/>
  <c r="A30" i="2"/>
  <c r="J22" i="12"/>
  <c r="P22" i="12" s="1"/>
  <c r="J20" i="12"/>
  <c r="P20" i="12" s="1"/>
  <c r="D28" i="12"/>
  <c r="O28" i="12" s="1"/>
  <c r="C28" i="2"/>
  <c r="B28" i="9"/>
  <c r="B28" i="10"/>
  <c r="V26" i="10"/>
  <c r="AM26" i="10"/>
  <c r="AN26" i="10"/>
  <c r="Y26" i="10"/>
  <c r="AO26" i="10"/>
  <c r="Z26" i="10"/>
  <c r="AP26" i="10"/>
  <c r="AA26" i="10"/>
  <c r="AQ26" i="10"/>
  <c r="AB26" i="10"/>
  <c r="AR26" i="10"/>
  <c r="AK26" i="10"/>
  <c r="P26" i="11" s="1"/>
  <c r="AL26" i="10"/>
  <c r="AC26" i="10"/>
  <c r="AD26" i="10"/>
  <c r="AE26" i="10"/>
  <c r="AF26" i="10"/>
  <c r="AG26" i="10"/>
  <c r="AH26" i="10"/>
  <c r="AJ26" i="10"/>
  <c r="AI26" i="10"/>
  <c r="M26" i="10"/>
  <c r="K26" i="10"/>
  <c r="P26" i="10"/>
  <c r="H26" i="10"/>
  <c r="N26" i="10"/>
  <c r="W26" i="10"/>
  <c r="U26" i="10"/>
  <c r="E26" i="10"/>
  <c r="Q26" i="10"/>
  <c r="Q26" i="11" s="1"/>
  <c r="S26" i="10"/>
  <c r="F26" i="10"/>
  <c r="J26" i="10"/>
  <c r="D26" i="10"/>
  <c r="D26" i="11" s="1"/>
  <c r="T26" i="10"/>
  <c r="G26" i="10"/>
  <c r="R26" i="10"/>
  <c r="L26" i="10"/>
  <c r="I26" i="10"/>
  <c r="O26" i="10"/>
  <c r="K27" i="9"/>
  <c r="L27" i="9"/>
  <c r="M27" i="9"/>
  <c r="N27" i="9"/>
  <c r="O27" i="9"/>
  <c r="W27" i="9"/>
  <c r="D27" i="9"/>
  <c r="E27" i="9"/>
  <c r="F27" i="9"/>
  <c r="G27" i="9"/>
  <c r="H27" i="9"/>
  <c r="I27" i="9"/>
  <c r="J27" i="9"/>
  <c r="P27" i="9"/>
  <c r="Q27" i="9"/>
  <c r="R27" i="9"/>
  <c r="S27" i="9"/>
  <c r="T27" i="9"/>
  <c r="U27" i="9"/>
  <c r="V27" i="9"/>
  <c r="C27" i="10"/>
  <c r="H27" i="2"/>
  <c r="S27" i="2"/>
  <c r="T27" i="2"/>
  <c r="V27" i="2"/>
  <c r="D27" i="2"/>
  <c r="W27" i="2"/>
  <c r="E27" i="2"/>
  <c r="F27" i="2"/>
  <c r="G27" i="2"/>
  <c r="I27" i="2"/>
  <c r="J27" i="2"/>
  <c r="M27" i="2"/>
  <c r="N27" i="2"/>
  <c r="O27" i="2"/>
  <c r="P27" i="2"/>
  <c r="Q27" i="2"/>
  <c r="R27" i="2"/>
  <c r="K27" i="2"/>
  <c r="L27" i="2"/>
  <c r="U27" i="2"/>
  <c r="J9" i="12"/>
  <c r="P9" i="12" s="1"/>
  <c r="J14" i="12"/>
  <c r="P14" i="12" s="1"/>
  <c r="J21" i="12"/>
  <c r="P21" i="12" s="1"/>
  <c r="J19" i="12"/>
  <c r="P19" i="12" s="1"/>
  <c r="J11" i="12"/>
  <c r="P11" i="12" s="1"/>
  <c r="J15" i="12"/>
  <c r="P15" i="12" s="1"/>
  <c r="K8" i="12"/>
  <c r="G8" i="12"/>
  <c r="Q8" i="12" s="1"/>
  <c r="J13" i="12"/>
  <c r="P13" i="12" s="1"/>
  <c r="J18" i="12"/>
  <c r="P18" i="12" s="1"/>
  <c r="J16" i="12"/>
  <c r="P16" i="12" s="1"/>
  <c r="W26" i="11" l="1"/>
  <c r="F26" i="11"/>
  <c r="J26" i="11"/>
  <c r="V26" i="11"/>
  <c r="Y25" i="11"/>
  <c r="B25" i="12" s="1"/>
  <c r="H25" i="12" s="1"/>
  <c r="K25" i="12" s="1"/>
  <c r="S26" i="11"/>
  <c r="I26" i="11"/>
  <c r="M26" i="11"/>
  <c r="E26" i="11"/>
  <c r="T26" i="11"/>
  <c r="G26" i="11"/>
  <c r="O26" i="11"/>
  <c r="R26" i="11"/>
  <c r="L26" i="11"/>
  <c r="U26" i="11"/>
  <c r="K26" i="11"/>
  <c r="N26" i="11"/>
  <c r="H26" i="11"/>
  <c r="F28" i="9"/>
  <c r="V28" i="9"/>
  <c r="G28" i="9"/>
  <c r="W28" i="9"/>
  <c r="H28" i="9"/>
  <c r="I28" i="9"/>
  <c r="J28" i="9"/>
  <c r="D28" i="9"/>
  <c r="E28" i="9"/>
  <c r="K28" i="9"/>
  <c r="L28" i="9"/>
  <c r="M28" i="9"/>
  <c r="P28" i="9"/>
  <c r="Q28" i="9"/>
  <c r="R28" i="9"/>
  <c r="S28" i="9"/>
  <c r="T28" i="9"/>
  <c r="U28" i="9"/>
  <c r="O28" i="9"/>
  <c r="N28" i="9"/>
  <c r="C28" i="10"/>
  <c r="S28" i="2"/>
  <c r="O28" i="2"/>
  <c r="P28" i="2"/>
  <c r="U28" i="2"/>
  <c r="V28" i="2"/>
  <c r="D28" i="2"/>
  <c r="W28" i="2"/>
  <c r="E28" i="2"/>
  <c r="F28" i="2"/>
  <c r="G28" i="2"/>
  <c r="H28" i="2"/>
  <c r="I28" i="2"/>
  <c r="J28" i="2"/>
  <c r="K28" i="2"/>
  <c r="L28" i="2"/>
  <c r="M28" i="2"/>
  <c r="N28" i="2"/>
  <c r="Q28" i="2"/>
  <c r="R28" i="2"/>
  <c r="T28" i="2"/>
  <c r="J25" i="12"/>
  <c r="P25" i="12" s="1"/>
  <c r="B30" i="2"/>
  <c r="A31" i="2"/>
  <c r="J8" i="12"/>
  <c r="P8" i="12" s="1"/>
  <c r="D29" i="12"/>
  <c r="O29" i="12" s="1"/>
  <c r="C29" i="2"/>
  <c r="B29" i="9"/>
  <c r="B29" i="10"/>
  <c r="AD27" i="10"/>
  <c r="AE27" i="10"/>
  <c r="AF27" i="10"/>
  <c r="AG27" i="10"/>
  <c r="AH27" i="10"/>
  <c r="AI27" i="10"/>
  <c r="Y27" i="10"/>
  <c r="Z27" i="10"/>
  <c r="AA27" i="10"/>
  <c r="AB27" i="10"/>
  <c r="AC27" i="10"/>
  <c r="AJ27" i="10"/>
  <c r="AK27" i="10"/>
  <c r="AL27" i="10"/>
  <c r="AM27" i="10"/>
  <c r="AN27" i="10"/>
  <c r="AO27" i="10"/>
  <c r="AP27" i="10"/>
  <c r="AQ27" i="10"/>
  <c r="V27" i="10"/>
  <c r="V27" i="11" s="1"/>
  <c r="AR27" i="10"/>
  <c r="M27" i="10"/>
  <c r="M27" i="11" s="1"/>
  <c r="Q27" i="10"/>
  <c r="H27" i="10"/>
  <c r="U27" i="10"/>
  <c r="I27" i="10"/>
  <c r="N27" i="10"/>
  <c r="N27" i="11" s="1"/>
  <c r="E27" i="10"/>
  <c r="D27" i="10"/>
  <c r="D27" i="11" s="1"/>
  <c r="J27" i="10"/>
  <c r="R27" i="10"/>
  <c r="R27" i="11" s="1"/>
  <c r="W27" i="10"/>
  <c r="F27" i="10"/>
  <c r="S27" i="10"/>
  <c r="T27" i="10"/>
  <c r="K27" i="10"/>
  <c r="K27" i="11" s="1"/>
  <c r="G27" i="10"/>
  <c r="L27" i="10"/>
  <c r="O27" i="10"/>
  <c r="P27" i="10"/>
  <c r="Y27" i="2"/>
  <c r="A27" i="12" s="1"/>
  <c r="F27" i="12" s="1"/>
  <c r="J26" i="12"/>
  <c r="P26" i="12" s="1"/>
  <c r="J27" i="11" l="1"/>
  <c r="Y26" i="11"/>
  <c r="B26" i="12" s="1"/>
  <c r="H26" i="12" s="1"/>
  <c r="K26" i="12" s="1"/>
  <c r="F27" i="11"/>
  <c r="I27" i="11"/>
  <c r="H27" i="11"/>
  <c r="G27" i="11"/>
  <c r="T27" i="11"/>
  <c r="S27" i="11"/>
  <c r="W27" i="11"/>
  <c r="U27" i="11"/>
  <c r="P27" i="11"/>
  <c r="E27" i="11"/>
  <c r="Q27" i="11"/>
  <c r="Y28" i="2"/>
  <c r="A28" i="12" s="1"/>
  <c r="F28" i="12" s="1"/>
  <c r="G28" i="12" s="1"/>
  <c r="Q28" i="12" s="1"/>
  <c r="O27" i="11"/>
  <c r="L27" i="11"/>
  <c r="B31" i="2"/>
  <c r="A32" i="2"/>
  <c r="AK28" i="10"/>
  <c r="AL28" i="10"/>
  <c r="V28" i="10"/>
  <c r="AM28" i="10"/>
  <c r="AN28" i="10"/>
  <c r="Y28" i="10"/>
  <c r="AO28" i="10"/>
  <c r="Z28" i="10"/>
  <c r="AP28" i="10"/>
  <c r="AG28" i="10"/>
  <c r="AH28" i="10"/>
  <c r="M28" i="11" s="1"/>
  <c r="AI28" i="10"/>
  <c r="N28" i="11" s="1"/>
  <c r="AJ28" i="10"/>
  <c r="AQ28" i="10"/>
  <c r="AR28" i="10"/>
  <c r="AA28" i="10"/>
  <c r="AB28" i="10"/>
  <c r="AC28" i="10"/>
  <c r="AD28" i="10"/>
  <c r="AF28" i="10"/>
  <c r="AE28" i="10"/>
  <c r="M28" i="10"/>
  <c r="S28" i="10"/>
  <c r="J28" i="10"/>
  <c r="U28" i="10"/>
  <c r="U28" i="11" s="1"/>
  <c r="L28" i="10"/>
  <c r="G28" i="10"/>
  <c r="T28" i="10"/>
  <c r="T28" i="11" s="1"/>
  <c r="E28" i="10"/>
  <c r="E28" i="11" s="1"/>
  <c r="Q28" i="10"/>
  <c r="K28" i="10"/>
  <c r="W28" i="10"/>
  <c r="F28" i="10"/>
  <c r="D28" i="10"/>
  <c r="O28" i="10"/>
  <c r="I28" i="10"/>
  <c r="P28" i="10"/>
  <c r="N28" i="10"/>
  <c r="H28" i="10"/>
  <c r="R28" i="10"/>
  <c r="Q29" i="9"/>
  <c r="R29" i="9"/>
  <c r="S29" i="9"/>
  <c r="D29" i="9"/>
  <c r="T29" i="9"/>
  <c r="E29" i="9"/>
  <c r="G29" i="9"/>
  <c r="H29" i="9"/>
  <c r="I29" i="9"/>
  <c r="J29" i="9"/>
  <c r="K29" i="9"/>
  <c r="L29" i="9"/>
  <c r="M29" i="9"/>
  <c r="F29" i="9"/>
  <c r="N29" i="9"/>
  <c r="O29" i="9"/>
  <c r="P29" i="9"/>
  <c r="U29" i="9"/>
  <c r="V29" i="9"/>
  <c r="W29" i="9"/>
  <c r="C29" i="10"/>
  <c r="N29" i="2"/>
  <c r="K29" i="2"/>
  <c r="L29" i="2"/>
  <c r="S29" i="2"/>
  <c r="T29" i="2"/>
  <c r="U29" i="2"/>
  <c r="V29" i="2"/>
  <c r="D29" i="2"/>
  <c r="W29" i="2"/>
  <c r="E29" i="2"/>
  <c r="F29" i="2"/>
  <c r="G29" i="2"/>
  <c r="H29" i="2"/>
  <c r="I29" i="2"/>
  <c r="J29" i="2"/>
  <c r="M29" i="2"/>
  <c r="O29" i="2"/>
  <c r="Q29" i="2"/>
  <c r="R29" i="2"/>
  <c r="P29" i="2"/>
  <c r="G27" i="12"/>
  <c r="Q27" i="12" s="1"/>
  <c r="D30" i="12"/>
  <c r="O30" i="12" s="1"/>
  <c r="C30" i="2"/>
  <c r="B30" i="9"/>
  <c r="B30" i="10"/>
  <c r="L28" i="11" l="1"/>
  <c r="Y27" i="11"/>
  <c r="B27" i="12" s="1"/>
  <c r="H27" i="12" s="1"/>
  <c r="K27" i="12" s="1"/>
  <c r="D28" i="11"/>
  <c r="W28" i="11"/>
  <c r="R28" i="11"/>
  <c r="O28" i="11"/>
  <c r="V28" i="11"/>
  <c r="H28" i="11"/>
  <c r="F28" i="11"/>
  <c r="G28" i="11"/>
  <c r="I28" i="11"/>
  <c r="K28" i="11"/>
  <c r="Q28" i="11"/>
  <c r="P28" i="11"/>
  <c r="J28" i="11"/>
  <c r="S28" i="11"/>
  <c r="I30" i="2"/>
  <c r="H30" i="2"/>
  <c r="C30" i="10"/>
  <c r="P30" i="2"/>
  <c r="Q30" i="2"/>
  <c r="R30" i="2"/>
  <c r="S30" i="2"/>
  <c r="T30" i="2"/>
  <c r="U30" i="2"/>
  <c r="D30" i="2"/>
  <c r="V30" i="2"/>
  <c r="N30" i="2"/>
  <c r="O30" i="2"/>
  <c r="W30" i="2"/>
  <c r="K30" i="2"/>
  <c r="L30" i="2"/>
  <c r="M30" i="2"/>
  <c r="E30" i="2"/>
  <c r="F30" i="2"/>
  <c r="J30" i="2"/>
  <c r="G30" i="2"/>
  <c r="B32" i="2"/>
  <c r="A33" i="2"/>
  <c r="C31" i="2"/>
  <c r="D31" i="12"/>
  <c r="O31" i="12" s="1"/>
  <c r="B31" i="9"/>
  <c r="B31" i="10"/>
  <c r="J27" i="12"/>
  <c r="P27" i="12" s="1"/>
  <c r="Y29" i="2"/>
  <c r="A29" i="12" s="1"/>
  <c r="F29" i="12" s="1"/>
  <c r="AB29" i="10"/>
  <c r="G29" i="11" s="1"/>
  <c r="AR29" i="10"/>
  <c r="AC29" i="10"/>
  <c r="AD29" i="10"/>
  <c r="AE29" i="10"/>
  <c r="AF29" i="10"/>
  <c r="AG29" i="10"/>
  <c r="AP29" i="10"/>
  <c r="AQ29" i="10"/>
  <c r="V29" i="10"/>
  <c r="V29" i="11" s="1"/>
  <c r="Y29" i="10"/>
  <c r="Z29" i="10"/>
  <c r="AA29" i="10"/>
  <c r="AH29" i="10"/>
  <c r="AI29" i="10"/>
  <c r="AJ29" i="10"/>
  <c r="O29" i="11" s="1"/>
  <c r="AK29" i="10"/>
  <c r="AL29" i="10"/>
  <c r="AM29" i="10"/>
  <c r="AO29" i="10"/>
  <c r="AN29" i="10"/>
  <c r="M29" i="10"/>
  <c r="D29" i="10"/>
  <c r="U29" i="10"/>
  <c r="U29" i="11" s="1"/>
  <c r="T29" i="10"/>
  <c r="P29" i="10"/>
  <c r="O29" i="10"/>
  <c r="G29" i="10"/>
  <c r="L29" i="10"/>
  <c r="I29" i="10"/>
  <c r="R29" i="10"/>
  <c r="N29" i="10"/>
  <c r="J29" i="10"/>
  <c r="Q29" i="10"/>
  <c r="F29" i="10"/>
  <c r="F29" i="11" s="1"/>
  <c r="S29" i="10"/>
  <c r="W29" i="10"/>
  <c r="H29" i="10"/>
  <c r="K29" i="10"/>
  <c r="K29" i="11" s="1"/>
  <c r="E29" i="10"/>
  <c r="J28" i="12"/>
  <c r="P28" i="12" s="1"/>
  <c r="L30" i="9"/>
  <c r="M30" i="9"/>
  <c r="N30" i="9"/>
  <c r="O30" i="9"/>
  <c r="F30" i="9"/>
  <c r="G30" i="9"/>
  <c r="H30" i="9"/>
  <c r="I30" i="9"/>
  <c r="J30" i="9"/>
  <c r="K30" i="9"/>
  <c r="P30" i="9"/>
  <c r="Q30" i="9"/>
  <c r="R30" i="9"/>
  <c r="S30" i="9"/>
  <c r="T30" i="9"/>
  <c r="U30" i="9"/>
  <c r="V30" i="9"/>
  <c r="W30" i="9"/>
  <c r="E30" i="9"/>
  <c r="D30" i="9"/>
  <c r="N29" i="11" l="1"/>
  <c r="Y28" i="11"/>
  <c r="B28" i="12" s="1"/>
  <c r="H28" i="12" s="1"/>
  <c r="K28" i="12" s="1"/>
  <c r="D29" i="11"/>
  <c r="I29" i="11"/>
  <c r="Q29" i="11"/>
  <c r="E29" i="11"/>
  <c r="W29" i="11"/>
  <c r="H29" i="11"/>
  <c r="M29" i="11"/>
  <c r="P29" i="11"/>
  <c r="T29" i="11"/>
  <c r="J29" i="11"/>
  <c r="R29" i="11"/>
  <c r="S29" i="11"/>
  <c r="L29" i="11"/>
  <c r="D32" i="12"/>
  <c r="O32" i="12" s="1"/>
  <c r="C32" i="2"/>
  <c r="B32" i="9"/>
  <c r="B32" i="10"/>
  <c r="Y30" i="2"/>
  <c r="A30" i="12" s="1"/>
  <c r="F30" i="12" s="1"/>
  <c r="G29" i="12"/>
  <c r="Q29" i="12" s="1"/>
  <c r="AI30" i="10"/>
  <c r="AJ30" i="10"/>
  <c r="AK30" i="10"/>
  <c r="AL30" i="10"/>
  <c r="V30" i="10"/>
  <c r="AM30" i="10"/>
  <c r="AN30" i="10"/>
  <c r="AC30" i="10"/>
  <c r="AD30" i="10"/>
  <c r="AE30" i="10"/>
  <c r="AF30" i="10"/>
  <c r="AG30" i="10"/>
  <c r="AH30" i="10"/>
  <c r="AO30" i="10"/>
  <c r="AP30" i="10"/>
  <c r="AQ30" i="10"/>
  <c r="AR30" i="10"/>
  <c r="Y30" i="10"/>
  <c r="Z30" i="10"/>
  <c r="AB30" i="10"/>
  <c r="AA30" i="10"/>
  <c r="M30" i="10"/>
  <c r="K30" i="10"/>
  <c r="O30" i="10"/>
  <c r="I30" i="10"/>
  <c r="P30" i="10"/>
  <c r="P30" i="11" s="1"/>
  <c r="E30" i="10"/>
  <c r="E30" i="11" s="1"/>
  <c r="W30" i="10"/>
  <c r="Q30" i="10"/>
  <c r="L30" i="10"/>
  <c r="J30" i="10"/>
  <c r="F30" i="10"/>
  <c r="R30" i="10"/>
  <c r="D30" i="10"/>
  <c r="D30" i="11" s="1"/>
  <c r="S30" i="10"/>
  <c r="N30" i="10"/>
  <c r="G30" i="10"/>
  <c r="G30" i="11" s="1"/>
  <c r="T30" i="10"/>
  <c r="U30" i="10"/>
  <c r="H30" i="10"/>
  <c r="B33" i="2"/>
  <c r="A34" i="2"/>
  <c r="G31" i="9"/>
  <c r="W31" i="9"/>
  <c r="H31" i="9"/>
  <c r="I31" i="9"/>
  <c r="J31" i="9"/>
  <c r="E31" i="9"/>
  <c r="F31" i="9"/>
  <c r="K31" i="9"/>
  <c r="L31" i="9"/>
  <c r="M31" i="9"/>
  <c r="N31" i="9"/>
  <c r="O31" i="9"/>
  <c r="D31" i="9"/>
  <c r="P31" i="9"/>
  <c r="Q31" i="9"/>
  <c r="R31" i="9"/>
  <c r="S31" i="9"/>
  <c r="T31" i="9"/>
  <c r="V31" i="9"/>
  <c r="U31" i="9"/>
  <c r="D31" i="2"/>
  <c r="T31" i="2"/>
  <c r="C31" i="10"/>
  <c r="E31" i="2"/>
  <c r="V31" i="2"/>
  <c r="M31" i="2"/>
  <c r="N31" i="2"/>
  <c r="O31" i="2"/>
  <c r="P31" i="2"/>
  <c r="R31" i="2"/>
  <c r="S31" i="2"/>
  <c r="F31" i="2"/>
  <c r="G31" i="2"/>
  <c r="I31" i="2"/>
  <c r="J31" i="2"/>
  <c r="H31" i="2"/>
  <c r="K31" i="2"/>
  <c r="L31" i="2"/>
  <c r="Q31" i="2"/>
  <c r="U31" i="2"/>
  <c r="W31" i="2"/>
  <c r="Q30" i="11" l="1"/>
  <c r="L30" i="11"/>
  <c r="T30" i="11"/>
  <c r="J30" i="11"/>
  <c r="Y29" i="11"/>
  <c r="B29" i="12" s="1"/>
  <c r="H29" i="12" s="1"/>
  <c r="K29" i="12" s="1"/>
  <c r="I30" i="11"/>
  <c r="S30" i="11"/>
  <c r="H30" i="11"/>
  <c r="R30" i="11"/>
  <c r="W30" i="11"/>
  <c r="O30" i="11"/>
  <c r="U30" i="11"/>
  <c r="K30" i="11"/>
  <c r="M30" i="11"/>
  <c r="F30" i="11"/>
  <c r="V30" i="11"/>
  <c r="N30" i="11"/>
  <c r="J29" i="12"/>
  <c r="P29" i="12" s="1"/>
  <c r="Z31" i="10"/>
  <c r="AP31" i="10"/>
  <c r="AA31" i="10"/>
  <c r="AQ31" i="10"/>
  <c r="AB31" i="10"/>
  <c r="AR31" i="10"/>
  <c r="AC31" i="10"/>
  <c r="AD31" i="10"/>
  <c r="AE31" i="10"/>
  <c r="AL31" i="10"/>
  <c r="AM31" i="10"/>
  <c r="AN31" i="10"/>
  <c r="AO31" i="10"/>
  <c r="V31" i="10"/>
  <c r="Y31" i="10"/>
  <c r="AF31" i="10"/>
  <c r="AG31" i="10"/>
  <c r="AH31" i="10"/>
  <c r="AI31" i="10"/>
  <c r="AK31" i="10"/>
  <c r="AJ31" i="10"/>
  <c r="M31" i="10"/>
  <c r="N31" i="10"/>
  <c r="Q31" i="10"/>
  <c r="S31" i="10"/>
  <c r="F31" i="10"/>
  <c r="E31" i="10"/>
  <c r="K31" i="10"/>
  <c r="W31" i="10"/>
  <c r="U31" i="10"/>
  <c r="T31" i="10"/>
  <c r="D31" i="10"/>
  <c r="G31" i="10"/>
  <c r="R31" i="10"/>
  <c r="J31" i="10"/>
  <c r="L31" i="10"/>
  <c r="O31" i="10"/>
  <c r="O31" i="11" s="1"/>
  <c r="P31" i="10"/>
  <c r="P31" i="11" s="1"/>
  <c r="I31" i="10"/>
  <c r="H31" i="10"/>
  <c r="G30" i="12"/>
  <c r="Q30" i="12" s="1"/>
  <c r="Y31" i="2"/>
  <c r="A31" i="12" s="1"/>
  <c r="F31" i="12" s="1"/>
  <c r="R32" i="9"/>
  <c r="S32" i="9"/>
  <c r="D32" i="9"/>
  <c r="G32" i="9"/>
  <c r="H32" i="9"/>
  <c r="I32" i="9"/>
  <c r="J32" i="9"/>
  <c r="K32" i="9"/>
  <c r="L32" i="9"/>
  <c r="E32" i="9"/>
  <c r="F32" i="9"/>
  <c r="M32" i="9"/>
  <c r="N32" i="9"/>
  <c r="O32" i="9"/>
  <c r="P32" i="9"/>
  <c r="Q32" i="9"/>
  <c r="T32" i="9"/>
  <c r="U32" i="9"/>
  <c r="V32" i="9"/>
  <c r="W32" i="9"/>
  <c r="C32" i="10"/>
  <c r="O32" i="2"/>
  <c r="R32" i="2"/>
  <c r="J32" i="2"/>
  <c r="K32" i="2"/>
  <c r="L32" i="2"/>
  <c r="M32" i="2"/>
  <c r="P32" i="2"/>
  <c r="E32" i="2"/>
  <c r="F32" i="2"/>
  <c r="G32" i="2"/>
  <c r="H32" i="2"/>
  <c r="I32" i="2"/>
  <c r="N32" i="2"/>
  <c r="S32" i="2"/>
  <c r="T32" i="2"/>
  <c r="D32" i="2"/>
  <c r="Q32" i="2"/>
  <c r="U32" i="2"/>
  <c r="V32" i="2"/>
  <c r="W32" i="2"/>
  <c r="D33" i="12"/>
  <c r="O33" i="12" s="1"/>
  <c r="C33" i="2"/>
  <c r="B33" i="9"/>
  <c r="B33" i="10"/>
  <c r="B34" i="2"/>
  <c r="A35" i="2"/>
  <c r="I31" i="11" l="1"/>
  <c r="Q31" i="11"/>
  <c r="J31" i="11"/>
  <c r="T31" i="11"/>
  <c r="D31" i="11"/>
  <c r="K31" i="11"/>
  <c r="U31" i="11"/>
  <c r="H31" i="11"/>
  <c r="M31" i="11"/>
  <c r="W31" i="11"/>
  <c r="G31" i="11"/>
  <c r="L31" i="11"/>
  <c r="V31" i="11"/>
  <c r="Y30" i="11"/>
  <c r="B30" i="12" s="1"/>
  <c r="H30" i="12" s="1"/>
  <c r="K30" i="12" s="1"/>
  <c r="S31" i="11"/>
  <c r="E31" i="11"/>
  <c r="R31" i="11"/>
  <c r="F31" i="11"/>
  <c r="N31" i="11"/>
  <c r="J30" i="12"/>
  <c r="P30" i="12" s="1"/>
  <c r="D34" i="12"/>
  <c r="O34" i="12" s="1"/>
  <c r="B34" i="9"/>
  <c r="B34" i="10"/>
  <c r="C34" i="2"/>
  <c r="G31" i="12"/>
  <c r="Q31" i="12" s="1"/>
  <c r="N33" i="9"/>
  <c r="D33" i="9"/>
  <c r="U33" i="9"/>
  <c r="E33" i="9"/>
  <c r="V33" i="9"/>
  <c r="F33" i="9"/>
  <c r="W33" i="9"/>
  <c r="G33" i="9"/>
  <c r="H33" i="9"/>
  <c r="I33" i="9"/>
  <c r="O33" i="9"/>
  <c r="P33" i="9"/>
  <c r="Q33" i="9"/>
  <c r="R33" i="9"/>
  <c r="S33" i="9"/>
  <c r="T33" i="9"/>
  <c r="J33" i="9"/>
  <c r="K33" i="9"/>
  <c r="M33" i="9"/>
  <c r="L33" i="9"/>
  <c r="C33" i="10"/>
  <c r="J33" i="2"/>
  <c r="G33" i="2"/>
  <c r="H33" i="2"/>
  <c r="I33" i="2"/>
  <c r="K33" i="2"/>
  <c r="M33" i="2"/>
  <c r="L33" i="2"/>
  <c r="N33" i="2"/>
  <c r="O33" i="2"/>
  <c r="P33" i="2"/>
  <c r="Q33" i="2"/>
  <c r="R33" i="2"/>
  <c r="T33" i="2"/>
  <c r="U33" i="2"/>
  <c r="D33" i="2"/>
  <c r="E33" i="2"/>
  <c r="F33" i="2"/>
  <c r="S33" i="2"/>
  <c r="V33" i="2"/>
  <c r="W33" i="2"/>
  <c r="B35" i="2"/>
  <c r="A36" i="2"/>
  <c r="Y32" i="2"/>
  <c r="A32" i="12" s="1"/>
  <c r="F32" i="12" s="1"/>
  <c r="AG32" i="10"/>
  <c r="AH32" i="10"/>
  <c r="AI32" i="10"/>
  <c r="AJ32" i="10"/>
  <c r="AK32" i="10"/>
  <c r="AL32" i="10"/>
  <c r="Y32" i="10"/>
  <c r="Z32" i="10"/>
  <c r="AA32" i="10"/>
  <c r="AB32" i="10"/>
  <c r="AC32" i="10"/>
  <c r="AD32" i="10"/>
  <c r="AE32" i="10"/>
  <c r="AF32" i="10"/>
  <c r="AM32" i="10"/>
  <c r="AN32" i="10"/>
  <c r="AO32" i="10"/>
  <c r="AP32" i="10"/>
  <c r="AQ32" i="10"/>
  <c r="AR32" i="10"/>
  <c r="V32" i="10"/>
  <c r="V32" i="11" s="1"/>
  <c r="M32" i="10"/>
  <c r="F32" i="10"/>
  <c r="S32" i="10"/>
  <c r="H32" i="10"/>
  <c r="I32" i="10"/>
  <c r="U32" i="10"/>
  <c r="W32" i="10"/>
  <c r="P32" i="10"/>
  <c r="J32" i="10"/>
  <c r="N32" i="10"/>
  <c r="T32" i="10"/>
  <c r="Q32" i="10"/>
  <c r="K32" i="10"/>
  <c r="E32" i="10"/>
  <c r="R32" i="10"/>
  <c r="D32" i="10"/>
  <c r="O32" i="10"/>
  <c r="O32" i="11" s="1"/>
  <c r="G32" i="10"/>
  <c r="L32" i="10"/>
  <c r="J32" i="11" l="1"/>
  <c r="Y31" i="11"/>
  <c r="B31" i="12" s="1"/>
  <c r="H31" i="12" s="1"/>
  <c r="K31" i="12" s="1"/>
  <c r="M32" i="11"/>
  <c r="G32" i="11"/>
  <c r="P32" i="11"/>
  <c r="S32" i="11"/>
  <c r="R32" i="11"/>
  <c r="W32" i="11"/>
  <c r="L32" i="11"/>
  <c r="K32" i="11"/>
  <c r="I32" i="11"/>
  <c r="H32" i="11"/>
  <c r="Y33" i="2"/>
  <c r="A33" i="12" s="1"/>
  <c r="F33" i="12" s="1"/>
  <c r="G33" i="12" s="1"/>
  <c r="Q33" i="12" s="1"/>
  <c r="F32" i="11"/>
  <c r="T32" i="11"/>
  <c r="N32" i="11"/>
  <c r="D32" i="11"/>
  <c r="E32" i="11"/>
  <c r="U32" i="11"/>
  <c r="Q32" i="11"/>
  <c r="J31" i="12"/>
  <c r="P31" i="12" s="1"/>
  <c r="AN33" i="10"/>
  <c r="Y33" i="10"/>
  <c r="AO33" i="10"/>
  <c r="Z33" i="10"/>
  <c r="AP33" i="10"/>
  <c r="AA33" i="10"/>
  <c r="AQ33" i="10"/>
  <c r="AB33" i="10"/>
  <c r="AR33" i="10"/>
  <c r="AC33" i="10"/>
  <c r="AH33" i="10"/>
  <c r="AI33" i="10"/>
  <c r="AJ33" i="10"/>
  <c r="AK33" i="10"/>
  <c r="AL33" i="10"/>
  <c r="AM33" i="10"/>
  <c r="V33" i="10"/>
  <c r="AD33" i="10"/>
  <c r="AE33" i="10"/>
  <c r="AG33" i="10"/>
  <c r="AF33" i="10"/>
  <c r="M33" i="10"/>
  <c r="F33" i="10"/>
  <c r="F33" i="11" s="1"/>
  <c r="S33" i="10"/>
  <c r="T33" i="10"/>
  <c r="I33" i="10"/>
  <c r="W33" i="10"/>
  <c r="W33" i="11" s="1"/>
  <c r="O33" i="10"/>
  <c r="J33" i="10"/>
  <c r="L33" i="10"/>
  <c r="P33" i="10"/>
  <c r="N33" i="10"/>
  <c r="Q33" i="10"/>
  <c r="Q33" i="11" s="1"/>
  <c r="G33" i="10"/>
  <c r="R33" i="10"/>
  <c r="R33" i="11" s="1"/>
  <c r="K33" i="10"/>
  <c r="E33" i="10"/>
  <c r="D33" i="10"/>
  <c r="H33" i="10"/>
  <c r="U33" i="10"/>
  <c r="C34" i="10"/>
  <c r="E34" i="2"/>
  <c r="U34" i="2"/>
  <c r="D34" i="2"/>
  <c r="G34" i="2"/>
  <c r="L34" i="2"/>
  <c r="M34" i="2"/>
  <c r="N34" i="2"/>
  <c r="O34" i="2"/>
  <c r="P34" i="2"/>
  <c r="Q34" i="2"/>
  <c r="S34" i="2"/>
  <c r="T34" i="2"/>
  <c r="F34" i="2"/>
  <c r="H34" i="2"/>
  <c r="I34" i="2"/>
  <c r="J34" i="2"/>
  <c r="K34" i="2"/>
  <c r="R34" i="2"/>
  <c r="V34" i="2"/>
  <c r="W34" i="2"/>
  <c r="I34" i="9"/>
  <c r="Q34" i="9"/>
  <c r="R34" i="9"/>
  <c r="S34" i="9"/>
  <c r="T34" i="9"/>
  <c r="D34" i="9"/>
  <c r="U34" i="9"/>
  <c r="E34" i="9"/>
  <c r="V34" i="9"/>
  <c r="W34" i="9"/>
  <c r="F34" i="9"/>
  <c r="G34" i="9"/>
  <c r="H34" i="9"/>
  <c r="J34" i="9"/>
  <c r="K34" i="9"/>
  <c r="L34" i="9"/>
  <c r="M34" i="9"/>
  <c r="N34" i="9"/>
  <c r="P34" i="9"/>
  <c r="O34" i="9"/>
  <c r="B36" i="2"/>
  <c r="A37" i="2"/>
  <c r="D35" i="12"/>
  <c r="O35" i="12" s="1"/>
  <c r="C35" i="2"/>
  <c r="B35" i="9"/>
  <c r="B35" i="10"/>
  <c r="G32" i="12"/>
  <c r="Q32" i="12" s="1"/>
  <c r="K33" i="11" l="1"/>
  <c r="H33" i="11"/>
  <c r="L33" i="11"/>
  <c r="O33" i="11"/>
  <c r="J33" i="11"/>
  <c r="G33" i="11"/>
  <c r="V33" i="11"/>
  <c r="N33" i="11"/>
  <c r="P33" i="11"/>
  <c r="D33" i="11"/>
  <c r="M33" i="11"/>
  <c r="E33" i="11"/>
  <c r="Y32" i="11"/>
  <c r="B32" i="12" s="1"/>
  <c r="H32" i="12" s="1"/>
  <c r="K32" i="12" s="1"/>
  <c r="I33" i="11"/>
  <c r="T33" i="11"/>
  <c r="U33" i="11"/>
  <c r="S33" i="11"/>
  <c r="C35" i="10"/>
  <c r="P35" i="2"/>
  <c r="H35" i="2"/>
  <c r="I35" i="2"/>
  <c r="J35" i="2"/>
  <c r="K35" i="2"/>
  <c r="L35" i="2"/>
  <c r="M35" i="2"/>
  <c r="O35" i="2"/>
  <c r="Q35" i="2"/>
  <c r="E35" i="2"/>
  <c r="F35" i="2"/>
  <c r="G35" i="2"/>
  <c r="N35" i="2"/>
  <c r="R35" i="2"/>
  <c r="S35" i="2"/>
  <c r="T35" i="2"/>
  <c r="U35" i="2"/>
  <c r="V35" i="2"/>
  <c r="W35" i="2"/>
  <c r="D35" i="2"/>
  <c r="D35" i="9"/>
  <c r="T35" i="9"/>
  <c r="M35" i="9"/>
  <c r="N35" i="9"/>
  <c r="O35" i="9"/>
  <c r="P35" i="9"/>
  <c r="Q35" i="9"/>
  <c r="R35" i="9"/>
  <c r="E35" i="9"/>
  <c r="F35" i="9"/>
  <c r="G35" i="9"/>
  <c r="H35" i="9"/>
  <c r="I35" i="9"/>
  <c r="J35" i="9"/>
  <c r="K35" i="9"/>
  <c r="L35" i="9"/>
  <c r="S35" i="9"/>
  <c r="U35" i="9"/>
  <c r="V35" i="9"/>
  <c r="W35" i="9"/>
  <c r="Y34" i="2"/>
  <c r="A34" i="12" s="1"/>
  <c r="F34" i="12" s="1"/>
  <c r="B37" i="2"/>
  <c r="A38" i="2"/>
  <c r="D36" i="12"/>
  <c r="O36" i="12" s="1"/>
  <c r="C36" i="2"/>
  <c r="B36" i="9"/>
  <c r="B36" i="10"/>
  <c r="J32" i="12"/>
  <c r="P32" i="12" s="1"/>
  <c r="AE34" i="10"/>
  <c r="AF34" i="10"/>
  <c r="AG34" i="10"/>
  <c r="AH34" i="10"/>
  <c r="AI34" i="10"/>
  <c r="AJ34" i="10"/>
  <c r="AQ34" i="10"/>
  <c r="AR34" i="10"/>
  <c r="V34" i="10"/>
  <c r="Y34" i="10"/>
  <c r="Z34" i="10"/>
  <c r="AA34" i="10"/>
  <c r="AB34" i="10"/>
  <c r="AC34" i="10"/>
  <c r="AD34" i="10"/>
  <c r="AK34" i="10"/>
  <c r="AL34" i="10"/>
  <c r="AM34" i="10"/>
  <c r="AN34" i="10"/>
  <c r="AP34" i="10"/>
  <c r="AO34" i="10"/>
  <c r="M34" i="10"/>
  <c r="N34" i="10"/>
  <c r="L34" i="10"/>
  <c r="G34" i="10"/>
  <c r="R34" i="10"/>
  <c r="W34" i="10"/>
  <c r="I34" i="10"/>
  <c r="H34" i="10"/>
  <c r="S34" i="10"/>
  <c r="J34" i="10"/>
  <c r="F34" i="10"/>
  <c r="T34" i="10"/>
  <c r="E34" i="10"/>
  <c r="Q34" i="10"/>
  <c r="Q34" i="11" s="1"/>
  <c r="K34" i="10"/>
  <c r="K34" i="11" s="1"/>
  <c r="D34" i="10"/>
  <c r="O34" i="10"/>
  <c r="P34" i="10"/>
  <c r="U34" i="10"/>
  <c r="J33" i="12"/>
  <c r="P33" i="12" s="1"/>
  <c r="V34" i="11" l="1"/>
  <c r="O34" i="11"/>
  <c r="Y33" i="11"/>
  <c r="B33" i="12" s="1"/>
  <c r="H33" i="12" s="1"/>
  <c r="K33" i="12" s="1"/>
  <c r="H34" i="11"/>
  <c r="S34" i="11"/>
  <c r="D34" i="11"/>
  <c r="F34" i="11"/>
  <c r="E34" i="11"/>
  <c r="I34" i="11"/>
  <c r="J34" i="11"/>
  <c r="R34" i="11"/>
  <c r="G34" i="11"/>
  <c r="U34" i="11"/>
  <c r="W34" i="11"/>
  <c r="L34" i="11"/>
  <c r="P34" i="11"/>
  <c r="N34" i="11"/>
  <c r="T34" i="11"/>
  <c r="M34" i="11"/>
  <c r="O36" i="9"/>
  <c r="I36" i="9"/>
  <c r="J36" i="9"/>
  <c r="K36" i="9"/>
  <c r="L36" i="9"/>
  <c r="M36" i="9"/>
  <c r="N36" i="9"/>
  <c r="E36" i="9"/>
  <c r="F36" i="9"/>
  <c r="G36" i="9"/>
  <c r="H36" i="9"/>
  <c r="P36" i="9"/>
  <c r="Q36" i="9"/>
  <c r="R36" i="9"/>
  <c r="S36" i="9"/>
  <c r="T36" i="9"/>
  <c r="U36" i="9"/>
  <c r="V36" i="9"/>
  <c r="W36" i="9"/>
  <c r="D36" i="9"/>
  <c r="Y35" i="2"/>
  <c r="A35" i="12" s="1"/>
  <c r="F35" i="12" s="1"/>
  <c r="AL35" i="10"/>
  <c r="V35" i="10"/>
  <c r="AM35" i="10"/>
  <c r="AN35" i="10"/>
  <c r="Y35" i="10"/>
  <c r="AO35" i="10"/>
  <c r="Z35" i="10"/>
  <c r="AP35" i="10"/>
  <c r="AA35" i="10"/>
  <c r="AQ35" i="10"/>
  <c r="AD35" i="10"/>
  <c r="AE35" i="10"/>
  <c r="AF35" i="10"/>
  <c r="AG35" i="10"/>
  <c r="AH35" i="10"/>
  <c r="AI35" i="10"/>
  <c r="AJ35" i="10"/>
  <c r="AK35" i="10"/>
  <c r="AR35" i="10"/>
  <c r="AC35" i="10"/>
  <c r="AB35" i="10"/>
  <c r="M35" i="10"/>
  <c r="U35" i="10"/>
  <c r="Q35" i="10"/>
  <c r="L35" i="10"/>
  <c r="R35" i="10"/>
  <c r="G35" i="10"/>
  <c r="D35" i="10"/>
  <c r="E35" i="10"/>
  <c r="N35" i="10"/>
  <c r="S35" i="10"/>
  <c r="K35" i="10"/>
  <c r="T35" i="10"/>
  <c r="F35" i="10"/>
  <c r="W35" i="10"/>
  <c r="J35" i="10"/>
  <c r="P35" i="10"/>
  <c r="O35" i="10"/>
  <c r="H35" i="10"/>
  <c r="H35" i="11" s="1"/>
  <c r="I35" i="10"/>
  <c r="B38" i="2"/>
  <c r="A39" i="2"/>
  <c r="G34" i="12"/>
  <c r="Q34" i="12" s="1"/>
  <c r="C36" i="10"/>
  <c r="K36" i="2"/>
  <c r="D36" i="2"/>
  <c r="U36" i="2"/>
  <c r="E36" i="2"/>
  <c r="V36" i="2"/>
  <c r="F36" i="2"/>
  <c r="W36" i="2"/>
  <c r="G36" i="2"/>
  <c r="H36" i="2"/>
  <c r="I36" i="2"/>
  <c r="L36" i="2"/>
  <c r="M36" i="2"/>
  <c r="R36" i="2"/>
  <c r="S36" i="2"/>
  <c r="T36" i="2"/>
  <c r="J36" i="2"/>
  <c r="N36" i="2"/>
  <c r="O36" i="2"/>
  <c r="Q36" i="2"/>
  <c r="P36" i="2"/>
  <c r="D37" i="12"/>
  <c r="O37" i="12" s="1"/>
  <c r="C37" i="2"/>
  <c r="B37" i="9"/>
  <c r="B37" i="10"/>
  <c r="U35" i="11" l="1"/>
  <c r="W35" i="11"/>
  <c r="Y34" i="11"/>
  <c r="B34" i="12" s="1"/>
  <c r="H34" i="12" s="1"/>
  <c r="K34" i="12" s="1"/>
  <c r="D35" i="11"/>
  <c r="J35" i="11"/>
  <c r="G35" i="11"/>
  <c r="S35" i="11"/>
  <c r="M35" i="11"/>
  <c r="N35" i="11"/>
  <c r="E35" i="11"/>
  <c r="T35" i="11"/>
  <c r="K35" i="11"/>
  <c r="I35" i="11"/>
  <c r="R35" i="11"/>
  <c r="F35" i="11"/>
  <c r="P35" i="11"/>
  <c r="V35" i="11"/>
  <c r="L35" i="11"/>
  <c r="O35" i="11"/>
  <c r="Q35" i="11"/>
  <c r="J34" i="12"/>
  <c r="P34" i="12" s="1"/>
  <c r="C37" i="10"/>
  <c r="F37" i="2"/>
  <c r="V37" i="2"/>
  <c r="Q37" i="2"/>
  <c r="R37" i="2"/>
  <c r="S37" i="2"/>
  <c r="T37" i="2"/>
  <c r="D37" i="2"/>
  <c r="U37" i="2"/>
  <c r="E37" i="2"/>
  <c r="W37" i="2"/>
  <c r="H37" i="2"/>
  <c r="I37" i="2"/>
  <c r="G37" i="2"/>
  <c r="J37" i="2"/>
  <c r="K37" i="2"/>
  <c r="L37" i="2"/>
  <c r="M37" i="2"/>
  <c r="N37" i="2"/>
  <c r="O37" i="2"/>
  <c r="P37" i="2"/>
  <c r="G35" i="12"/>
  <c r="Q35" i="12" s="1"/>
  <c r="J37" i="9"/>
  <c r="E37" i="9"/>
  <c r="V37" i="9"/>
  <c r="F37" i="9"/>
  <c r="W37" i="9"/>
  <c r="G37" i="9"/>
  <c r="H37" i="9"/>
  <c r="I37" i="9"/>
  <c r="K37" i="9"/>
  <c r="N37" i="9"/>
  <c r="O37" i="9"/>
  <c r="P37" i="9"/>
  <c r="Q37" i="9"/>
  <c r="R37" i="9"/>
  <c r="S37" i="9"/>
  <c r="T37" i="9"/>
  <c r="U37" i="9"/>
  <c r="D37" i="9"/>
  <c r="M37" i="9"/>
  <c r="L37" i="9"/>
  <c r="B39" i="2"/>
  <c r="A40" i="2"/>
  <c r="D38" i="12"/>
  <c r="O38" i="12" s="1"/>
  <c r="C38" i="2"/>
  <c r="B38" i="9"/>
  <c r="B38" i="10"/>
  <c r="Y36" i="2"/>
  <c r="A36" i="12" s="1"/>
  <c r="F36" i="12" s="1"/>
  <c r="AC36" i="10"/>
  <c r="AD36" i="10"/>
  <c r="AE36" i="10"/>
  <c r="AF36" i="10"/>
  <c r="AG36" i="10"/>
  <c r="AH36" i="10"/>
  <c r="AM36" i="10"/>
  <c r="AN36" i="10"/>
  <c r="AO36" i="10"/>
  <c r="AP36" i="10"/>
  <c r="AQ36" i="10"/>
  <c r="AR36" i="10"/>
  <c r="V36" i="10"/>
  <c r="Y36" i="10"/>
  <c r="Z36" i="10"/>
  <c r="AA36" i="10"/>
  <c r="AB36" i="10"/>
  <c r="AI36" i="10"/>
  <c r="AJ36" i="10"/>
  <c r="AL36" i="10"/>
  <c r="AK36" i="10"/>
  <c r="M36" i="10"/>
  <c r="P36" i="10"/>
  <c r="P36" i="11" s="1"/>
  <c r="O36" i="10"/>
  <c r="O36" i="11" s="1"/>
  <c r="T36" i="10"/>
  <c r="W36" i="10"/>
  <c r="H36" i="10"/>
  <c r="U36" i="10"/>
  <c r="L36" i="10"/>
  <c r="F36" i="10"/>
  <c r="Q36" i="10"/>
  <c r="E36" i="10"/>
  <c r="E36" i="11" s="1"/>
  <c r="R36" i="10"/>
  <c r="J36" i="10"/>
  <c r="D36" i="10"/>
  <c r="N36" i="10"/>
  <c r="G36" i="10"/>
  <c r="S36" i="10"/>
  <c r="I36" i="10"/>
  <c r="K36" i="10"/>
  <c r="K36" i="11" s="1"/>
  <c r="U36" i="11" l="1"/>
  <c r="T36" i="11"/>
  <c r="J36" i="11"/>
  <c r="Y35" i="11"/>
  <c r="B35" i="12" s="1"/>
  <c r="H35" i="12" s="1"/>
  <c r="K35" i="12" s="1"/>
  <c r="M36" i="11"/>
  <c r="Q36" i="11"/>
  <c r="D36" i="11"/>
  <c r="L36" i="11"/>
  <c r="V36" i="11"/>
  <c r="I36" i="11"/>
  <c r="H36" i="11"/>
  <c r="G36" i="11"/>
  <c r="N36" i="11"/>
  <c r="F36" i="11"/>
  <c r="W36" i="11"/>
  <c r="S36" i="11"/>
  <c r="R36" i="11"/>
  <c r="AJ37" i="10"/>
  <c r="AK37" i="10"/>
  <c r="AL37" i="10"/>
  <c r="V37" i="10"/>
  <c r="AM37" i="10"/>
  <c r="AN37" i="10"/>
  <c r="Y37" i="10"/>
  <c r="AO37" i="10"/>
  <c r="Z37" i="10"/>
  <c r="AA37" i="10"/>
  <c r="AB37" i="10"/>
  <c r="AC37" i="10"/>
  <c r="AD37" i="10"/>
  <c r="AE37" i="10"/>
  <c r="AF37" i="10"/>
  <c r="AG37" i="10"/>
  <c r="AH37" i="10"/>
  <c r="AI37" i="10"/>
  <c r="AP37" i="10"/>
  <c r="AQ37" i="10"/>
  <c r="AR37" i="10"/>
  <c r="M37" i="10"/>
  <c r="W37" i="10"/>
  <c r="H37" i="10"/>
  <c r="J37" i="10"/>
  <c r="N37" i="10"/>
  <c r="Q37" i="10"/>
  <c r="F37" i="10"/>
  <c r="F37" i="11" s="1"/>
  <c r="D37" i="10"/>
  <c r="S37" i="10"/>
  <c r="O37" i="10"/>
  <c r="K37" i="10"/>
  <c r="G37" i="10"/>
  <c r="T37" i="10"/>
  <c r="E37" i="10"/>
  <c r="U37" i="10"/>
  <c r="I37" i="10"/>
  <c r="P37" i="10"/>
  <c r="L37" i="10"/>
  <c r="R37" i="10"/>
  <c r="E38" i="9"/>
  <c r="U38" i="9"/>
  <c r="R38" i="9"/>
  <c r="S38" i="9"/>
  <c r="T38" i="9"/>
  <c r="D38" i="9"/>
  <c r="V38" i="9"/>
  <c r="F38" i="9"/>
  <c r="W38" i="9"/>
  <c r="G38" i="9"/>
  <c r="P38" i="9"/>
  <c r="Q38" i="9"/>
  <c r="H38" i="9"/>
  <c r="I38" i="9"/>
  <c r="J38" i="9"/>
  <c r="K38" i="9"/>
  <c r="L38" i="9"/>
  <c r="M38" i="9"/>
  <c r="O38" i="9"/>
  <c r="N38" i="9"/>
  <c r="C38" i="10"/>
  <c r="Q38" i="2"/>
  <c r="M38" i="2"/>
  <c r="N38" i="2"/>
  <c r="O38" i="2"/>
  <c r="P38" i="2"/>
  <c r="R38" i="2"/>
  <c r="S38" i="2"/>
  <c r="D38" i="2"/>
  <c r="U38" i="2"/>
  <c r="E38" i="2"/>
  <c r="V38" i="2"/>
  <c r="J38" i="2"/>
  <c r="K38" i="2"/>
  <c r="L38" i="2"/>
  <c r="T38" i="2"/>
  <c r="W38" i="2"/>
  <c r="F38" i="2"/>
  <c r="G38" i="2"/>
  <c r="I38" i="2"/>
  <c r="H38" i="2"/>
  <c r="B40" i="2"/>
  <c r="A41" i="2"/>
  <c r="V37" i="11"/>
  <c r="G36" i="12"/>
  <c r="Q36" i="12" s="1"/>
  <c r="C39" i="2"/>
  <c r="D39" i="12"/>
  <c r="O39" i="12" s="1"/>
  <c r="B39" i="9"/>
  <c r="B39" i="10"/>
  <c r="J35" i="12"/>
  <c r="P35" i="12" s="1"/>
  <c r="Y37" i="2"/>
  <c r="A37" i="12" s="1"/>
  <c r="F37" i="12" s="1"/>
  <c r="Y36" i="11" l="1"/>
  <c r="B36" i="12" s="1"/>
  <c r="H36" i="12" s="1"/>
  <c r="K36" i="12" s="1"/>
  <c r="K37" i="11"/>
  <c r="G37" i="11"/>
  <c r="L37" i="11"/>
  <c r="D37" i="11"/>
  <c r="O37" i="11"/>
  <c r="P37" i="11"/>
  <c r="M37" i="11"/>
  <c r="S37" i="11"/>
  <c r="I37" i="11"/>
  <c r="U37" i="11"/>
  <c r="W37" i="11"/>
  <c r="Q37" i="11"/>
  <c r="N37" i="11"/>
  <c r="J37" i="11"/>
  <c r="R37" i="11"/>
  <c r="H37" i="11"/>
  <c r="T37" i="11"/>
  <c r="E37" i="11"/>
  <c r="D40" i="12"/>
  <c r="O40" i="12" s="1"/>
  <c r="B40" i="9"/>
  <c r="B40" i="10"/>
  <c r="C40" i="2"/>
  <c r="B41" i="2"/>
  <c r="A42" i="2"/>
  <c r="P39" i="9"/>
  <c r="N39" i="9"/>
  <c r="O39" i="9"/>
  <c r="Q39" i="9"/>
  <c r="R39" i="9"/>
  <c r="S39" i="9"/>
  <c r="T39" i="9"/>
  <c r="D39" i="9"/>
  <c r="E39" i="9"/>
  <c r="F39" i="9"/>
  <c r="G39" i="9"/>
  <c r="H39" i="9"/>
  <c r="I39" i="9"/>
  <c r="J39" i="9"/>
  <c r="K39" i="9"/>
  <c r="L39" i="9"/>
  <c r="M39" i="9"/>
  <c r="U39" i="9"/>
  <c r="V39" i="9"/>
  <c r="W39" i="9"/>
  <c r="AA38" i="10"/>
  <c r="AQ38" i="10"/>
  <c r="AB38" i="10"/>
  <c r="AR38" i="10"/>
  <c r="AC38" i="10"/>
  <c r="AD38" i="10"/>
  <c r="AE38" i="10"/>
  <c r="AF38" i="10"/>
  <c r="AI38" i="10"/>
  <c r="AJ38" i="10"/>
  <c r="AK38" i="10"/>
  <c r="AL38" i="10"/>
  <c r="AM38" i="10"/>
  <c r="AN38" i="10"/>
  <c r="AO38" i="10"/>
  <c r="AP38" i="10"/>
  <c r="V38" i="10"/>
  <c r="Y38" i="10"/>
  <c r="Z38" i="10"/>
  <c r="AH38" i="10"/>
  <c r="AG38" i="10"/>
  <c r="M38" i="10"/>
  <c r="K38" i="10"/>
  <c r="I38" i="10"/>
  <c r="D38" i="10"/>
  <c r="Q38" i="10"/>
  <c r="G38" i="10"/>
  <c r="O38" i="10"/>
  <c r="J38" i="10"/>
  <c r="E38" i="10"/>
  <c r="R38" i="10"/>
  <c r="F38" i="10"/>
  <c r="N38" i="10"/>
  <c r="S38" i="10"/>
  <c r="T38" i="10"/>
  <c r="P38" i="10"/>
  <c r="H38" i="10"/>
  <c r="U38" i="10"/>
  <c r="L38" i="10"/>
  <c r="W38" i="10"/>
  <c r="C39" i="10"/>
  <c r="L39" i="2"/>
  <c r="I39" i="2"/>
  <c r="J39" i="2"/>
  <c r="K39" i="2"/>
  <c r="M39" i="2"/>
  <c r="N39" i="2"/>
  <c r="O39" i="2"/>
  <c r="Q39" i="2"/>
  <c r="R39" i="2"/>
  <c r="W39" i="2"/>
  <c r="D39" i="2"/>
  <c r="E39" i="2"/>
  <c r="F39" i="2"/>
  <c r="G39" i="2"/>
  <c r="H39" i="2"/>
  <c r="P39" i="2"/>
  <c r="S39" i="2"/>
  <c r="T39" i="2"/>
  <c r="V39" i="2"/>
  <c r="U39" i="2"/>
  <c r="Y38" i="2"/>
  <c r="A38" i="12" s="1"/>
  <c r="F38" i="12" s="1"/>
  <c r="G37" i="12"/>
  <c r="Q37" i="12" s="1"/>
  <c r="J36" i="12"/>
  <c r="P36" i="12" s="1"/>
  <c r="H38" i="11" l="1"/>
  <c r="V38" i="11"/>
  <c r="Y37" i="11"/>
  <c r="B37" i="12" s="1"/>
  <c r="H37" i="12" s="1"/>
  <c r="K37" i="12" s="1"/>
  <c r="F38" i="11"/>
  <c r="R38" i="11"/>
  <c r="G38" i="11"/>
  <c r="W38" i="11"/>
  <c r="I38" i="11"/>
  <c r="L38" i="11"/>
  <c r="E38" i="11"/>
  <c r="K38" i="11"/>
  <c r="S38" i="11"/>
  <c r="O38" i="11"/>
  <c r="D38" i="11"/>
  <c r="N38" i="11"/>
  <c r="Q38" i="11"/>
  <c r="J38" i="11"/>
  <c r="U38" i="11"/>
  <c r="M38" i="11"/>
  <c r="P38" i="11"/>
  <c r="T38" i="11"/>
  <c r="AH39" i="10"/>
  <c r="AI39" i="10"/>
  <c r="AJ39" i="10"/>
  <c r="AK39" i="10"/>
  <c r="AL39" i="10"/>
  <c r="V39" i="10"/>
  <c r="AM39" i="10"/>
  <c r="AR39" i="10"/>
  <c r="Y39" i="10"/>
  <c r="Z39" i="10"/>
  <c r="AA39" i="10"/>
  <c r="AB39" i="10"/>
  <c r="AC39" i="10"/>
  <c r="AD39" i="10"/>
  <c r="AE39" i="10"/>
  <c r="AF39" i="10"/>
  <c r="AG39" i="10"/>
  <c r="AN39" i="10"/>
  <c r="AO39" i="10"/>
  <c r="AQ39" i="10"/>
  <c r="AP39" i="10"/>
  <c r="M39" i="10"/>
  <c r="L39" i="10"/>
  <c r="T39" i="10"/>
  <c r="H39" i="10"/>
  <c r="I39" i="10"/>
  <c r="Q39" i="10"/>
  <c r="E39" i="10"/>
  <c r="N39" i="10"/>
  <c r="J39" i="10"/>
  <c r="F39" i="10"/>
  <c r="R39" i="10"/>
  <c r="D39" i="10"/>
  <c r="G39" i="10"/>
  <c r="U39" i="10"/>
  <c r="K39" i="10"/>
  <c r="O39" i="10"/>
  <c r="P39" i="10"/>
  <c r="S39" i="10"/>
  <c r="W39" i="10"/>
  <c r="B42" i="2"/>
  <c r="A43" i="2"/>
  <c r="D41" i="12"/>
  <c r="O41" i="12" s="1"/>
  <c r="C41" i="2"/>
  <c r="B41" i="9"/>
  <c r="B41" i="10"/>
  <c r="C40" i="10"/>
  <c r="G40" i="2"/>
  <c r="W40" i="2"/>
  <c r="E40" i="2"/>
  <c r="V40" i="2"/>
  <c r="F40" i="2"/>
  <c r="H40" i="2"/>
  <c r="I40" i="2"/>
  <c r="J40" i="2"/>
  <c r="K40" i="2"/>
  <c r="M40" i="2"/>
  <c r="N40" i="2"/>
  <c r="D40" i="2"/>
  <c r="L40" i="2"/>
  <c r="O40" i="2"/>
  <c r="P40" i="2"/>
  <c r="Q40" i="2"/>
  <c r="R40" i="2"/>
  <c r="S40" i="2"/>
  <c r="T40" i="2"/>
  <c r="U40" i="2"/>
  <c r="K40" i="9"/>
  <c r="J40" i="9"/>
  <c r="L40" i="9"/>
  <c r="M40" i="9"/>
  <c r="N40" i="9"/>
  <c r="O40" i="9"/>
  <c r="P40" i="9"/>
  <c r="D40" i="9"/>
  <c r="E40" i="9"/>
  <c r="F40" i="9"/>
  <c r="G40" i="9"/>
  <c r="H40" i="9"/>
  <c r="I40" i="9"/>
  <c r="Q40" i="9"/>
  <c r="R40" i="9"/>
  <c r="S40" i="9"/>
  <c r="T40" i="9"/>
  <c r="U40" i="9"/>
  <c r="V40" i="9"/>
  <c r="W40" i="9"/>
  <c r="J37" i="12"/>
  <c r="P37" i="12" s="1"/>
  <c r="G38" i="12"/>
  <c r="Q38" i="12" s="1"/>
  <c r="Y39" i="2"/>
  <c r="A39" i="12" s="1"/>
  <c r="F39" i="12" s="1"/>
  <c r="J39" i="11"/>
  <c r="W39" i="11" l="1"/>
  <c r="E39" i="11"/>
  <c r="Y38" i="11"/>
  <c r="B38" i="12" s="1"/>
  <c r="H38" i="12" s="1"/>
  <c r="K38" i="12" s="1"/>
  <c r="U39" i="11"/>
  <c r="H39" i="11"/>
  <c r="T39" i="11"/>
  <c r="S39" i="11"/>
  <c r="N39" i="11"/>
  <c r="L39" i="11"/>
  <c r="M39" i="11"/>
  <c r="R39" i="11"/>
  <c r="K39" i="11"/>
  <c r="P39" i="11"/>
  <c r="V39" i="11"/>
  <c r="O39" i="11"/>
  <c r="G39" i="11"/>
  <c r="Q39" i="11"/>
  <c r="F39" i="11"/>
  <c r="I39" i="11"/>
  <c r="D39" i="11"/>
  <c r="D42" i="12"/>
  <c r="O42" i="12" s="1"/>
  <c r="B42" i="9"/>
  <c r="B42" i="10"/>
  <c r="C42" i="2"/>
  <c r="Y40" i="10"/>
  <c r="AO40" i="10"/>
  <c r="Z40" i="10"/>
  <c r="AP40" i="10"/>
  <c r="AA40" i="10"/>
  <c r="AQ40" i="10"/>
  <c r="AB40" i="10"/>
  <c r="AR40" i="10"/>
  <c r="AC40" i="10"/>
  <c r="AD40" i="10"/>
  <c r="AE40" i="10"/>
  <c r="AF40" i="10"/>
  <c r="AG40" i="10"/>
  <c r="AH40" i="10"/>
  <c r="AI40" i="10"/>
  <c r="AJ40" i="10"/>
  <c r="AK40" i="10"/>
  <c r="AL40" i="10"/>
  <c r="AM40" i="10"/>
  <c r="AN40" i="10"/>
  <c r="V40" i="10"/>
  <c r="M40" i="10"/>
  <c r="R40" i="10"/>
  <c r="F40" i="10"/>
  <c r="L40" i="10"/>
  <c r="J40" i="10"/>
  <c r="W40" i="10"/>
  <c r="U40" i="10"/>
  <c r="S40" i="10"/>
  <c r="N40" i="10"/>
  <c r="T40" i="10"/>
  <c r="K40" i="10"/>
  <c r="G40" i="10"/>
  <c r="E40" i="10"/>
  <c r="Q40" i="10"/>
  <c r="I40" i="10"/>
  <c r="H40" i="10"/>
  <c r="P40" i="10"/>
  <c r="O40" i="10"/>
  <c r="D40" i="10"/>
  <c r="J38" i="12"/>
  <c r="P38" i="12" s="1"/>
  <c r="Y40" i="2"/>
  <c r="A40" i="12" s="1"/>
  <c r="F40" i="12" s="1"/>
  <c r="B43" i="2"/>
  <c r="A44" i="2"/>
  <c r="F41" i="9"/>
  <c r="V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W41" i="9"/>
  <c r="E41" i="9"/>
  <c r="D41" i="9"/>
  <c r="G39" i="12"/>
  <c r="Q39" i="12" s="1"/>
  <c r="C41" i="10"/>
  <c r="R41" i="2"/>
  <c r="S41" i="2"/>
  <c r="T41" i="2"/>
  <c r="D41" i="2"/>
  <c r="U41" i="2"/>
  <c r="E41" i="2"/>
  <c r="V41" i="2"/>
  <c r="F41" i="2"/>
  <c r="W41" i="2"/>
  <c r="G41" i="2"/>
  <c r="I41" i="2"/>
  <c r="J41" i="2"/>
  <c r="O41" i="2"/>
  <c r="P41" i="2"/>
  <c r="Q41" i="2"/>
  <c r="H41" i="2"/>
  <c r="K41" i="2"/>
  <c r="L41" i="2"/>
  <c r="N41" i="2"/>
  <c r="M41" i="2"/>
  <c r="Q40" i="11" l="1"/>
  <c r="Y39" i="11"/>
  <c r="B39" i="12" s="1"/>
  <c r="H39" i="12" s="1"/>
  <c r="K39" i="12" s="1"/>
  <c r="W40" i="11"/>
  <c r="R40" i="11"/>
  <c r="G40" i="11"/>
  <c r="P40" i="11"/>
  <c r="D40" i="11"/>
  <c r="K40" i="11"/>
  <c r="O40" i="11"/>
  <c r="M40" i="11"/>
  <c r="I40" i="11"/>
  <c r="N40" i="11"/>
  <c r="T40" i="11"/>
  <c r="E40" i="11"/>
  <c r="J40" i="11"/>
  <c r="H40" i="11"/>
  <c r="V40" i="11"/>
  <c r="F40" i="11"/>
  <c r="U40" i="11"/>
  <c r="L40" i="11"/>
  <c r="S40" i="11"/>
  <c r="G40" i="12"/>
  <c r="Q40" i="12" s="1"/>
  <c r="M42" i="2"/>
  <c r="C42" i="10"/>
  <c r="O42" i="2"/>
  <c r="P42" i="2"/>
  <c r="Q42" i="2"/>
  <c r="R42" i="2"/>
  <c r="S42" i="2"/>
  <c r="T42" i="2"/>
  <c r="E42" i="2"/>
  <c r="V42" i="2"/>
  <c r="F42" i="2"/>
  <c r="W42" i="2"/>
  <c r="D42" i="2"/>
  <c r="G42" i="2"/>
  <c r="H42" i="2"/>
  <c r="I42" i="2"/>
  <c r="J42" i="2"/>
  <c r="K42" i="2"/>
  <c r="L42" i="2"/>
  <c r="N42" i="2"/>
  <c r="U42" i="2"/>
  <c r="AF41" i="10"/>
  <c r="AG41" i="10"/>
  <c r="AH41" i="10"/>
  <c r="AI41" i="10"/>
  <c r="AJ41" i="10"/>
  <c r="AK41" i="10"/>
  <c r="AN41" i="10"/>
  <c r="AO41" i="10"/>
  <c r="AP41" i="10"/>
  <c r="AQ41" i="10"/>
  <c r="AR41" i="10"/>
  <c r="V41" i="10"/>
  <c r="Y41" i="10"/>
  <c r="Z41" i="10"/>
  <c r="AA41" i="10"/>
  <c r="AB41" i="10"/>
  <c r="AC41" i="10"/>
  <c r="AD41" i="10"/>
  <c r="AE41" i="10"/>
  <c r="AM41" i="10"/>
  <c r="AL41" i="10"/>
  <c r="M41" i="10"/>
  <c r="F41" i="10"/>
  <c r="R41" i="10"/>
  <c r="W41" i="10"/>
  <c r="E41" i="10"/>
  <c r="D41" i="10"/>
  <c r="S41" i="10"/>
  <c r="P41" i="10"/>
  <c r="O41" i="10"/>
  <c r="K41" i="10"/>
  <c r="G41" i="10"/>
  <c r="T41" i="10"/>
  <c r="Q41" i="10"/>
  <c r="J41" i="10"/>
  <c r="L41" i="10"/>
  <c r="L41" i="11" s="1"/>
  <c r="U41" i="10"/>
  <c r="H41" i="10"/>
  <c r="I41" i="10"/>
  <c r="N41" i="10"/>
  <c r="Q42" i="9"/>
  <c r="T42" i="9"/>
  <c r="D42" i="9"/>
  <c r="U42" i="9"/>
  <c r="E42" i="9"/>
  <c r="V42" i="9"/>
  <c r="F42" i="9"/>
  <c r="W42" i="9"/>
  <c r="G42" i="9"/>
  <c r="H42" i="9"/>
  <c r="O42" i="9"/>
  <c r="P42" i="9"/>
  <c r="R42" i="9"/>
  <c r="S42" i="9"/>
  <c r="I42" i="9"/>
  <c r="J42" i="9"/>
  <c r="K42" i="9"/>
  <c r="L42" i="9"/>
  <c r="N42" i="9"/>
  <c r="M42" i="9"/>
  <c r="J39" i="12"/>
  <c r="P39" i="12" s="1"/>
  <c r="B44" i="2"/>
  <c r="A45" i="2"/>
  <c r="Y41" i="2"/>
  <c r="A41" i="12" s="1"/>
  <c r="F41" i="12" s="1"/>
  <c r="D43" i="12"/>
  <c r="O43" i="12" s="1"/>
  <c r="C43" i="2"/>
  <c r="B43" i="9"/>
  <c r="B43" i="10"/>
  <c r="G41" i="11" l="1"/>
  <c r="Y40" i="11"/>
  <c r="B40" i="12" s="1"/>
  <c r="H40" i="12" s="1"/>
  <c r="K40" i="12" s="1"/>
  <c r="P41" i="11"/>
  <c r="O41" i="11"/>
  <c r="W41" i="11"/>
  <c r="U41" i="11"/>
  <c r="Q41" i="11"/>
  <c r="K41" i="11"/>
  <c r="D41" i="11"/>
  <c r="J41" i="11"/>
  <c r="E41" i="11"/>
  <c r="V41" i="11"/>
  <c r="N41" i="11"/>
  <c r="R41" i="11"/>
  <c r="T41" i="11"/>
  <c r="I41" i="11"/>
  <c r="F41" i="11"/>
  <c r="S41" i="11"/>
  <c r="H41" i="11"/>
  <c r="M41" i="11"/>
  <c r="V42" i="10"/>
  <c r="AM42" i="10"/>
  <c r="AN42" i="10"/>
  <c r="Y42" i="10"/>
  <c r="AO42" i="10"/>
  <c r="Z42" i="10"/>
  <c r="AP42" i="10"/>
  <c r="AA42" i="10"/>
  <c r="AQ42" i="10"/>
  <c r="AB42" i="10"/>
  <c r="G42" i="11" s="1"/>
  <c r="AR42" i="10"/>
  <c r="AC42" i="10"/>
  <c r="AD42" i="10"/>
  <c r="AE42" i="10"/>
  <c r="AF42" i="10"/>
  <c r="AG42" i="10"/>
  <c r="AH42" i="10"/>
  <c r="AI42" i="10"/>
  <c r="AJ42" i="10"/>
  <c r="AK42" i="10"/>
  <c r="AL42" i="10"/>
  <c r="M42" i="10"/>
  <c r="G42" i="10"/>
  <c r="D42" i="10"/>
  <c r="D42" i="11" s="1"/>
  <c r="K42" i="10"/>
  <c r="R42" i="10"/>
  <c r="R42" i="11" s="1"/>
  <c r="O42" i="10"/>
  <c r="O42" i="11" s="1"/>
  <c r="P42" i="10"/>
  <c r="P42" i="11" s="1"/>
  <c r="H42" i="10"/>
  <c r="Q42" i="10"/>
  <c r="W42" i="10"/>
  <c r="J42" i="10"/>
  <c r="S42" i="10"/>
  <c r="T42" i="10"/>
  <c r="E42" i="10"/>
  <c r="N42" i="10"/>
  <c r="U42" i="10"/>
  <c r="L42" i="10"/>
  <c r="F42" i="10"/>
  <c r="I42" i="10"/>
  <c r="D44" i="12"/>
  <c r="O44" i="12" s="1"/>
  <c r="C44" i="2"/>
  <c r="B44" i="9"/>
  <c r="B44" i="10"/>
  <c r="Y42" i="2"/>
  <c r="A42" i="12" s="1"/>
  <c r="F42" i="12" s="1"/>
  <c r="G41" i="12"/>
  <c r="Q41" i="12" s="1"/>
  <c r="B45" i="2"/>
  <c r="A46" i="2"/>
  <c r="L43" i="9"/>
  <c r="P43" i="9"/>
  <c r="Q43" i="9"/>
  <c r="R43" i="9"/>
  <c r="S43" i="9"/>
  <c r="T43" i="9"/>
  <c r="D43" i="9"/>
  <c r="U43" i="9"/>
  <c r="E43" i="9"/>
  <c r="F43" i="9"/>
  <c r="G43" i="9"/>
  <c r="H43" i="9"/>
  <c r="I43" i="9"/>
  <c r="J43" i="9"/>
  <c r="K43" i="9"/>
  <c r="M43" i="9"/>
  <c r="N43" i="9"/>
  <c r="O43" i="9"/>
  <c r="W43" i="9"/>
  <c r="V43" i="9"/>
  <c r="J40" i="12"/>
  <c r="P40" i="12" s="1"/>
  <c r="C43" i="10"/>
  <c r="H43" i="2"/>
  <c r="K43" i="2"/>
  <c r="L43" i="2"/>
  <c r="M43" i="2"/>
  <c r="N43" i="2"/>
  <c r="O43" i="2"/>
  <c r="P43" i="2"/>
  <c r="R43" i="2"/>
  <c r="S43" i="2"/>
  <c r="G43" i="2"/>
  <c r="I43" i="2"/>
  <c r="J43" i="2"/>
  <c r="Q43" i="2"/>
  <c r="T43" i="2"/>
  <c r="U43" i="2"/>
  <c r="V43" i="2"/>
  <c r="W43" i="2"/>
  <c r="D43" i="2"/>
  <c r="F43" i="2"/>
  <c r="E43" i="2"/>
  <c r="E42" i="11" l="1"/>
  <c r="S42" i="11"/>
  <c r="H42" i="11"/>
  <c r="Q42" i="11"/>
  <c r="T42" i="11"/>
  <c r="Y41" i="11"/>
  <c r="B41" i="12" s="1"/>
  <c r="H41" i="12" s="1"/>
  <c r="K41" i="12" s="1"/>
  <c r="U42" i="11"/>
  <c r="K42" i="11"/>
  <c r="Y43" i="2"/>
  <c r="A43" i="12" s="1"/>
  <c r="F43" i="12" s="1"/>
  <c r="G43" i="12" s="1"/>
  <c r="Q43" i="12" s="1"/>
  <c r="F42" i="11"/>
  <c r="N42" i="11"/>
  <c r="V42" i="11"/>
  <c r="J42" i="11"/>
  <c r="W42" i="11"/>
  <c r="I42" i="11"/>
  <c r="L42" i="11"/>
  <c r="M42" i="11"/>
  <c r="G42" i="12"/>
  <c r="Q42" i="12" s="1"/>
  <c r="G44" i="9"/>
  <c r="W44" i="9"/>
  <c r="L44" i="9"/>
  <c r="M44" i="9"/>
  <c r="N44" i="9"/>
  <c r="O44" i="9"/>
  <c r="P44" i="9"/>
  <c r="Q44" i="9"/>
  <c r="D44" i="9"/>
  <c r="E44" i="9"/>
  <c r="F44" i="9"/>
  <c r="H44" i="9"/>
  <c r="I44" i="9"/>
  <c r="J44" i="9"/>
  <c r="K44" i="9"/>
  <c r="R44" i="9"/>
  <c r="S44" i="9"/>
  <c r="T44" i="9"/>
  <c r="U44" i="9"/>
  <c r="V44" i="9"/>
  <c r="S44" i="2"/>
  <c r="C44" i="10"/>
  <c r="G44" i="2"/>
  <c r="H44" i="2"/>
  <c r="I44" i="2"/>
  <c r="J44" i="2"/>
  <c r="K44" i="2"/>
  <c r="L44" i="2"/>
  <c r="N44" i="2"/>
  <c r="O44" i="2"/>
  <c r="U44" i="2"/>
  <c r="V44" i="2"/>
  <c r="W44" i="2"/>
  <c r="D44" i="2"/>
  <c r="E44" i="2"/>
  <c r="F44" i="2"/>
  <c r="M44" i="2"/>
  <c r="P44" i="2"/>
  <c r="Q44" i="2"/>
  <c r="T44" i="2"/>
  <c r="R44" i="2"/>
  <c r="B46" i="2"/>
  <c r="A47" i="2"/>
  <c r="D45" i="12"/>
  <c r="O45" i="12" s="1"/>
  <c r="C45" i="2"/>
  <c r="B45" i="9"/>
  <c r="B45" i="10"/>
  <c r="AD43" i="10"/>
  <c r="AE43" i="10"/>
  <c r="AF43" i="10"/>
  <c r="AG43" i="10"/>
  <c r="AH43" i="10"/>
  <c r="AI43" i="10"/>
  <c r="AJ43" i="10"/>
  <c r="AK43" i="10"/>
  <c r="AL43" i="10"/>
  <c r="AM43" i="10"/>
  <c r="AN43" i="10"/>
  <c r="AO43" i="10"/>
  <c r="AP43" i="10"/>
  <c r="AQ43" i="10"/>
  <c r="AR43" i="10"/>
  <c r="V43" i="10"/>
  <c r="Y43" i="10"/>
  <c r="Z43" i="10"/>
  <c r="AA43" i="10"/>
  <c r="AC43" i="10"/>
  <c r="AB43" i="10"/>
  <c r="M43" i="10"/>
  <c r="Q43" i="10"/>
  <c r="G43" i="10"/>
  <c r="J43" i="10"/>
  <c r="L43" i="10"/>
  <c r="N43" i="10"/>
  <c r="F43" i="10"/>
  <c r="R43" i="10"/>
  <c r="R43" i="11" s="1"/>
  <c r="E43" i="10"/>
  <c r="K43" i="10"/>
  <c r="S43" i="10"/>
  <c r="T43" i="10"/>
  <c r="D43" i="10"/>
  <c r="D43" i="11" s="1"/>
  <c r="I43" i="10"/>
  <c r="H43" i="10"/>
  <c r="H43" i="11" s="1"/>
  <c r="U43" i="10"/>
  <c r="W43" i="10"/>
  <c r="O43" i="10"/>
  <c r="O43" i="11" s="1"/>
  <c r="P43" i="10"/>
  <c r="J41" i="12"/>
  <c r="P41" i="12" s="1"/>
  <c r="M43" i="11" l="1"/>
  <c r="Y42" i="11"/>
  <c r="B42" i="12" s="1"/>
  <c r="H42" i="12" s="1"/>
  <c r="K42" i="12" s="1"/>
  <c r="Q43" i="11"/>
  <c r="K43" i="11"/>
  <c r="P43" i="11"/>
  <c r="S43" i="11"/>
  <c r="V43" i="11"/>
  <c r="F43" i="11"/>
  <c r="U43" i="11"/>
  <c r="T43" i="11"/>
  <c r="E43" i="11"/>
  <c r="I43" i="11"/>
  <c r="N43" i="11"/>
  <c r="L43" i="11"/>
  <c r="W43" i="11"/>
  <c r="J43" i="11"/>
  <c r="G43" i="11"/>
  <c r="B47" i="2"/>
  <c r="A48" i="2"/>
  <c r="D46" i="12"/>
  <c r="O46" i="12" s="1"/>
  <c r="C46" i="2"/>
  <c r="B46" i="9"/>
  <c r="B46" i="10"/>
  <c r="AK44" i="10"/>
  <c r="AL44" i="10"/>
  <c r="V44" i="10"/>
  <c r="AM44" i="10"/>
  <c r="AN44" i="10"/>
  <c r="Y44" i="10"/>
  <c r="AO44" i="10"/>
  <c r="Z44" i="10"/>
  <c r="AP44" i="10"/>
  <c r="AA44" i="10"/>
  <c r="AB44" i="10"/>
  <c r="AC44" i="10"/>
  <c r="AD44" i="10"/>
  <c r="AE44" i="10"/>
  <c r="AF44" i="10"/>
  <c r="AG44" i="10"/>
  <c r="AH44" i="10"/>
  <c r="AI44" i="10"/>
  <c r="AJ44" i="10"/>
  <c r="AR44" i="10"/>
  <c r="AQ44" i="10"/>
  <c r="M44" i="10"/>
  <c r="F44" i="10"/>
  <c r="L44" i="10"/>
  <c r="L44" i="11" s="1"/>
  <c r="N44" i="10"/>
  <c r="R44" i="10"/>
  <c r="U44" i="10"/>
  <c r="J44" i="10"/>
  <c r="P44" i="10"/>
  <c r="G44" i="10"/>
  <c r="T44" i="10"/>
  <c r="E44" i="10"/>
  <c r="K44" i="10"/>
  <c r="Q44" i="10"/>
  <c r="D44" i="10"/>
  <c r="I44" i="10"/>
  <c r="H44" i="10"/>
  <c r="O44" i="10"/>
  <c r="S44" i="10"/>
  <c r="S44" i="11" s="1"/>
  <c r="W44" i="10"/>
  <c r="Y44" i="2"/>
  <c r="A44" i="12" s="1"/>
  <c r="F44" i="12" s="1"/>
  <c r="R45" i="9"/>
  <c r="H45" i="9"/>
  <c r="I45" i="9"/>
  <c r="J45" i="9"/>
  <c r="K45" i="9"/>
  <c r="L45" i="9"/>
  <c r="M45" i="9"/>
  <c r="F45" i="9"/>
  <c r="G45" i="9"/>
  <c r="N45" i="9"/>
  <c r="O45" i="9"/>
  <c r="P45" i="9"/>
  <c r="Q45" i="9"/>
  <c r="S45" i="9"/>
  <c r="T45" i="9"/>
  <c r="U45" i="9"/>
  <c r="V45" i="9"/>
  <c r="W45" i="9"/>
  <c r="E45" i="9"/>
  <c r="D45" i="9"/>
  <c r="C45" i="10"/>
  <c r="N45" i="2"/>
  <c r="T45" i="2"/>
  <c r="D45" i="2"/>
  <c r="U45" i="2"/>
  <c r="E45" i="2"/>
  <c r="V45" i="2"/>
  <c r="F45" i="2"/>
  <c r="W45" i="2"/>
  <c r="G45" i="2"/>
  <c r="H45" i="2"/>
  <c r="J45" i="2"/>
  <c r="K45" i="2"/>
  <c r="I45" i="2"/>
  <c r="L45" i="2"/>
  <c r="M45" i="2"/>
  <c r="O45" i="2"/>
  <c r="P45" i="2"/>
  <c r="Q45" i="2"/>
  <c r="R45" i="2"/>
  <c r="S45" i="2"/>
  <c r="J42" i="12"/>
  <c r="P42" i="12" s="1"/>
  <c r="J43" i="12"/>
  <c r="P43" i="12" s="1"/>
  <c r="Q44" i="11" l="1"/>
  <c r="Y43" i="11"/>
  <c r="B43" i="12" s="1"/>
  <c r="H43" i="12" s="1"/>
  <c r="K43" i="12" s="1"/>
  <c r="U44" i="11"/>
  <c r="F44" i="11"/>
  <c r="D44" i="11"/>
  <c r="T44" i="11"/>
  <c r="G44" i="11"/>
  <c r="J44" i="11"/>
  <c r="W44" i="11"/>
  <c r="V44" i="11"/>
  <c r="N44" i="11"/>
  <c r="K44" i="11"/>
  <c r="M44" i="11"/>
  <c r="E44" i="11"/>
  <c r="P44" i="11"/>
  <c r="O44" i="11"/>
  <c r="H44" i="11"/>
  <c r="I44" i="11"/>
  <c r="R44" i="11"/>
  <c r="G44" i="12"/>
  <c r="Q44" i="12" s="1"/>
  <c r="M46" i="9"/>
  <c r="D46" i="9"/>
  <c r="U46" i="9"/>
  <c r="E46" i="9"/>
  <c r="V46" i="9"/>
  <c r="F46" i="9"/>
  <c r="W46" i="9"/>
  <c r="G46" i="9"/>
  <c r="H46" i="9"/>
  <c r="I46" i="9"/>
  <c r="O46" i="9"/>
  <c r="P46" i="9"/>
  <c r="Q46" i="9"/>
  <c r="R46" i="9"/>
  <c r="S46" i="9"/>
  <c r="T46" i="9"/>
  <c r="J46" i="9"/>
  <c r="K46" i="9"/>
  <c r="N46" i="9"/>
  <c r="L46" i="9"/>
  <c r="C46" i="10"/>
  <c r="I46" i="2"/>
  <c r="P46" i="2"/>
  <c r="Q46" i="2"/>
  <c r="R46" i="2"/>
  <c r="S46" i="2"/>
  <c r="T46" i="2"/>
  <c r="D46" i="2"/>
  <c r="U46" i="2"/>
  <c r="F46" i="2"/>
  <c r="W46" i="2"/>
  <c r="G46" i="2"/>
  <c r="M46" i="2"/>
  <c r="N46" i="2"/>
  <c r="O46" i="2"/>
  <c r="V46" i="2"/>
  <c r="E46" i="2"/>
  <c r="H46" i="2"/>
  <c r="J46" i="2"/>
  <c r="L46" i="2"/>
  <c r="K46" i="2"/>
  <c r="AB45" i="10"/>
  <c r="AR45" i="10"/>
  <c r="AC45" i="10"/>
  <c r="AD45" i="10"/>
  <c r="AE45" i="10"/>
  <c r="AF45" i="10"/>
  <c r="AG45" i="10"/>
  <c r="Z45" i="10"/>
  <c r="AA45" i="10"/>
  <c r="AH45" i="10"/>
  <c r="AI45" i="10"/>
  <c r="AJ45" i="10"/>
  <c r="AK45" i="10"/>
  <c r="AL45" i="10"/>
  <c r="AM45" i="10"/>
  <c r="AN45" i="10"/>
  <c r="AO45" i="10"/>
  <c r="AP45" i="10"/>
  <c r="AQ45" i="10"/>
  <c r="V45" i="10"/>
  <c r="Y45" i="10"/>
  <c r="M45" i="10"/>
  <c r="J45" i="10"/>
  <c r="U45" i="10"/>
  <c r="S45" i="10"/>
  <c r="G45" i="10"/>
  <c r="P45" i="10"/>
  <c r="O45" i="10"/>
  <c r="T45" i="10"/>
  <c r="L45" i="10"/>
  <c r="D45" i="10"/>
  <c r="E45" i="10"/>
  <c r="F45" i="10"/>
  <c r="N45" i="10"/>
  <c r="Q45" i="10"/>
  <c r="K45" i="10"/>
  <c r="R45" i="10"/>
  <c r="I45" i="10"/>
  <c r="H45" i="10"/>
  <c r="W45" i="10"/>
  <c r="Y45" i="2"/>
  <c r="A45" i="12" s="1"/>
  <c r="F45" i="12" s="1"/>
  <c r="B48" i="2"/>
  <c r="A49" i="2"/>
  <c r="C47" i="2"/>
  <c r="D47" i="12"/>
  <c r="O47" i="12" s="1"/>
  <c r="B47" i="9"/>
  <c r="B47" i="10"/>
  <c r="O45" i="11" l="1"/>
  <c r="V45" i="11"/>
  <c r="R45" i="11"/>
  <c r="I45" i="11"/>
  <c r="Y44" i="11"/>
  <c r="B44" i="12" s="1"/>
  <c r="H44" i="12" s="1"/>
  <c r="K44" i="12" s="1"/>
  <c r="K45" i="11"/>
  <c r="F45" i="11"/>
  <c r="W45" i="11"/>
  <c r="U45" i="11"/>
  <c r="H45" i="11"/>
  <c r="J45" i="11"/>
  <c r="T45" i="11"/>
  <c r="G45" i="11"/>
  <c r="D45" i="11"/>
  <c r="L45" i="11"/>
  <c r="P45" i="11"/>
  <c r="Q45" i="11"/>
  <c r="S45" i="11"/>
  <c r="M45" i="11"/>
  <c r="N45" i="11"/>
  <c r="E45" i="11"/>
  <c r="AI46" i="10"/>
  <c r="AJ46" i="10"/>
  <c r="AK46" i="10"/>
  <c r="AL46" i="10"/>
  <c r="V46" i="10"/>
  <c r="AM46" i="10"/>
  <c r="AN46" i="10"/>
  <c r="AO46" i="10"/>
  <c r="AP46" i="10"/>
  <c r="AQ46" i="10"/>
  <c r="AR46" i="10"/>
  <c r="Y46" i="10"/>
  <c r="Z46" i="10"/>
  <c r="AA46" i="10"/>
  <c r="AB46" i="10"/>
  <c r="AC46" i="10"/>
  <c r="AD46" i="10"/>
  <c r="AE46" i="10"/>
  <c r="AF46" i="10"/>
  <c r="AH46" i="10"/>
  <c r="AG46" i="10"/>
  <c r="M46" i="10"/>
  <c r="M46" i="11" s="1"/>
  <c r="T46" i="10"/>
  <c r="P46" i="10"/>
  <c r="K46" i="10"/>
  <c r="N46" i="10"/>
  <c r="J46" i="10"/>
  <c r="E46" i="10"/>
  <c r="W46" i="10"/>
  <c r="Q46" i="10"/>
  <c r="F46" i="10"/>
  <c r="R46" i="10"/>
  <c r="D46" i="10"/>
  <c r="S46" i="10"/>
  <c r="G46" i="10"/>
  <c r="L46" i="10"/>
  <c r="H46" i="10"/>
  <c r="I46" i="10"/>
  <c r="U46" i="10"/>
  <c r="O46" i="10"/>
  <c r="C48" i="2"/>
  <c r="D48" i="12"/>
  <c r="O48" i="12" s="1"/>
  <c r="B48" i="9"/>
  <c r="B48" i="10"/>
  <c r="B49" i="2"/>
  <c r="A50" i="2"/>
  <c r="J44" i="12"/>
  <c r="P44" i="12" s="1"/>
  <c r="H47" i="9"/>
  <c r="Q47" i="9"/>
  <c r="R47" i="9"/>
  <c r="S47" i="9"/>
  <c r="T47" i="9"/>
  <c r="D47" i="9"/>
  <c r="U47" i="9"/>
  <c r="E47" i="9"/>
  <c r="V47" i="9"/>
  <c r="W47" i="9"/>
  <c r="F47" i="9"/>
  <c r="G47" i="9"/>
  <c r="I47" i="9"/>
  <c r="J47" i="9"/>
  <c r="K47" i="9"/>
  <c r="L47" i="9"/>
  <c r="M47" i="9"/>
  <c r="N47" i="9"/>
  <c r="P47" i="9"/>
  <c r="O47" i="9"/>
  <c r="C47" i="10"/>
  <c r="D47" i="2"/>
  <c r="T47" i="2"/>
  <c r="L47" i="2"/>
  <c r="M47" i="2"/>
  <c r="N47" i="2"/>
  <c r="O47" i="2"/>
  <c r="P47" i="2"/>
  <c r="Q47" i="2"/>
  <c r="S47" i="2"/>
  <c r="U47" i="2"/>
  <c r="E47" i="2"/>
  <c r="F47" i="2"/>
  <c r="G47" i="2"/>
  <c r="H47" i="2"/>
  <c r="I47" i="2"/>
  <c r="J47" i="2"/>
  <c r="K47" i="2"/>
  <c r="R47" i="2"/>
  <c r="V47" i="2"/>
  <c r="W47" i="2"/>
  <c r="Y46" i="2"/>
  <c r="A46" i="12" s="1"/>
  <c r="F46" i="12" s="1"/>
  <c r="G45" i="12"/>
  <c r="Q45" i="12" s="1"/>
  <c r="W46" i="11" l="1"/>
  <c r="F46" i="11"/>
  <c r="Y45" i="11"/>
  <c r="B45" i="12" s="1"/>
  <c r="H45" i="12" s="1"/>
  <c r="K45" i="12" s="1"/>
  <c r="D46" i="11"/>
  <c r="N46" i="11"/>
  <c r="E46" i="11"/>
  <c r="U46" i="11"/>
  <c r="I46" i="11"/>
  <c r="R46" i="11"/>
  <c r="H46" i="11"/>
  <c r="V46" i="11"/>
  <c r="Q46" i="11"/>
  <c r="G46" i="11"/>
  <c r="O46" i="11"/>
  <c r="P46" i="11"/>
  <c r="S46" i="11"/>
  <c r="L46" i="11"/>
  <c r="T46" i="11"/>
  <c r="K46" i="11"/>
  <c r="J46" i="11"/>
  <c r="B50" i="2"/>
  <c r="A51" i="2"/>
  <c r="M48" i="9"/>
  <c r="N48" i="9"/>
  <c r="O48" i="9"/>
  <c r="P48" i="9"/>
  <c r="Q48" i="9"/>
  <c r="R48" i="9"/>
  <c r="D48" i="9"/>
  <c r="E48" i="9"/>
  <c r="F48" i="9"/>
  <c r="G48" i="9"/>
  <c r="H48" i="9"/>
  <c r="I48" i="9"/>
  <c r="J48" i="9"/>
  <c r="K48" i="9"/>
  <c r="L48" i="9"/>
  <c r="S48" i="9"/>
  <c r="T48" i="9"/>
  <c r="U48" i="9"/>
  <c r="V48" i="9"/>
  <c r="W48" i="9"/>
  <c r="D49" i="12"/>
  <c r="O49" i="12" s="1"/>
  <c r="C49" i="2"/>
  <c r="B49" i="9"/>
  <c r="B49" i="10"/>
  <c r="O48" i="2"/>
  <c r="C48" i="10"/>
  <c r="H48" i="2"/>
  <c r="I48" i="2"/>
  <c r="J48" i="2"/>
  <c r="K48" i="2"/>
  <c r="L48" i="2"/>
  <c r="M48" i="2"/>
  <c r="P48" i="2"/>
  <c r="Q48" i="2"/>
  <c r="E48" i="2"/>
  <c r="F48" i="2"/>
  <c r="G48" i="2"/>
  <c r="N48" i="2"/>
  <c r="R48" i="2"/>
  <c r="S48" i="2"/>
  <c r="T48" i="2"/>
  <c r="U48" i="2"/>
  <c r="V48" i="2"/>
  <c r="W48" i="2"/>
  <c r="D48" i="2"/>
  <c r="G46" i="12"/>
  <c r="Q46" i="12" s="1"/>
  <c r="Y47" i="2"/>
  <c r="A47" i="12" s="1"/>
  <c r="F47" i="12" s="1"/>
  <c r="Z47" i="10"/>
  <c r="AP47" i="10"/>
  <c r="AA47" i="10"/>
  <c r="AQ47" i="10"/>
  <c r="AB47" i="10"/>
  <c r="AR47" i="10"/>
  <c r="AC47" i="10"/>
  <c r="AD47" i="10"/>
  <c r="AE47" i="10"/>
  <c r="V47" i="10"/>
  <c r="Y47" i="10"/>
  <c r="AF47" i="10"/>
  <c r="AG47" i="10"/>
  <c r="AH47" i="10"/>
  <c r="AI47" i="10"/>
  <c r="AJ47" i="10"/>
  <c r="AK47" i="10"/>
  <c r="AL47" i="10"/>
  <c r="AM47" i="10"/>
  <c r="AN47" i="10"/>
  <c r="AO47" i="10"/>
  <c r="M47" i="10"/>
  <c r="G47" i="10"/>
  <c r="G47" i="11" s="1"/>
  <c r="O47" i="10"/>
  <c r="N47" i="10"/>
  <c r="P47" i="10"/>
  <c r="H47" i="10"/>
  <c r="Q47" i="10"/>
  <c r="S47" i="10"/>
  <c r="U47" i="10"/>
  <c r="K47" i="10"/>
  <c r="R47" i="10"/>
  <c r="E47" i="10"/>
  <c r="E47" i="11" s="1"/>
  <c r="F47" i="10"/>
  <c r="T47" i="10"/>
  <c r="D47" i="10"/>
  <c r="W47" i="10"/>
  <c r="L47" i="10"/>
  <c r="J47" i="10"/>
  <c r="I47" i="10"/>
  <c r="J45" i="12"/>
  <c r="P45" i="12" s="1"/>
  <c r="K47" i="11" l="1"/>
  <c r="Y46" i="11"/>
  <c r="B46" i="12" s="1"/>
  <c r="H46" i="12" s="1"/>
  <c r="K46" i="12" s="1"/>
  <c r="M47" i="11"/>
  <c r="O47" i="11"/>
  <c r="S47" i="11"/>
  <c r="L47" i="11"/>
  <c r="R47" i="11"/>
  <c r="U47" i="11"/>
  <c r="N47" i="11"/>
  <c r="D47" i="11"/>
  <c r="Q47" i="11"/>
  <c r="I47" i="11"/>
  <c r="J47" i="11"/>
  <c r="F47" i="11"/>
  <c r="W47" i="11"/>
  <c r="T47" i="11"/>
  <c r="H47" i="11"/>
  <c r="P47" i="11"/>
  <c r="V47" i="11"/>
  <c r="H49" i="9"/>
  <c r="I49" i="9"/>
  <c r="J49" i="9"/>
  <c r="K49" i="9"/>
  <c r="L49" i="9"/>
  <c r="M49" i="9"/>
  <c r="D49" i="9"/>
  <c r="E49" i="9"/>
  <c r="F49" i="9"/>
  <c r="G49" i="9"/>
  <c r="N49" i="9"/>
  <c r="O49" i="9"/>
  <c r="P49" i="9"/>
  <c r="Q49" i="9"/>
  <c r="R49" i="9"/>
  <c r="S49" i="9"/>
  <c r="T49" i="9"/>
  <c r="U49" i="9"/>
  <c r="V49" i="9"/>
  <c r="W49" i="9"/>
  <c r="C49" i="10"/>
  <c r="J49" i="2"/>
  <c r="D49" i="2"/>
  <c r="U49" i="2"/>
  <c r="E49" i="2"/>
  <c r="V49" i="2"/>
  <c r="F49" i="2"/>
  <c r="W49" i="2"/>
  <c r="G49" i="2"/>
  <c r="H49" i="2"/>
  <c r="I49" i="2"/>
  <c r="L49" i="2"/>
  <c r="M49" i="2"/>
  <c r="R49" i="2"/>
  <c r="S49" i="2"/>
  <c r="T49" i="2"/>
  <c r="K49" i="2"/>
  <c r="N49" i="2"/>
  <c r="O49" i="2"/>
  <c r="Q49" i="2"/>
  <c r="P49" i="2"/>
  <c r="Y48" i="2"/>
  <c r="A48" i="12" s="1"/>
  <c r="F48" i="12" s="1"/>
  <c r="B51" i="2"/>
  <c r="A52" i="2"/>
  <c r="G47" i="12"/>
  <c r="Q47" i="12" s="1"/>
  <c r="D50" i="12"/>
  <c r="O50" i="12" s="1"/>
  <c r="B50" i="9"/>
  <c r="B50" i="10"/>
  <c r="C50" i="2"/>
  <c r="J46" i="12"/>
  <c r="P46" i="12" s="1"/>
  <c r="AG48" i="10"/>
  <c r="AH48" i="10"/>
  <c r="AI48" i="10"/>
  <c r="AJ48" i="10"/>
  <c r="AK48" i="10"/>
  <c r="AL48" i="10"/>
  <c r="AE48" i="10"/>
  <c r="AF48" i="10"/>
  <c r="AM48" i="10"/>
  <c r="AN48" i="10"/>
  <c r="AO48" i="10"/>
  <c r="AP48" i="10"/>
  <c r="AQ48" i="10"/>
  <c r="AR48" i="10"/>
  <c r="V48" i="10"/>
  <c r="Y48" i="10"/>
  <c r="Z48" i="10"/>
  <c r="AA48" i="10"/>
  <c r="AB48" i="10"/>
  <c r="AD48" i="10"/>
  <c r="AC48" i="10"/>
  <c r="M48" i="10"/>
  <c r="S48" i="10"/>
  <c r="U48" i="10"/>
  <c r="P48" i="10"/>
  <c r="P48" i="11" s="1"/>
  <c r="H48" i="10"/>
  <c r="H48" i="11" s="1"/>
  <c r="N48" i="10"/>
  <c r="T48" i="10"/>
  <c r="W48" i="10"/>
  <c r="I48" i="10"/>
  <c r="K48" i="10"/>
  <c r="Q48" i="10"/>
  <c r="G48" i="10"/>
  <c r="E48" i="10"/>
  <c r="E48" i="11" s="1"/>
  <c r="R48" i="10"/>
  <c r="F48" i="10"/>
  <c r="D48" i="10"/>
  <c r="L48" i="10"/>
  <c r="O48" i="10"/>
  <c r="O48" i="11" s="1"/>
  <c r="J48" i="10"/>
  <c r="Y47" i="11" l="1"/>
  <c r="B47" i="12" s="1"/>
  <c r="H47" i="12" s="1"/>
  <c r="K47" i="12" s="1"/>
  <c r="Q48" i="11"/>
  <c r="K48" i="11"/>
  <c r="T48" i="11"/>
  <c r="S48" i="11"/>
  <c r="L48" i="11"/>
  <c r="G48" i="11"/>
  <c r="N48" i="11"/>
  <c r="R48" i="11"/>
  <c r="V48" i="11"/>
  <c r="J48" i="11"/>
  <c r="U48" i="11"/>
  <c r="M48" i="11"/>
  <c r="W48" i="11"/>
  <c r="D48" i="11"/>
  <c r="I48" i="11"/>
  <c r="F48" i="11"/>
  <c r="B52" i="2"/>
  <c r="A53" i="2"/>
  <c r="Y49" i="2"/>
  <c r="A49" i="12" s="1"/>
  <c r="F49" i="12" s="1"/>
  <c r="AN49" i="10"/>
  <c r="Y49" i="10"/>
  <c r="AO49" i="10"/>
  <c r="Z49" i="10"/>
  <c r="AP49" i="10"/>
  <c r="AA49" i="10"/>
  <c r="AQ49" i="10"/>
  <c r="AB49" i="10"/>
  <c r="AR49" i="10"/>
  <c r="AC49" i="10"/>
  <c r="V49" i="10"/>
  <c r="V49" i="11" s="1"/>
  <c r="AD49" i="10"/>
  <c r="I49" i="11" s="1"/>
  <c r="AE49" i="10"/>
  <c r="AF49" i="10"/>
  <c r="AG49" i="10"/>
  <c r="AH49" i="10"/>
  <c r="AI49" i="10"/>
  <c r="AJ49" i="10"/>
  <c r="AK49" i="10"/>
  <c r="AM49" i="10"/>
  <c r="AL49" i="10"/>
  <c r="M49" i="10"/>
  <c r="H49" i="10"/>
  <c r="F49" i="10"/>
  <c r="F49" i="11" s="1"/>
  <c r="E49" i="10"/>
  <c r="I49" i="10"/>
  <c r="W49" i="10"/>
  <c r="W49" i="11" s="1"/>
  <c r="D49" i="10"/>
  <c r="J49" i="10"/>
  <c r="J49" i="11" s="1"/>
  <c r="N49" i="10"/>
  <c r="L49" i="10"/>
  <c r="L49" i="11" s="1"/>
  <c r="S49" i="10"/>
  <c r="G49" i="10"/>
  <c r="T49" i="10"/>
  <c r="U49" i="10"/>
  <c r="K49" i="10"/>
  <c r="R49" i="10"/>
  <c r="R49" i="11" s="1"/>
  <c r="P49" i="10"/>
  <c r="P49" i="11" s="1"/>
  <c r="Q49" i="10"/>
  <c r="Q49" i="11" s="1"/>
  <c r="O49" i="10"/>
  <c r="G48" i="12"/>
  <c r="Q48" i="12" s="1"/>
  <c r="J47" i="12"/>
  <c r="P47" i="12" s="1"/>
  <c r="D51" i="12"/>
  <c r="O51" i="12" s="1"/>
  <c r="C51" i="2"/>
  <c r="B51" i="9"/>
  <c r="B51" i="10"/>
  <c r="E50" i="2"/>
  <c r="U50" i="2"/>
  <c r="C50" i="10"/>
  <c r="Q50" i="2"/>
  <c r="R50" i="2"/>
  <c r="S50" i="2"/>
  <c r="T50" i="2"/>
  <c r="D50" i="2"/>
  <c r="V50" i="2"/>
  <c r="F50" i="2"/>
  <c r="W50" i="2"/>
  <c r="H50" i="2"/>
  <c r="I50" i="2"/>
  <c r="G50" i="2"/>
  <c r="J50" i="2"/>
  <c r="K50" i="2"/>
  <c r="L50" i="2"/>
  <c r="M50" i="2"/>
  <c r="N50" i="2"/>
  <c r="O50" i="2"/>
  <c r="P50" i="2"/>
  <c r="S50" i="9"/>
  <c r="D50" i="9"/>
  <c r="T50" i="9"/>
  <c r="E50" i="9"/>
  <c r="U50" i="9"/>
  <c r="F50" i="9"/>
  <c r="V50" i="9"/>
  <c r="G50" i="9"/>
  <c r="W50" i="9"/>
  <c r="H50" i="9"/>
  <c r="K50" i="9"/>
  <c r="L50" i="9"/>
  <c r="M50" i="9"/>
  <c r="N50" i="9"/>
  <c r="O50" i="9"/>
  <c r="P50" i="9"/>
  <c r="Q50" i="9"/>
  <c r="R50" i="9"/>
  <c r="J50" i="9"/>
  <c r="I50" i="9"/>
  <c r="T49" i="11" l="1"/>
  <c r="H49" i="11"/>
  <c r="U49" i="11"/>
  <c r="K49" i="11"/>
  <c r="D49" i="11"/>
  <c r="G49" i="11"/>
  <c r="S49" i="11"/>
  <c r="Y48" i="11"/>
  <c r="B48" i="12" s="1"/>
  <c r="H48" i="12" s="1"/>
  <c r="K48" i="12" s="1"/>
  <c r="N49" i="11"/>
  <c r="O49" i="11"/>
  <c r="M49" i="11"/>
  <c r="E49" i="11"/>
  <c r="Y49" i="11" s="1"/>
  <c r="B49" i="12" s="1"/>
  <c r="H49" i="12" s="1"/>
  <c r="K49" i="12" s="1"/>
  <c r="P51" i="2"/>
  <c r="C51" i="10"/>
  <c r="M51" i="2"/>
  <c r="N51" i="2"/>
  <c r="O51" i="2"/>
  <c r="Q51" i="2"/>
  <c r="R51" i="2"/>
  <c r="S51" i="2"/>
  <c r="D51" i="2"/>
  <c r="U51" i="2"/>
  <c r="E51" i="2"/>
  <c r="V51" i="2"/>
  <c r="J51" i="2"/>
  <c r="K51" i="2"/>
  <c r="L51" i="2"/>
  <c r="T51" i="2"/>
  <c r="W51" i="2"/>
  <c r="F51" i="2"/>
  <c r="G51" i="2"/>
  <c r="I51" i="2"/>
  <c r="H51" i="2"/>
  <c r="G49" i="12"/>
  <c r="Q49" i="12" s="1"/>
  <c r="Y50" i="2"/>
  <c r="A50" i="12" s="1"/>
  <c r="F50" i="12" s="1"/>
  <c r="J48" i="12"/>
  <c r="P48" i="12" s="1"/>
  <c r="AE50" i="10"/>
  <c r="AF50" i="10"/>
  <c r="AG50" i="10"/>
  <c r="AH50" i="10"/>
  <c r="AI50" i="10"/>
  <c r="AJ50" i="10"/>
  <c r="AA50" i="10"/>
  <c r="AB50" i="10"/>
  <c r="AC50" i="10"/>
  <c r="AD50" i="10"/>
  <c r="AK50" i="10"/>
  <c r="AL50" i="10"/>
  <c r="AM50" i="10"/>
  <c r="AN50" i="10"/>
  <c r="AO50" i="10"/>
  <c r="AP50" i="10"/>
  <c r="AQ50" i="10"/>
  <c r="AR50" i="10"/>
  <c r="V50" i="10"/>
  <c r="Z50" i="10"/>
  <c r="Y50" i="10"/>
  <c r="M50" i="10"/>
  <c r="U50" i="10"/>
  <c r="G50" i="10"/>
  <c r="G50" i="11" s="1"/>
  <c r="N50" i="10"/>
  <c r="R50" i="10"/>
  <c r="T50" i="10"/>
  <c r="D50" i="10"/>
  <c r="D50" i="11" s="1"/>
  <c r="E50" i="10"/>
  <c r="K50" i="10"/>
  <c r="F50" i="10"/>
  <c r="S50" i="10"/>
  <c r="J50" i="10"/>
  <c r="J50" i="11" s="1"/>
  <c r="W50" i="10"/>
  <c r="W50" i="11" s="1"/>
  <c r="L50" i="10"/>
  <c r="L50" i="11" s="1"/>
  <c r="O50" i="10"/>
  <c r="P50" i="10"/>
  <c r="Q50" i="10"/>
  <c r="H50" i="10"/>
  <c r="I50" i="10"/>
  <c r="B53" i="2"/>
  <c r="A54" i="2"/>
  <c r="D52" i="12"/>
  <c r="O52" i="12" s="1"/>
  <c r="C52" i="2"/>
  <c r="B52" i="9"/>
  <c r="B52" i="10"/>
  <c r="N51" i="9"/>
  <c r="O51" i="9"/>
  <c r="P51" i="9"/>
  <c r="Q51" i="9"/>
  <c r="R51" i="9"/>
  <c r="S51" i="9"/>
  <c r="L51" i="9"/>
  <c r="M51" i="9"/>
  <c r="T51" i="9"/>
  <c r="U51" i="9"/>
  <c r="V51" i="9"/>
  <c r="W51" i="9"/>
  <c r="D51" i="9"/>
  <c r="E51" i="9"/>
  <c r="F51" i="9"/>
  <c r="G51" i="9"/>
  <c r="H51" i="9"/>
  <c r="I51" i="9"/>
  <c r="K51" i="9"/>
  <c r="J51" i="9"/>
  <c r="M50" i="11" l="1"/>
  <c r="K50" i="11"/>
  <c r="H50" i="11"/>
  <c r="O50" i="11"/>
  <c r="S50" i="11"/>
  <c r="U50" i="11"/>
  <c r="F50" i="11"/>
  <c r="T50" i="11"/>
  <c r="R50" i="11"/>
  <c r="I50" i="11"/>
  <c r="Q50" i="11"/>
  <c r="P50" i="11"/>
  <c r="N50" i="11"/>
  <c r="E50" i="11"/>
  <c r="V50" i="11"/>
  <c r="Y50" i="11" s="1"/>
  <c r="B50" i="12" s="1"/>
  <c r="H50" i="12" s="1"/>
  <c r="K50" i="12" s="1"/>
  <c r="G50" i="12"/>
  <c r="Q50" i="12" s="1"/>
  <c r="Y51" i="2"/>
  <c r="A51" i="12" s="1"/>
  <c r="F51" i="12" s="1"/>
  <c r="J49" i="12"/>
  <c r="P49" i="12" s="1"/>
  <c r="C52" i="10"/>
  <c r="K52" i="2"/>
  <c r="I52" i="2"/>
  <c r="J52" i="2"/>
  <c r="L52" i="2"/>
  <c r="M52" i="2"/>
  <c r="N52" i="2"/>
  <c r="O52" i="2"/>
  <c r="Q52" i="2"/>
  <c r="R52" i="2"/>
  <c r="W52" i="2"/>
  <c r="D52" i="2"/>
  <c r="E52" i="2"/>
  <c r="F52" i="2"/>
  <c r="G52" i="2"/>
  <c r="H52" i="2"/>
  <c r="P52" i="2"/>
  <c r="S52" i="2"/>
  <c r="T52" i="2"/>
  <c r="V52" i="2"/>
  <c r="U52" i="2"/>
  <c r="B54" i="2"/>
  <c r="A55" i="2"/>
  <c r="AL51" i="10"/>
  <c r="V51" i="10"/>
  <c r="AM51" i="10"/>
  <c r="AN51" i="10"/>
  <c r="Y51" i="10"/>
  <c r="AO51" i="10"/>
  <c r="Z51" i="10"/>
  <c r="AP51" i="10"/>
  <c r="AA51" i="10"/>
  <c r="AQ51" i="10"/>
  <c r="AJ51" i="10"/>
  <c r="AK51" i="10"/>
  <c r="AR51" i="10"/>
  <c r="AB51" i="10"/>
  <c r="AC51" i="10"/>
  <c r="AD51" i="10"/>
  <c r="AE51" i="10"/>
  <c r="AF51" i="10"/>
  <c r="AG51" i="10"/>
  <c r="AI51" i="10"/>
  <c r="AH51" i="10"/>
  <c r="M51" i="10"/>
  <c r="K51" i="10"/>
  <c r="U51" i="10"/>
  <c r="L51" i="10"/>
  <c r="G51" i="10"/>
  <c r="R51" i="10"/>
  <c r="O51" i="10"/>
  <c r="E51" i="10"/>
  <c r="W51" i="10"/>
  <c r="W51" i="11" s="1"/>
  <c r="N51" i="10"/>
  <c r="F51" i="10"/>
  <c r="Q51" i="10"/>
  <c r="S51" i="10"/>
  <c r="J51" i="10"/>
  <c r="J51" i="11" s="1"/>
  <c r="I51" i="10"/>
  <c r="I51" i="11" s="1"/>
  <c r="T51" i="10"/>
  <c r="P51" i="10"/>
  <c r="D51" i="10"/>
  <c r="H51" i="10"/>
  <c r="I52" i="9"/>
  <c r="J52" i="9"/>
  <c r="K52" i="9"/>
  <c r="L52" i="9"/>
  <c r="M52" i="9"/>
  <c r="N52" i="9"/>
  <c r="S52" i="9"/>
  <c r="T52" i="9"/>
  <c r="U52" i="9"/>
  <c r="V52" i="9"/>
  <c r="W52" i="9"/>
  <c r="D52" i="9"/>
  <c r="E52" i="9"/>
  <c r="F52" i="9"/>
  <c r="G52" i="9"/>
  <c r="H52" i="9"/>
  <c r="O52" i="9"/>
  <c r="P52" i="9"/>
  <c r="R52" i="9"/>
  <c r="Q52" i="9"/>
  <c r="D53" i="12"/>
  <c r="O53" i="12" s="1"/>
  <c r="C53" i="2"/>
  <c r="B53" i="9"/>
  <c r="B53" i="10"/>
  <c r="D51" i="11" l="1"/>
  <c r="K51" i="11"/>
  <c r="H51" i="11"/>
  <c r="U51" i="11"/>
  <c r="M51" i="11"/>
  <c r="Q51" i="11"/>
  <c r="R51" i="11"/>
  <c r="V51" i="11"/>
  <c r="G51" i="11"/>
  <c r="T51" i="11"/>
  <c r="O51" i="11"/>
  <c r="Y52" i="2"/>
  <c r="A52" i="12" s="1"/>
  <c r="F52" i="12" s="1"/>
  <c r="G52" i="12" s="1"/>
  <c r="Q52" i="12" s="1"/>
  <c r="S51" i="11"/>
  <c r="P51" i="11"/>
  <c r="F51" i="11"/>
  <c r="L51" i="11"/>
  <c r="N51" i="11"/>
  <c r="E51" i="11"/>
  <c r="B55" i="2"/>
  <c r="A56" i="2"/>
  <c r="D54" i="12"/>
  <c r="O54" i="12" s="1"/>
  <c r="C54" i="2"/>
  <c r="B54" i="9"/>
  <c r="B54" i="10"/>
  <c r="G51" i="12"/>
  <c r="Q51" i="12" s="1"/>
  <c r="AC52" i="10"/>
  <c r="AD52" i="10"/>
  <c r="AE52" i="10"/>
  <c r="AF52" i="10"/>
  <c r="AG52" i="10"/>
  <c r="V52" i="10"/>
  <c r="AR52" i="10"/>
  <c r="Y52" i="10"/>
  <c r="Z52" i="10"/>
  <c r="AA52" i="10"/>
  <c r="AB52" i="10"/>
  <c r="AH52" i="10"/>
  <c r="AI52" i="10"/>
  <c r="AJ52" i="10"/>
  <c r="AK52" i="10"/>
  <c r="AL52" i="10"/>
  <c r="AM52" i="10"/>
  <c r="AN52" i="10"/>
  <c r="AO52" i="10"/>
  <c r="AQ52" i="10"/>
  <c r="AP52" i="10"/>
  <c r="M52" i="10"/>
  <c r="P52" i="10"/>
  <c r="P52" i="11" s="1"/>
  <c r="O52" i="10"/>
  <c r="H52" i="10"/>
  <c r="I52" i="10"/>
  <c r="L52" i="10"/>
  <c r="Q52" i="10"/>
  <c r="R52" i="10"/>
  <c r="U52" i="10"/>
  <c r="J52" i="10"/>
  <c r="E52" i="10"/>
  <c r="N52" i="10"/>
  <c r="T52" i="10"/>
  <c r="W52" i="10"/>
  <c r="K52" i="10"/>
  <c r="F52" i="10"/>
  <c r="S52" i="10"/>
  <c r="S52" i="11" s="1"/>
  <c r="G52" i="10"/>
  <c r="D52" i="10"/>
  <c r="J50" i="12"/>
  <c r="P50" i="12" s="1"/>
  <c r="C53" i="10"/>
  <c r="F53" i="2"/>
  <c r="V53" i="2"/>
  <c r="E53" i="2"/>
  <c r="W53" i="2"/>
  <c r="G53" i="2"/>
  <c r="H53" i="2"/>
  <c r="I53" i="2"/>
  <c r="J53" i="2"/>
  <c r="K53" i="2"/>
  <c r="M53" i="2"/>
  <c r="N53" i="2"/>
  <c r="D53" i="2"/>
  <c r="L53" i="2"/>
  <c r="O53" i="2"/>
  <c r="P53" i="2"/>
  <c r="Q53" i="2"/>
  <c r="R53" i="2"/>
  <c r="S53" i="2"/>
  <c r="T53" i="2"/>
  <c r="U53" i="2"/>
  <c r="D53" i="9"/>
  <c r="T53" i="9"/>
  <c r="E53" i="9"/>
  <c r="U53" i="9"/>
  <c r="F53" i="9"/>
  <c r="V53" i="9"/>
  <c r="G53" i="9"/>
  <c r="W53" i="9"/>
  <c r="H53" i="9"/>
  <c r="I53" i="9"/>
  <c r="J53" i="9"/>
  <c r="K53" i="9"/>
  <c r="L53" i="9"/>
  <c r="M53" i="9"/>
  <c r="N53" i="9"/>
  <c r="O53" i="9"/>
  <c r="P53" i="9"/>
  <c r="Q53" i="9"/>
  <c r="S53" i="9"/>
  <c r="R53" i="9"/>
  <c r="V52" i="11" l="1"/>
  <c r="K52" i="11"/>
  <c r="H52" i="11"/>
  <c r="Y51" i="11"/>
  <c r="B51" i="12" s="1"/>
  <c r="H51" i="12" s="1"/>
  <c r="K51" i="12" s="1"/>
  <c r="D52" i="11"/>
  <c r="L52" i="11"/>
  <c r="T52" i="11"/>
  <c r="R52" i="11"/>
  <c r="Q52" i="11"/>
  <c r="O52" i="11"/>
  <c r="F52" i="11"/>
  <c r="U52" i="11"/>
  <c r="G52" i="11"/>
  <c r="W52" i="11"/>
  <c r="J52" i="11"/>
  <c r="I52" i="11"/>
  <c r="N52" i="11"/>
  <c r="E52" i="11"/>
  <c r="M52" i="11"/>
  <c r="O54" i="9"/>
  <c r="P54" i="9"/>
  <c r="Q54" i="9"/>
  <c r="R54" i="9"/>
  <c r="S54" i="9"/>
  <c r="D54" i="9"/>
  <c r="T54" i="9"/>
  <c r="E54" i="9"/>
  <c r="F54" i="9"/>
  <c r="G54" i="9"/>
  <c r="H54" i="9"/>
  <c r="I54" i="9"/>
  <c r="J54" i="9"/>
  <c r="K54" i="9"/>
  <c r="L54" i="9"/>
  <c r="M54" i="9"/>
  <c r="N54" i="9"/>
  <c r="U54" i="9"/>
  <c r="V54" i="9"/>
  <c r="W54" i="9"/>
  <c r="C54" i="10"/>
  <c r="Q54" i="2"/>
  <c r="S54" i="2"/>
  <c r="T54" i="2"/>
  <c r="D54" i="2"/>
  <c r="U54" i="2"/>
  <c r="E54" i="2"/>
  <c r="V54" i="2"/>
  <c r="F54" i="2"/>
  <c r="W54" i="2"/>
  <c r="G54" i="2"/>
  <c r="I54" i="2"/>
  <c r="J54" i="2"/>
  <c r="O54" i="2"/>
  <c r="P54" i="2"/>
  <c r="R54" i="2"/>
  <c r="H54" i="2"/>
  <c r="K54" i="2"/>
  <c r="L54" i="2"/>
  <c r="N54" i="2"/>
  <c r="M54" i="2"/>
  <c r="AJ53" i="10"/>
  <c r="AK53" i="10"/>
  <c r="AL53" i="10"/>
  <c r="V53" i="10"/>
  <c r="V53" i="11" s="1"/>
  <c r="AM53" i="10"/>
  <c r="AN53" i="10"/>
  <c r="AC53" i="10"/>
  <c r="AD53" i="10"/>
  <c r="AE53" i="10"/>
  <c r="AF53" i="10"/>
  <c r="AG53" i="10"/>
  <c r="AH53" i="10"/>
  <c r="AI53" i="10"/>
  <c r="AP53" i="10"/>
  <c r="AQ53" i="10"/>
  <c r="AR53" i="10"/>
  <c r="Y53" i="10"/>
  <c r="Z53" i="10"/>
  <c r="AB53" i="10"/>
  <c r="AA53" i="10"/>
  <c r="AO53" i="10"/>
  <c r="M53" i="10"/>
  <c r="E53" i="10"/>
  <c r="W53" i="10"/>
  <c r="Q53" i="10"/>
  <c r="J53" i="10"/>
  <c r="R53" i="10"/>
  <c r="L53" i="10"/>
  <c r="L53" i="11" s="1"/>
  <c r="F53" i="10"/>
  <c r="D53" i="10"/>
  <c r="S53" i="10"/>
  <c r="N53" i="10"/>
  <c r="G53" i="10"/>
  <c r="T53" i="10"/>
  <c r="K53" i="10"/>
  <c r="P53" i="10"/>
  <c r="P53" i="11" s="1"/>
  <c r="I53" i="10"/>
  <c r="O53" i="10"/>
  <c r="U53" i="10"/>
  <c r="H53" i="10"/>
  <c r="B56" i="2"/>
  <c r="A57" i="2"/>
  <c r="D55" i="12"/>
  <c r="O55" i="12" s="1"/>
  <c r="C55" i="2"/>
  <c r="B55" i="9"/>
  <c r="B55" i="10"/>
  <c r="J51" i="12"/>
  <c r="P51" i="12" s="1"/>
  <c r="J52" i="12"/>
  <c r="P52" i="12" s="1"/>
  <c r="Y53" i="2"/>
  <c r="A53" i="12" s="1"/>
  <c r="F53" i="12" s="1"/>
  <c r="E53" i="11" l="1"/>
  <c r="Y52" i="11"/>
  <c r="B52" i="12" s="1"/>
  <c r="H52" i="12" s="1"/>
  <c r="K52" i="12" s="1"/>
  <c r="U53" i="11"/>
  <c r="O53" i="11"/>
  <c r="S53" i="11"/>
  <c r="G53" i="11"/>
  <c r="W53" i="11"/>
  <c r="H53" i="11"/>
  <c r="I53" i="11"/>
  <c r="Q53" i="11"/>
  <c r="D53" i="11"/>
  <c r="M53" i="11"/>
  <c r="R53" i="11"/>
  <c r="J53" i="11"/>
  <c r="K53" i="11"/>
  <c r="F53" i="11"/>
  <c r="T53" i="11"/>
  <c r="N53" i="11"/>
  <c r="Y54" i="2"/>
  <c r="A54" i="12" s="1"/>
  <c r="F54" i="12" s="1"/>
  <c r="G54" i="12" s="1"/>
  <c r="Q54" i="12" s="1"/>
  <c r="AA54" i="10"/>
  <c r="AQ54" i="10"/>
  <c r="AB54" i="10"/>
  <c r="AR54" i="10"/>
  <c r="AC54" i="10"/>
  <c r="AD54" i="10"/>
  <c r="AE54" i="10"/>
  <c r="AI54" i="10"/>
  <c r="AJ54" i="10"/>
  <c r="AK54" i="10"/>
  <c r="AL54" i="10"/>
  <c r="AM54" i="10"/>
  <c r="AN54" i="10"/>
  <c r="AO54" i="10"/>
  <c r="V54" i="10"/>
  <c r="Y54" i="10"/>
  <c r="Z54" i="10"/>
  <c r="AF54" i="10"/>
  <c r="AH54" i="10"/>
  <c r="AG54" i="10"/>
  <c r="AP54" i="10"/>
  <c r="M54" i="10"/>
  <c r="K54" i="10"/>
  <c r="T54" i="10"/>
  <c r="H54" i="10"/>
  <c r="R54" i="10"/>
  <c r="O54" i="10"/>
  <c r="E54" i="10"/>
  <c r="J54" i="10"/>
  <c r="G54" i="10"/>
  <c r="D54" i="10"/>
  <c r="F54" i="10"/>
  <c r="Q54" i="10"/>
  <c r="N54" i="10"/>
  <c r="I54" i="10"/>
  <c r="S54" i="10"/>
  <c r="W54" i="10"/>
  <c r="W54" i="11" s="1"/>
  <c r="P54" i="10"/>
  <c r="U54" i="10"/>
  <c r="L54" i="10"/>
  <c r="G53" i="12"/>
  <c r="Q53" i="12" s="1"/>
  <c r="J55" i="9"/>
  <c r="K55" i="9"/>
  <c r="L55" i="9"/>
  <c r="M55" i="9"/>
  <c r="N55" i="9"/>
  <c r="O55" i="9"/>
  <c r="F55" i="9"/>
  <c r="G55" i="9"/>
  <c r="H55" i="9"/>
  <c r="I55" i="9"/>
  <c r="P55" i="9"/>
  <c r="Q55" i="9"/>
  <c r="R55" i="9"/>
  <c r="S55" i="9"/>
  <c r="T55" i="9"/>
  <c r="U55" i="9"/>
  <c r="V55" i="9"/>
  <c r="W55" i="9"/>
  <c r="E55" i="9"/>
  <c r="D55" i="9"/>
  <c r="B57" i="2"/>
  <c r="A58" i="2"/>
  <c r="C55" i="10"/>
  <c r="L55" i="2"/>
  <c r="O55" i="2"/>
  <c r="P55" i="2"/>
  <c r="Q55" i="2"/>
  <c r="R55" i="2"/>
  <c r="S55" i="2"/>
  <c r="T55" i="2"/>
  <c r="E55" i="2"/>
  <c r="V55" i="2"/>
  <c r="F55" i="2"/>
  <c r="W55" i="2"/>
  <c r="D55" i="2"/>
  <c r="G55" i="2"/>
  <c r="H55" i="2"/>
  <c r="I55" i="2"/>
  <c r="J55" i="2"/>
  <c r="K55" i="2"/>
  <c r="M55" i="2"/>
  <c r="N55" i="2"/>
  <c r="U55" i="2"/>
  <c r="C56" i="2"/>
  <c r="D56" i="12"/>
  <c r="O56" i="12" s="1"/>
  <c r="B56" i="9"/>
  <c r="B56" i="10"/>
  <c r="Y53" i="11" l="1"/>
  <c r="B53" i="12" s="1"/>
  <c r="H53" i="12" s="1"/>
  <c r="K53" i="12" s="1"/>
  <c r="V54" i="11"/>
  <c r="R54" i="11"/>
  <c r="S54" i="11"/>
  <c r="M54" i="11"/>
  <c r="F54" i="11"/>
  <c r="H54" i="11"/>
  <c r="L54" i="11"/>
  <c r="T54" i="11"/>
  <c r="N54" i="11"/>
  <c r="U54" i="11"/>
  <c r="K54" i="11"/>
  <c r="J54" i="11"/>
  <c r="O54" i="11"/>
  <c r="Q54" i="11"/>
  <c r="P54" i="11"/>
  <c r="I54" i="11"/>
  <c r="D54" i="11"/>
  <c r="G54" i="11"/>
  <c r="E54" i="11"/>
  <c r="C56" i="10"/>
  <c r="G56" i="2"/>
  <c r="W56" i="2"/>
  <c r="K56" i="2"/>
  <c r="L56" i="2"/>
  <c r="M56" i="2"/>
  <c r="N56" i="2"/>
  <c r="O56" i="2"/>
  <c r="P56" i="2"/>
  <c r="R56" i="2"/>
  <c r="S56" i="2"/>
  <c r="H56" i="2"/>
  <c r="I56" i="2"/>
  <c r="J56" i="2"/>
  <c r="Q56" i="2"/>
  <c r="T56" i="2"/>
  <c r="U56" i="2"/>
  <c r="V56" i="2"/>
  <c r="D56" i="2"/>
  <c r="F56" i="2"/>
  <c r="E56" i="2"/>
  <c r="AH55" i="10"/>
  <c r="AI55" i="10"/>
  <c r="AJ55" i="10"/>
  <c r="AK55" i="10"/>
  <c r="AL55" i="10"/>
  <c r="AO55" i="10"/>
  <c r="AP55" i="10"/>
  <c r="AQ55" i="10"/>
  <c r="V55" i="10"/>
  <c r="AR55" i="10"/>
  <c r="Y55" i="10"/>
  <c r="Z55" i="10"/>
  <c r="AB55" i="10"/>
  <c r="AC55" i="10"/>
  <c r="AD55" i="10"/>
  <c r="AE55" i="10"/>
  <c r="AF55" i="10"/>
  <c r="AG55" i="10"/>
  <c r="AN55" i="10"/>
  <c r="AM55" i="10"/>
  <c r="AA55" i="10"/>
  <c r="M55" i="10"/>
  <c r="K55" i="10"/>
  <c r="U55" i="10"/>
  <c r="P55" i="10"/>
  <c r="G55" i="10"/>
  <c r="T55" i="10"/>
  <c r="I55" i="10"/>
  <c r="Q55" i="10"/>
  <c r="N55" i="10"/>
  <c r="H55" i="10"/>
  <c r="H55" i="11" s="1"/>
  <c r="E55" i="10"/>
  <c r="J55" i="10"/>
  <c r="J55" i="11" s="1"/>
  <c r="R55" i="10"/>
  <c r="D55" i="10"/>
  <c r="F55" i="10"/>
  <c r="S55" i="10"/>
  <c r="O55" i="10"/>
  <c r="O55" i="11" s="1"/>
  <c r="L55" i="10"/>
  <c r="W55" i="10"/>
  <c r="W55" i="11" s="1"/>
  <c r="B58" i="2"/>
  <c r="A59" i="2"/>
  <c r="D57" i="12"/>
  <c r="O57" i="12" s="1"/>
  <c r="B57" i="9"/>
  <c r="B57" i="10"/>
  <c r="C57" i="2"/>
  <c r="J53" i="12"/>
  <c r="P53" i="12" s="1"/>
  <c r="E56" i="9"/>
  <c r="U56" i="9"/>
  <c r="F56" i="9"/>
  <c r="V56" i="9"/>
  <c r="G56" i="9"/>
  <c r="W56" i="9"/>
  <c r="H56" i="9"/>
  <c r="I56" i="9"/>
  <c r="J56" i="9"/>
  <c r="M56" i="9"/>
  <c r="N56" i="9"/>
  <c r="O56" i="9"/>
  <c r="P56" i="9"/>
  <c r="Q56" i="9"/>
  <c r="R56" i="9"/>
  <c r="S56" i="9"/>
  <c r="T56" i="9"/>
  <c r="D56" i="9"/>
  <c r="L56" i="9"/>
  <c r="K56" i="9"/>
  <c r="Y55" i="2"/>
  <c r="A55" i="12" s="1"/>
  <c r="F55" i="12" s="1"/>
  <c r="J54" i="12"/>
  <c r="P54" i="12" s="1"/>
  <c r="U55" i="11" l="1"/>
  <c r="S55" i="11"/>
  <c r="F55" i="11"/>
  <c r="P55" i="11"/>
  <c r="Y54" i="11"/>
  <c r="B54" i="12" s="1"/>
  <c r="H54" i="12" s="1"/>
  <c r="K54" i="12" s="1"/>
  <c r="M55" i="11"/>
  <c r="Q55" i="11"/>
  <c r="R55" i="11"/>
  <c r="T55" i="11"/>
  <c r="D55" i="11"/>
  <c r="N55" i="11"/>
  <c r="G55" i="11"/>
  <c r="E55" i="11"/>
  <c r="V55" i="11"/>
  <c r="L55" i="11"/>
  <c r="K55" i="11"/>
  <c r="I55" i="11"/>
  <c r="A60" i="2"/>
  <c r="B59" i="2"/>
  <c r="G55" i="12"/>
  <c r="Q55" i="12" s="1"/>
  <c r="Y56" i="2"/>
  <c r="A56" i="12" s="1"/>
  <c r="F56" i="12" s="1"/>
  <c r="D58" i="12"/>
  <c r="O58" i="12" s="1"/>
  <c r="B58" i="9"/>
  <c r="B58" i="10"/>
  <c r="C58" i="2"/>
  <c r="Y56" i="10"/>
  <c r="AO56" i="10"/>
  <c r="Z56" i="10"/>
  <c r="AP56" i="10"/>
  <c r="AA56" i="10"/>
  <c r="AQ56" i="10"/>
  <c r="AB56" i="10"/>
  <c r="AR56" i="10"/>
  <c r="AC56" i="10"/>
  <c r="V56" i="10"/>
  <c r="AD56" i="10"/>
  <c r="AE56" i="10"/>
  <c r="AF56" i="10"/>
  <c r="AH56" i="10"/>
  <c r="AI56" i="10"/>
  <c r="AJ56" i="10"/>
  <c r="AK56" i="10"/>
  <c r="AL56" i="10"/>
  <c r="AM56" i="10"/>
  <c r="AG56" i="10"/>
  <c r="AN56" i="10"/>
  <c r="M56" i="10"/>
  <c r="G56" i="10"/>
  <c r="L56" i="10"/>
  <c r="J56" i="10"/>
  <c r="O56" i="10"/>
  <c r="W56" i="10"/>
  <c r="P56" i="10"/>
  <c r="F56" i="10"/>
  <c r="Q56" i="10"/>
  <c r="E56" i="10"/>
  <c r="K56" i="10"/>
  <c r="S56" i="10"/>
  <c r="T56" i="10"/>
  <c r="D56" i="10"/>
  <c r="I56" i="10"/>
  <c r="R56" i="10"/>
  <c r="R56" i="11" s="1"/>
  <c r="U56" i="10"/>
  <c r="U56" i="11" s="1"/>
  <c r="H56" i="10"/>
  <c r="N56" i="10"/>
  <c r="C57" i="10"/>
  <c r="R57" i="2"/>
  <c r="G57" i="2"/>
  <c r="H57" i="2"/>
  <c r="I57" i="2"/>
  <c r="J57" i="2"/>
  <c r="K57" i="2"/>
  <c r="L57" i="2"/>
  <c r="N57" i="2"/>
  <c r="O57" i="2"/>
  <c r="U57" i="2"/>
  <c r="V57" i="2"/>
  <c r="W57" i="2"/>
  <c r="D57" i="2"/>
  <c r="E57" i="2"/>
  <c r="F57" i="2"/>
  <c r="M57" i="2"/>
  <c r="P57" i="2"/>
  <c r="Q57" i="2"/>
  <c r="T57" i="2"/>
  <c r="S57" i="2"/>
  <c r="P57" i="9"/>
  <c r="Q57" i="9"/>
  <c r="R57" i="9"/>
  <c r="S57" i="9"/>
  <c r="D57" i="9"/>
  <c r="T57" i="9"/>
  <c r="E57" i="9"/>
  <c r="U57" i="9"/>
  <c r="N57" i="9"/>
  <c r="O57" i="9"/>
  <c r="V57" i="9"/>
  <c r="W57" i="9"/>
  <c r="F57" i="9"/>
  <c r="G57" i="9"/>
  <c r="H57" i="9"/>
  <c r="I57" i="9"/>
  <c r="J57" i="9"/>
  <c r="K57" i="9"/>
  <c r="M57" i="9"/>
  <c r="L57" i="9"/>
  <c r="T56" i="11" l="1"/>
  <c r="G56" i="11"/>
  <c r="L56" i="11"/>
  <c r="Y55" i="11"/>
  <c r="B55" i="12" s="1"/>
  <c r="H55" i="12" s="1"/>
  <c r="K55" i="12" s="1"/>
  <c r="V56" i="11"/>
  <c r="S56" i="11"/>
  <c r="E56" i="11"/>
  <c r="N56" i="11"/>
  <c r="Q56" i="11"/>
  <c r="F56" i="11"/>
  <c r="W56" i="11"/>
  <c r="I56" i="11"/>
  <c r="K56" i="11"/>
  <c r="P56" i="11"/>
  <c r="H56" i="11"/>
  <c r="O56" i="11"/>
  <c r="M56" i="11"/>
  <c r="J56" i="11"/>
  <c r="D56" i="11"/>
  <c r="AF57" i="10"/>
  <c r="AG57" i="10"/>
  <c r="AH57" i="10"/>
  <c r="AI57" i="10"/>
  <c r="AJ57" i="10"/>
  <c r="AA57" i="10"/>
  <c r="AB57" i="10"/>
  <c r="AC57" i="10"/>
  <c r="AD57" i="10"/>
  <c r="AE57" i="10"/>
  <c r="AK57" i="10"/>
  <c r="AN57" i="10"/>
  <c r="AO57" i="10"/>
  <c r="AP57" i="10"/>
  <c r="AQ57" i="10"/>
  <c r="V57" i="10"/>
  <c r="V57" i="11" s="1"/>
  <c r="AR57" i="10"/>
  <c r="Z57" i="10"/>
  <c r="Y57" i="10"/>
  <c r="AL57" i="10"/>
  <c r="AM57" i="10"/>
  <c r="M57" i="10"/>
  <c r="M57" i="11" s="1"/>
  <c r="E57" i="10"/>
  <c r="D57" i="10"/>
  <c r="D57" i="11" s="1"/>
  <c r="W57" i="10"/>
  <c r="F57" i="10"/>
  <c r="R57" i="10"/>
  <c r="R57" i="11" s="1"/>
  <c r="U57" i="10"/>
  <c r="K57" i="10"/>
  <c r="L57" i="10"/>
  <c r="H57" i="10"/>
  <c r="S57" i="10"/>
  <c r="T57" i="10"/>
  <c r="I57" i="10"/>
  <c r="J57" i="10"/>
  <c r="Q57" i="10"/>
  <c r="Q57" i="11" s="1"/>
  <c r="G57" i="10"/>
  <c r="N57" i="10"/>
  <c r="N57" i="11" s="1"/>
  <c r="O57" i="10"/>
  <c r="O57" i="11" s="1"/>
  <c r="P57" i="10"/>
  <c r="Y57" i="2"/>
  <c r="A57" i="12" s="1"/>
  <c r="F57" i="12" s="1"/>
  <c r="G56" i="12"/>
  <c r="Q56" i="12" s="1"/>
  <c r="K58" i="9"/>
  <c r="L58" i="9"/>
  <c r="M58" i="9"/>
  <c r="N58" i="9"/>
  <c r="O58" i="9"/>
  <c r="P58" i="9"/>
  <c r="U58" i="9"/>
  <c r="V58" i="9"/>
  <c r="W58" i="9"/>
  <c r="D58" i="9"/>
  <c r="E58" i="9"/>
  <c r="F58" i="9"/>
  <c r="G58" i="9"/>
  <c r="H58" i="9"/>
  <c r="I58" i="9"/>
  <c r="J58" i="9"/>
  <c r="Q58" i="9"/>
  <c r="R58" i="9"/>
  <c r="T58" i="9"/>
  <c r="S58" i="9"/>
  <c r="J55" i="12"/>
  <c r="P55" i="12" s="1"/>
  <c r="D59" i="12"/>
  <c r="O59" i="12" s="1"/>
  <c r="C59" i="2"/>
  <c r="B59" i="9"/>
  <c r="B59" i="10"/>
  <c r="C58" i="10"/>
  <c r="M58" i="2"/>
  <c r="T58" i="2"/>
  <c r="D58" i="2"/>
  <c r="U58" i="2"/>
  <c r="E58" i="2"/>
  <c r="V58" i="2"/>
  <c r="F58" i="2"/>
  <c r="W58" i="2"/>
  <c r="G58" i="2"/>
  <c r="H58" i="2"/>
  <c r="J58" i="2"/>
  <c r="K58" i="2"/>
  <c r="I58" i="2"/>
  <c r="L58" i="2"/>
  <c r="N58" i="2"/>
  <c r="O58" i="2"/>
  <c r="P58" i="2"/>
  <c r="Q58" i="2"/>
  <c r="R58" i="2"/>
  <c r="S58" i="2"/>
  <c r="B60" i="2"/>
  <c r="A61" i="2"/>
  <c r="G57" i="11" l="1"/>
  <c r="S57" i="11"/>
  <c r="Y56" i="11"/>
  <c r="B56" i="12" s="1"/>
  <c r="H56" i="12" s="1"/>
  <c r="K56" i="12" s="1"/>
  <c r="T57" i="11"/>
  <c r="W57" i="11"/>
  <c r="P57" i="11"/>
  <c r="E57" i="11"/>
  <c r="U57" i="11"/>
  <c r="I57" i="11"/>
  <c r="K57" i="11"/>
  <c r="F57" i="11"/>
  <c r="J57" i="11"/>
  <c r="H57" i="11"/>
  <c r="L57" i="11"/>
  <c r="Y58" i="2"/>
  <c r="A58" i="12" s="1"/>
  <c r="F58" i="12" s="1"/>
  <c r="G58" i="12" s="1"/>
  <c r="Q58" i="12" s="1"/>
  <c r="J56" i="12"/>
  <c r="P56" i="12" s="1"/>
  <c r="G57" i="12"/>
  <c r="Q57" i="12" s="1"/>
  <c r="C59" i="10"/>
  <c r="H59" i="2"/>
  <c r="P59" i="2"/>
  <c r="Q59" i="2"/>
  <c r="R59" i="2"/>
  <c r="S59" i="2"/>
  <c r="T59" i="2"/>
  <c r="D59" i="2"/>
  <c r="U59" i="2"/>
  <c r="F59" i="2"/>
  <c r="W59" i="2"/>
  <c r="G59" i="2"/>
  <c r="M59" i="2"/>
  <c r="N59" i="2"/>
  <c r="O59" i="2"/>
  <c r="V59" i="2"/>
  <c r="E59" i="2"/>
  <c r="I59" i="2"/>
  <c r="J59" i="2"/>
  <c r="L59" i="2"/>
  <c r="K59" i="2"/>
  <c r="F59" i="9"/>
  <c r="V59" i="9"/>
  <c r="G59" i="9"/>
  <c r="W59" i="9"/>
  <c r="H59" i="9"/>
  <c r="I59" i="9"/>
  <c r="J59" i="9"/>
  <c r="K59" i="9"/>
  <c r="D59" i="9"/>
  <c r="E59" i="9"/>
  <c r="L59" i="9"/>
  <c r="M59" i="9"/>
  <c r="N59" i="9"/>
  <c r="O59" i="9"/>
  <c r="P59" i="9"/>
  <c r="Q59" i="9"/>
  <c r="R59" i="9"/>
  <c r="S59" i="9"/>
  <c r="U59" i="9"/>
  <c r="T59" i="9"/>
  <c r="B61" i="2"/>
  <c r="A62" i="2"/>
  <c r="V58" i="10"/>
  <c r="AM58" i="10"/>
  <c r="AN58" i="10"/>
  <c r="Y58" i="10"/>
  <c r="AO58" i="10"/>
  <c r="Z58" i="10"/>
  <c r="AP58" i="10"/>
  <c r="AA58" i="10"/>
  <c r="AQ58" i="10"/>
  <c r="AG58" i="10"/>
  <c r="AH58" i="10"/>
  <c r="AI58" i="10"/>
  <c r="AJ58" i="10"/>
  <c r="AK58" i="10"/>
  <c r="AL58" i="10"/>
  <c r="AB58" i="10"/>
  <c r="AC58" i="10"/>
  <c r="AD58" i="10"/>
  <c r="AF58" i="10"/>
  <c r="K58" i="11" s="1"/>
  <c r="AE58" i="10"/>
  <c r="AR58" i="10"/>
  <c r="M58" i="10"/>
  <c r="R58" i="10"/>
  <c r="L58" i="10"/>
  <c r="S58" i="10"/>
  <c r="G58" i="10"/>
  <c r="T58" i="10"/>
  <c r="D58" i="10"/>
  <c r="O58" i="10"/>
  <c r="O58" i="11" s="1"/>
  <c r="H58" i="10"/>
  <c r="K58" i="10"/>
  <c r="W58" i="10"/>
  <c r="F58" i="10"/>
  <c r="N58" i="10"/>
  <c r="E58" i="10"/>
  <c r="J58" i="10"/>
  <c r="Q58" i="10"/>
  <c r="U58" i="10"/>
  <c r="I58" i="10"/>
  <c r="P58" i="10"/>
  <c r="C60" i="2"/>
  <c r="D60" i="12"/>
  <c r="O60" i="12" s="1"/>
  <c r="B60" i="9"/>
  <c r="B60" i="10"/>
  <c r="Y57" i="11" l="1"/>
  <c r="B57" i="12" s="1"/>
  <c r="H57" i="12" s="1"/>
  <c r="K57" i="12" s="1"/>
  <c r="Q58" i="11"/>
  <c r="G58" i="11"/>
  <c r="S58" i="11"/>
  <c r="P58" i="11"/>
  <c r="I58" i="11"/>
  <c r="R58" i="11"/>
  <c r="U58" i="11"/>
  <c r="J58" i="11"/>
  <c r="D58" i="11"/>
  <c r="N58" i="11"/>
  <c r="T58" i="11"/>
  <c r="M58" i="11"/>
  <c r="L58" i="11"/>
  <c r="V58" i="11"/>
  <c r="F58" i="11"/>
  <c r="W58" i="11"/>
  <c r="E58" i="11"/>
  <c r="H58" i="11"/>
  <c r="Q60" i="9"/>
  <c r="R60" i="9"/>
  <c r="S60" i="9"/>
  <c r="D60" i="9"/>
  <c r="T60" i="9"/>
  <c r="E60" i="9"/>
  <c r="U60" i="9"/>
  <c r="F60" i="9"/>
  <c r="V60" i="9"/>
  <c r="G60" i="9"/>
  <c r="H60" i="9"/>
  <c r="I60" i="9"/>
  <c r="J60" i="9"/>
  <c r="K60" i="9"/>
  <c r="L60" i="9"/>
  <c r="M60" i="9"/>
  <c r="N60" i="9"/>
  <c r="O60" i="9"/>
  <c r="P60" i="9"/>
  <c r="W60" i="9"/>
  <c r="AD59" i="10"/>
  <c r="AE59" i="10"/>
  <c r="AF59" i="10"/>
  <c r="AG59" i="10"/>
  <c r="AH59" i="10"/>
  <c r="AM59" i="10"/>
  <c r="AN59" i="10"/>
  <c r="AO59" i="10"/>
  <c r="AP59" i="10"/>
  <c r="AQ59" i="10"/>
  <c r="V59" i="10"/>
  <c r="AR59" i="10"/>
  <c r="Z59" i="10"/>
  <c r="AA59" i="10"/>
  <c r="AB59" i="10"/>
  <c r="AC59" i="10"/>
  <c r="AI59" i="10"/>
  <c r="AJ59" i="10"/>
  <c r="AL59" i="10"/>
  <c r="Y59" i="10"/>
  <c r="AK59" i="10"/>
  <c r="M59" i="10"/>
  <c r="E59" i="10"/>
  <c r="K59" i="10"/>
  <c r="Q59" i="10"/>
  <c r="D59" i="10"/>
  <c r="J59" i="10"/>
  <c r="N59" i="10"/>
  <c r="G59" i="10"/>
  <c r="W59" i="10"/>
  <c r="W59" i="11" s="1"/>
  <c r="S59" i="10"/>
  <c r="T59" i="10"/>
  <c r="F59" i="10"/>
  <c r="R59" i="10"/>
  <c r="H59" i="10"/>
  <c r="I59" i="10"/>
  <c r="I59" i="11" s="1"/>
  <c r="L59" i="10"/>
  <c r="U59" i="10"/>
  <c r="P59" i="10"/>
  <c r="O59" i="10"/>
  <c r="J57" i="12"/>
  <c r="P57" i="12" s="1"/>
  <c r="Y59" i="2"/>
  <c r="A59" i="12" s="1"/>
  <c r="F59" i="12" s="1"/>
  <c r="C61" i="2"/>
  <c r="D61" i="12"/>
  <c r="O61" i="12" s="1"/>
  <c r="B61" i="9"/>
  <c r="B61" i="10"/>
  <c r="C60" i="10"/>
  <c r="S60" i="2"/>
  <c r="L60" i="2"/>
  <c r="M60" i="2"/>
  <c r="N60" i="2"/>
  <c r="O60" i="2"/>
  <c r="P60" i="2"/>
  <c r="Q60" i="2"/>
  <c r="T60" i="2"/>
  <c r="D60" i="2"/>
  <c r="U60" i="2"/>
  <c r="E60" i="2"/>
  <c r="F60" i="2"/>
  <c r="G60" i="2"/>
  <c r="H60" i="2"/>
  <c r="I60" i="2"/>
  <c r="J60" i="2"/>
  <c r="K60" i="2"/>
  <c r="R60" i="2"/>
  <c r="V60" i="2"/>
  <c r="W60" i="2"/>
  <c r="B62" i="2"/>
  <c r="A63" i="2"/>
  <c r="J58" i="12"/>
  <c r="P58" i="12" s="1"/>
  <c r="L59" i="11" l="1"/>
  <c r="V59" i="11"/>
  <c r="R59" i="11"/>
  <c r="T59" i="11"/>
  <c r="S59" i="11"/>
  <c r="Y58" i="11"/>
  <c r="B58" i="12" s="1"/>
  <c r="H58" i="12" s="1"/>
  <c r="K58" i="12" s="1"/>
  <c r="U59" i="11"/>
  <c r="D59" i="11"/>
  <c r="H59" i="11"/>
  <c r="Q59" i="11"/>
  <c r="J59" i="11"/>
  <c r="F59" i="11"/>
  <c r="N59" i="11"/>
  <c r="Y60" i="2"/>
  <c r="A60" i="12" s="1"/>
  <c r="F60" i="12" s="1"/>
  <c r="G60" i="12" s="1"/>
  <c r="Q60" i="12" s="1"/>
  <c r="G59" i="11"/>
  <c r="O59" i="11"/>
  <c r="K59" i="11"/>
  <c r="P59" i="11"/>
  <c r="E59" i="11"/>
  <c r="M59" i="11"/>
  <c r="G59" i="12"/>
  <c r="Q59" i="12" s="1"/>
  <c r="B63" i="2"/>
  <c r="A64" i="2"/>
  <c r="AK60" i="10"/>
  <c r="AL60" i="10"/>
  <c r="V60" i="10"/>
  <c r="AM60" i="10"/>
  <c r="AN60" i="10"/>
  <c r="Y60" i="10"/>
  <c r="AO60" i="10"/>
  <c r="Z60" i="10"/>
  <c r="AA60" i="10"/>
  <c r="AB60" i="10"/>
  <c r="AC60" i="10"/>
  <c r="AF60" i="10"/>
  <c r="AG60" i="10"/>
  <c r="AH60" i="10"/>
  <c r="AI60" i="10"/>
  <c r="AJ60" i="10"/>
  <c r="AP60" i="10"/>
  <c r="AR60" i="10"/>
  <c r="AD60" i="10"/>
  <c r="AE60" i="10"/>
  <c r="AQ60" i="10"/>
  <c r="M60" i="10"/>
  <c r="D60" i="10"/>
  <c r="D60" i="11" s="1"/>
  <c r="F60" i="10"/>
  <c r="S60" i="10"/>
  <c r="S60" i="11" s="1"/>
  <c r="J60" i="10"/>
  <c r="N60" i="10"/>
  <c r="U60" i="10"/>
  <c r="G60" i="10"/>
  <c r="R60" i="10"/>
  <c r="E60" i="10"/>
  <c r="W60" i="10"/>
  <c r="K60" i="10"/>
  <c r="H60" i="10"/>
  <c r="O60" i="10"/>
  <c r="Q60" i="10"/>
  <c r="T60" i="10"/>
  <c r="P60" i="10"/>
  <c r="L60" i="10"/>
  <c r="I60" i="10"/>
  <c r="I60" i="11" s="1"/>
  <c r="D62" i="12"/>
  <c r="O62" i="12" s="1"/>
  <c r="C62" i="2"/>
  <c r="B62" i="9"/>
  <c r="B62" i="10"/>
  <c r="L61" i="9"/>
  <c r="M61" i="9"/>
  <c r="N61" i="9"/>
  <c r="O61" i="9"/>
  <c r="P61" i="9"/>
  <c r="Q61" i="9"/>
  <c r="H61" i="9"/>
  <c r="I61" i="9"/>
  <c r="J61" i="9"/>
  <c r="K61" i="9"/>
  <c r="R61" i="9"/>
  <c r="S61" i="9"/>
  <c r="T61" i="9"/>
  <c r="U61" i="9"/>
  <c r="V61" i="9"/>
  <c r="W61" i="9"/>
  <c r="D61" i="9"/>
  <c r="E61" i="9"/>
  <c r="G61" i="9"/>
  <c r="F61" i="9"/>
  <c r="N61" i="2"/>
  <c r="C61" i="10"/>
  <c r="H61" i="2"/>
  <c r="I61" i="2"/>
  <c r="J61" i="2"/>
  <c r="K61" i="2"/>
  <c r="L61" i="2"/>
  <c r="M61" i="2"/>
  <c r="P61" i="2"/>
  <c r="Q61" i="2"/>
  <c r="E61" i="2"/>
  <c r="F61" i="2"/>
  <c r="G61" i="2"/>
  <c r="O61" i="2"/>
  <c r="R61" i="2"/>
  <c r="S61" i="2"/>
  <c r="T61" i="2"/>
  <c r="U61" i="2"/>
  <c r="V61" i="2"/>
  <c r="W61" i="2"/>
  <c r="D61" i="2"/>
  <c r="Q60" i="11"/>
  <c r="J60" i="11" l="1"/>
  <c r="F60" i="11"/>
  <c r="T60" i="11"/>
  <c r="V60" i="11"/>
  <c r="Y59" i="11"/>
  <c r="B59" i="12" s="1"/>
  <c r="H59" i="12" s="1"/>
  <c r="K59" i="12" s="1"/>
  <c r="P60" i="11"/>
  <c r="W60" i="11"/>
  <c r="O60" i="11"/>
  <c r="E60" i="11"/>
  <c r="R60" i="11"/>
  <c r="G60" i="11"/>
  <c r="L60" i="11"/>
  <c r="U60" i="11"/>
  <c r="K60" i="11"/>
  <c r="H60" i="11"/>
  <c r="N60" i="11"/>
  <c r="M60" i="11"/>
  <c r="B64" i="2"/>
  <c r="A65" i="2"/>
  <c r="C63" i="2"/>
  <c r="D63" i="12"/>
  <c r="O63" i="12" s="1"/>
  <c r="B63" i="9"/>
  <c r="B63" i="10"/>
  <c r="Y61" i="2"/>
  <c r="A61" i="12" s="1"/>
  <c r="F61" i="12" s="1"/>
  <c r="G62" i="9"/>
  <c r="W62" i="9"/>
  <c r="H62" i="9"/>
  <c r="I62" i="9"/>
  <c r="J62" i="9"/>
  <c r="K62" i="9"/>
  <c r="L62" i="9"/>
  <c r="O62" i="9"/>
  <c r="P62" i="9"/>
  <c r="Q62" i="9"/>
  <c r="R62" i="9"/>
  <c r="S62" i="9"/>
  <c r="T62" i="9"/>
  <c r="U62" i="9"/>
  <c r="V62" i="9"/>
  <c r="D62" i="9"/>
  <c r="E62" i="9"/>
  <c r="F62" i="9"/>
  <c r="N62" i="9"/>
  <c r="M62" i="9"/>
  <c r="J59" i="12"/>
  <c r="P59" i="12" s="1"/>
  <c r="C62" i="10"/>
  <c r="I62" i="2"/>
  <c r="D62" i="2"/>
  <c r="U62" i="2"/>
  <c r="E62" i="2"/>
  <c r="V62" i="2"/>
  <c r="F62" i="2"/>
  <c r="W62" i="2"/>
  <c r="G62" i="2"/>
  <c r="H62" i="2"/>
  <c r="J62" i="2"/>
  <c r="L62" i="2"/>
  <c r="M62" i="2"/>
  <c r="R62" i="2"/>
  <c r="S62" i="2"/>
  <c r="T62" i="2"/>
  <c r="K62" i="2"/>
  <c r="N62" i="2"/>
  <c r="O62" i="2"/>
  <c r="Q62" i="2"/>
  <c r="P62" i="2"/>
  <c r="AB61" i="10"/>
  <c r="AR61" i="10"/>
  <c r="AC61" i="10"/>
  <c r="AD61" i="10"/>
  <c r="AE61" i="10"/>
  <c r="AF61" i="10"/>
  <c r="Y61" i="10"/>
  <c r="Z61" i="10"/>
  <c r="AA61" i="10"/>
  <c r="AG61" i="10"/>
  <c r="AH61" i="10"/>
  <c r="AI61" i="10"/>
  <c r="AL61" i="10"/>
  <c r="AM61" i="10"/>
  <c r="AN61" i="10"/>
  <c r="AO61" i="10"/>
  <c r="AP61" i="10"/>
  <c r="AQ61" i="10"/>
  <c r="V61" i="10"/>
  <c r="AJ61" i="10"/>
  <c r="AK61" i="10"/>
  <c r="M61" i="10"/>
  <c r="K61" i="10"/>
  <c r="Q61" i="10"/>
  <c r="R61" i="10"/>
  <c r="W61" i="10"/>
  <c r="G61" i="10"/>
  <c r="U61" i="10"/>
  <c r="O61" i="10"/>
  <c r="S61" i="10"/>
  <c r="E61" i="10"/>
  <c r="F61" i="10"/>
  <c r="N61" i="10"/>
  <c r="J61" i="10"/>
  <c r="H61" i="10"/>
  <c r="H61" i="11" s="1"/>
  <c r="T61" i="10"/>
  <c r="P61" i="10"/>
  <c r="D61" i="10"/>
  <c r="L61" i="10"/>
  <c r="I61" i="10"/>
  <c r="J60" i="12"/>
  <c r="P60" i="12" s="1"/>
  <c r="J61" i="11" l="1"/>
  <c r="P61" i="11"/>
  <c r="E61" i="11"/>
  <c r="Y60" i="11"/>
  <c r="B60" i="12" s="1"/>
  <c r="H60" i="12" s="1"/>
  <c r="K60" i="12" s="1"/>
  <c r="D61" i="11"/>
  <c r="L61" i="11"/>
  <c r="M61" i="11"/>
  <c r="S61" i="11"/>
  <c r="T61" i="11"/>
  <c r="I61" i="11"/>
  <c r="V61" i="11"/>
  <c r="U61" i="11"/>
  <c r="N61" i="11"/>
  <c r="G61" i="11"/>
  <c r="W61" i="11"/>
  <c r="O61" i="11"/>
  <c r="R61" i="11"/>
  <c r="F61" i="11"/>
  <c r="Y62" i="2"/>
  <c r="A62" i="12" s="1"/>
  <c r="F62" i="12" s="1"/>
  <c r="G62" i="12" s="1"/>
  <c r="Q62" i="12" s="1"/>
  <c r="Q61" i="11"/>
  <c r="K61" i="11"/>
  <c r="G61" i="12"/>
  <c r="Q61" i="12" s="1"/>
  <c r="AI62" i="10"/>
  <c r="AJ62" i="10"/>
  <c r="AK62" i="10"/>
  <c r="AL62" i="10"/>
  <c r="AD62" i="10"/>
  <c r="AE62" i="10"/>
  <c r="AF62" i="10"/>
  <c r="AG62" i="10"/>
  <c r="AH62" i="10"/>
  <c r="AM62" i="10"/>
  <c r="AP62" i="10"/>
  <c r="V62" i="10"/>
  <c r="AQ62" i="10"/>
  <c r="AR62" i="10"/>
  <c r="Y62" i="10"/>
  <c r="Z62" i="10"/>
  <c r="AA62" i="10"/>
  <c r="AB62" i="10"/>
  <c r="AC62" i="10"/>
  <c r="AN62" i="10"/>
  <c r="AO62" i="10"/>
  <c r="M62" i="10"/>
  <c r="T62" i="10"/>
  <c r="I62" i="10"/>
  <c r="I62" i="11" s="1"/>
  <c r="K62" i="10"/>
  <c r="K62" i="11" s="1"/>
  <c r="N62" i="10"/>
  <c r="P62" i="10"/>
  <c r="O62" i="10"/>
  <c r="E62" i="10"/>
  <c r="F62" i="10"/>
  <c r="R62" i="10"/>
  <c r="J62" i="10"/>
  <c r="G62" i="10"/>
  <c r="S62" i="10"/>
  <c r="L62" i="10"/>
  <c r="H62" i="10"/>
  <c r="U62" i="10"/>
  <c r="D62" i="10"/>
  <c r="Q62" i="10"/>
  <c r="Q62" i="11" s="1"/>
  <c r="W62" i="10"/>
  <c r="R63" i="9"/>
  <c r="S63" i="9"/>
  <c r="D63" i="9"/>
  <c r="T63" i="9"/>
  <c r="E63" i="9"/>
  <c r="U63" i="9"/>
  <c r="F63" i="9"/>
  <c r="V63" i="9"/>
  <c r="G63" i="9"/>
  <c r="W63" i="9"/>
  <c r="P63" i="9"/>
  <c r="Q63" i="9"/>
  <c r="H63" i="9"/>
  <c r="I63" i="9"/>
  <c r="J63" i="9"/>
  <c r="K63" i="9"/>
  <c r="L63" i="9"/>
  <c r="M63" i="9"/>
  <c r="O63" i="9"/>
  <c r="N63" i="9"/>
  <c r="D63" i="2"/>
  <c r="T63" i="2"/>
  <c r="C63" i="10"/>
  <c r="Q63" i="2"/>
  <c r="R63" i="2"/>
  <c r="S63" i="2"/>
  <c r="U63" i="2"/>
  <c r="E63" i="2"/>
  <c r="V63" i="2"/>
  <c r="F63" i="2"/>
  <c r="W63" i="2"/>
  <c r="H63" i="2"/>
  <c r="I63" i="2"/>
  <c r="G63" i="2"/>
  <c r="J63" i="2"/>
  <c r="K63" i="2"/>
  <c r="L63" i="2"/>
  <c r="M63" i="2"/>
  <c r="N63" i="2"/>
  <c r="O63" i="2"/>
  <c r="P63" i="2"/>
  <c r="B65" i="2"/>
  <c r="A66" i="2"/>
  <c r="D64" i="12"/>
  <c r="O64" i="12" s="1"/>
  <c r="C64" i="2"/>
  <c r="B64" i="9"/>
  <c r="B64" i="10"/>
  <c r="T62" i="11"/>
  <c r="M62" i="11" l="1"/>
  <c r="G62" i="11"/>
  <c r="Y61" i="11"/>
  <c r="B61" i="12" s="1"/>
  <c r="H61" i="12" s="1"/>
  <c r="K61" i="12" s="1"/>
  <c r="S62" i="11"/>
  <c r="V62" i="11"/>
  <c r="L62" i="11"/>
  <c r="P62" i="11"/>
  <c r="O62" i="11"/>
  <c r="F62" i="11"/>
  <c r="N62" i="11"/>
  <c r="E62" i="11"/>
  <c r="R62" i="11"/>
  <c r="Y63" i="2"/>
  <c r="A63" i="12" s="1"/>
  <c r="F63" i="12" s="1"/>
  <c r="G63" i="12" s="1"/>
  <c r="Q63" i="12" s="1"/>
  <c r="W62" i="11"/>
  <c r="D62" i="11"/>
  <c r="J62" i="11"/>
  <c r="U62" i="11"/>
  <c r="H62" i="11"/>
  <c r="C64" i="10"/>
  <c r="O64" i="2"/>
  <c r="M64" i="2"/>
  <c r="N64" i="2"/>
  <c r="P64" i="2"/>
  <c r="Q64" i="2"/>
  <c r="R64" i="2"/>
  <c r="S64" i="2"/>
  <c r="D64" i="2"/>
  <c r="U64" i="2"/>
  <c r="E64" i="2"/>
  <c r="V64" i="2"/>
  <c r="J64" i="2"/>
  <c r="K64" i="2"/>
  <c r="L64" i="2"/>
  <c r="T64" i="2"/>
  <c r="W64" i="2"/>
  <c r="F64" i="2"/>
  <c r="G64" i="2"/>
  <c r="I64" i="2"/>
  <c r="H64" i="2"/>
  <c r="J61" i="12"/>
  <c r="P61" i="12" s="1"/>
  <c r="M64" i="9"/>
  <c r="N64" i="9"/>
  <c r="O64" i="9"/>
  <c r="P64" i="9"/>
  <c r="Q64" i="9"/>
  <c r="R64" i="9"/>
  <c r="W64" i="9"/>
  <c r="D64" i="9"/>
  <c r="E64" i="9"/>
  <c r="F64" i="9"/>
  <c r="G64" i="9"/>
  <c r="H64" i="9"/>
  <c r="I64" i="9"/>
  <c r="J64" i="9"/>
  <c r="K64" i="9"/>
  <c r="L64" i="9"/>
  <c r="S64" i="9"/>
  <c r="T64" i="9"/>
  <c r="V64" i="9"/>
  <c r="U64" i="9"/>
  <c r="J62" i="12"/>
  <c r="P62" i="12" s="1"/>
  <c r="B66" i="2"/>
  <c r="A67" i="2"/>
  <c r="C65" i="2"/>
  <c r="D65" i="12"/>
  <c r="O65" i="12" s="1"/>
  <c r="B65" i="9"/>
  <c r="B65" i="10"/>
  <c r="Z63" i="10"/>
  <c r="AP63" i="10"/>
  <c r="AA63" i="10"/>
  <c r="AQ63" i="10"/>
  <c r="AB63" i="10"/>
  <c r="AR63" i="10"/>
  <c r="AC63" i="10"/>
  <c r="AG63" i="10"/>
  <c r="AH63" i="10"/>
  <c r="AI63" i="10"/>
  <c r="AJ63" i="10"/>
  <c r="AK63" i="10"/>
  <c r="P63" i="11" s="1"/>
  <c r="AL63" i="10"/>
  <c r="AO63" i="10"/>
  <c r="V63" i="10"/>
  <c r="Y63" i="10"/>
  <c r="AD63" i="10"/>
  <c r="AE63" i="10"/>
  <c r="AF63" i="10"/>
  <c r="AM63" i="10"/>
  <c r="AN63" i="10"/>
  <c r="M63" i="10"/>
  <c r="T63" i="10"/>
  <c r="P63" i="10"/>
  <c r="N63" i="10"/>
  <c r="H63" i="10"/>
  <c r="H63" i="11" s="1"/>
  <c r="Q63" i="10"/>
  <c r="G63" i="10"/>
  <c r="K63" i="10"/>
  <c r="K63" i="11" s="1"/>
  <c r="R63" i="10"/>
  <c r="E63" i="10"/>
  <c r="F63" i="10"/>
  <c r="D63" i="10"/>
  <c r="J63" i="10"/>
  <c r="J63" i="11" s="1"/>
  <c r="U63" i="10"/>
  <c r="L63" i="10"/>
  <c r="I63" i="10"/>
  <c r="O63" i="10"/>
  <c r="S63" i="10"/>
  <c r="S63" i="11" s="1"/>
  <c r="W63" i="10"/>
  <c r="W63" i="11" s="1"/>
  <c r="R63" i="11" l="1"/>
  <c r="V63" i="11"/>
  <c r="Y62" i="11"/>
  <c r="B62" i="12" s="1"/>
  <c r="H62" i="12" s="1"/>
  <c r="K62" i="12" s="1"/>
  <c r="F63" i="11"/>
  <c r="E63" i="11"/>
  <c r="O63" i="11"/>
  <c r="N63" i="11"/>
  <c r="L63" i="11"/>
  <c r="D63" i="11"/>
  <c r="Q63" i="11"/>
  <c r="T63" i="11"/>
  <c r="M63" i="11"/>
  <c r="I63" i="11"/>
  <c r="G63" i="11"/>
  <c r="U63" i="11"/>
  <c r="Y63" i="11" s="1"/>
  <c r="B63" i="12" s="1"/>
  <c r="H63" i="12" s="1"/>
  <c r="K63" i="12" s="1"/>
  <c r="AG64" i="10"/>
  <c r="AH64" i="10"/>
  <c r="AI64" i="10"/>
  <c r="AJ64" i="10"/>
  <c r="AF64" i="10"/>
  <c r="AK64" i="10"/>
  <c r="AL64" i="10"/>
  <c r="AM64" i="10"/>
  <c r="AN64" i="10"/>
  <c r="AO64" i="10"/>
  <c r="V64" i="10"/>
  <c r="Y64" i="10"/>
  <c r="Z64" i="10"/>
  <c r="AA64" i="10"/>
  <c r="AB64" i="10"/>
  <c r="AC64" i="10"/>
  <c r="AD64" i="10"/>
  <c r="AE64" i="10"/>
  <c r="AP64" i="10"/>
  <c r="AQ64" i="10"/>
  <c r="AR64" i="10"/>
  <c r="M64" i="10"/>
  <c r="U64" i="10"/>
  <c r="J64" i="10"/>
  <c r="L64" i="10"/>
  <c r="S64" i="10"/>
  <c r="S64" i="11" s="1"/>
  <c r="E64" i="10"/>
  <c r="P64" i="10"/>
  <c r="O64" i="10"/>
  <c r="F64" i="10"/>
  <c r="Q64" i="10"/>
  <c r="Q64" i="11" s="1"/>
  <c r="T64" i="10"/>
  <c r="N64" i="10"/>
  <c r="G64" i="10"/>
  <c r="D64" i="10"/>
  <c r="W64" i="10"/>
  <c r="I64" i="10"/>
  <c r="R64" i="10"/>
  <c r="K64" i="10"/>
  <c r="H64" i="10"/>
  <c r="B67" i="2"/>
  <c r="A68" i="2"/>
  <c r="D66" i="12"/>
  <c r="O66" i="12" s="1"/>
  <c r="B66" i="9"/>
  <c r="B66" i="10"/>
  <c r="C66" i="2"/>
  <c r="C65" i="10"/>
  <c r="J65" i="2"/>
  <c r="I65" i="2"/>
  <c r="K65" i="2"/>
  <c r="L65" i="2"/>
  <c r="M65" i="2"/>
  <c r="N65" i="2"/>
  <c r="O65" i="2"/>
  <c r="Q65" i="2"/>
  <c r="R65" i="2"/>
  <c r="W65" i="2"/>
  <c r="D65" i="2"/>
  <c r="E65" i="2"/>
  <c r="F65" i="2"/>
  <c r="G65" i="2"/>
  <c r="H65" i="2"/>
  <c r="P65" i="2"/>
  <c r="S65" i="2"/>
  <c r="T65" i="2"/>
  <c r="U65" i="2"/>
  <c r="V65" i="2"/>
  <c r="Y64" i="2"/>
  <c r="A64" i="12" s="1"/>
  <c r="F64" i="12" s="1"/>
  <c r="H65" i="9"/>
  <c r="I65" i="9"/>
  <c r="J65" i="9"/>
  <c r="K65" i="9"/>
  <c r="L65" i="9"/>
  <c r="M65" i="9"/>
  <c r="D65" i="9"/>
  <c r="E65" i="9"/>
  <c r="F65" i="9"/>
  <c r="G65" i="9"/>
  <c r="N65" i="9"/>
  <c r="O65" i="9"/>
  <c r="P65" i="9"/>
  <c r="Q65" i="9"/>
  <c r="R65" i="9"/>
  <c r="S65" i="9"/>
  <c r="T65" i="9"/>
  <c r="U65" i="9"/>
  <c r="W65" i="9"/>
  <c r="V65" i="9"/>
  <c r="J63" i="12"/>
  <c r="P63" i="12" s="1"/>
  <c r="G64" i="11" l="1"/>
  <c r="D64" i="11"/>
  <c r="U64" i="11"/>
  <c r="O64" i="11"/>
  <c r="I64" i="11"/>
  <c r="R64" i="11"/>
  <c r="E64" i="11"/>
  <c r="F64" i="11"/>
  <c r="M64" i="11"/>
  <c r="P64" i="11"/>
  <c r="T64" i="11"/>
  <c r="N64" i="11"/>
  <c r="L64" i="11"/>
  <c r="H64" i="11"/>
  <c r="J64" i="11"/>
  <c r="K64" i="11"/>
  <c r="W64" i="11"/>
  <c r="V64" i="11"/>
  <c r="S66" i="9"/>
  <c r="D66" i="9"/>
  <c r="T66" i="9"/>
  <c r="E66" i="9"/>
  <c r="U66" i="9"/>
  <c r="F66" i="9"/>
  <c r="V66" i="9"/>
  <c r="G66" i="9"/>
  <c r="W66" i="9"/>
  <c r="H66" i="9"/>
  <c r="I66" i="9"/>
  <c r="J66" i="9"/>
  <c r="K66" i="9"/>
  <c r="L66" i="9"/>
  <c r="M66" i="9"/>
  <c r="N66" i="9"/>
  <c r="O66" i="9"/>
  <c r="P66" i="9"/>
  <c r="Q66" i="9"/>
  <c r="R66" i="9"/>
  <c r="AN65" i="10"/>
  <c r="Y65" i="10"/>
  <c r="AO65" i="10"/>
  <c r="Z65" i="10"/>
  <c r="AP65" i="10"/>
  <c r="AA65" i="10"/>
  <c r="AQ65" i="10"/>
  <c r="AI65" i="10"/>
  <c r="AJ65" i="10"/>
  <c r="AK65" i="10"/>
  <c r="AL65" i="10"/>
  <c r="AM65" i="10"/>
  <c r="AR65" i="10"/>
  <c r="V65" i="10"/>
  <c r="AB65" i="10"/>
  <c r="AC65" i="10"/>
  <c r="AD65" i="10"/>
  <c r="AE65" i="10"/>
  <c r="AF65" i="10"/>
  <c r="AH65" i="10"/>
  <c r="AG65" i="10"/>
  <c r="M65" i="10"/>
  <c r="M65" i="11" s="1"/>
  <c r="E65" i="10"/>
  <c r="E65" i="11" s="1"/>
  <c r="F65" i="10"/>
  <c r="R65" i="10"/>
  <c r="O65" i="10"/>
  <c r="O65" i="11" s="1"/>
  <c r="K65" i="10"/>
  <c r="D65" i="10"/>
  <c r="H65" i="10"/>
  <c r="P65" i="10"/>
  <c r="I65" i="10"/>
  <c r="W65" i="10"/>
  <c r="L65" i="10"/>
  <c r="U65" i="10"/>
  <c r="J65" i="10"/>
  <c r="N65" i="10"/>
  <c r="Q65" i="10"/>
  <c r="S65" i="10"/>
  <c r="G65" i="10"/>
  <c r="T65" i="10"/>
  <c r="C66" i="10"/>
  <c r="E66" i="2"/>
  <c r="U66" i="2"/>
  <c r="F66" i="2"/>
  <c r="W66" i="2"/>
  <c r="G66" i="2"/>
  <c r="H66" i="2"/>
  <c r="I66" i="2"/>
  <c r="J66" i="2"/>
  <c r="K66" i="2"/>
  <c r="D66" i="2"/>
  <c r="L66" i="2"/>
  <c r="M66" i="2"/>
  <c r="N66" i="2"/>
  <c r="O66" i="2"/>
  <c r="P66" i="2"/>
  <c r="Q66" i="2"/>
  <c r="R66" i="2"/>
  <c r="S66" i="2"/>
  <c r="T66" i="2"/>
  <c r="V66" i="2"/>
  <c r="G64" i="12"/>
  <c r="Q64" i="12" s="1"/>
  <c r="B68" i="2"/>
  <c r="A69" i="2"/>
  <c r="D67" i="12"/>
  <c r="O67" i="12" s="1"/>
  <c r="B67" i="9"/>
  <c r="B67" i="10"/>
  <c r="C67" i="2"/>
  <c r="Y65" i="2"/>
  <c r="A65" i="12" s="1"/>
  <c r="F65" i="12" s="1"/>
  <c r="R65" i="11" l="1"/>
  <c r="Y64" i="11"/>
  <c r="B64" i="12" s="1"/>
  <c r="H64" i="12" s="1"/>
  <c r="K64" i="12" s="1"/>
  <c r="U65" i="11"/>
  <c r="P65" i="11"/>
  <c r="L65" i="11"/>
  <c r="W65" i="11"/>
  <c r="N65" i="11"/>
  <c r="I65" i="11"/>
  <c r="G65" i="11"/>
  <c r="J65" i="11"/>
  <c r="S65" i="11"/>
  <c r="F65" i="11"/>
  <c r="V65" i="11"/>
  <c r="H65" i="11"/>
  <c r="D65" i="11"/>
  <c r="K65" i="11"/>
  <c r="Q65" i="11"/>
  <c r="T65" i="11"/>
  <c r="G65" i="12"/>
  <c r="Q65" i="12" s="1"/>
  <c r="C67" i="10"/>
  <c r="P67" i="2"/>
  <c r="S67" i="2"/>
  <c r="T67" i="2"/>
  <c r="D67" i="2"/>
  <c r="U67" i="2"/>
  <c r="E67" i="2"/>
  <c r="V67" i="2"/>
  <c r="F67" i="2"/>
  <c r="W67" i="2"/>
  <c r="G67" i="2"/>
  <c r="K67" i="2"/>
  <c r="L67" i="2"/>
  <c r="M67" i="2"/>
  <c r="N67" i="2"/>
  <c r="O67" i="2"/>
  <c r="Q67" i="2"/>
  <c r="R67" i="2"/>
  <c r="H67" i="2"/>
  <c r="I67" i="2"/>
  <c r="J67" i="2"/>
  <c r="B69" i="2"/>
  <c r="A70" i="2"/>
  <c r="Y66" i="2"/>
  <c r="A66" i="12" s="1"/>
  <c r="F66" i="12" s="1"/>
  <c r="J64" i="12"/>
  <c r="P64" i="12" s="1"/>
  <c r="AE66" i="10"/>
  <c r="AF66" i="10"/>
  <c r="AG66" i="10"/>
  <c r="AH66" i="10"/>
  <c r="AL66" i="10"/>
  <c r="AM66" i="10"/>
  <c r="AN66" i="10"/>
  <c r="AO66" i="10"/>
  <c r="AP66" i="10"/>
  <c r="V66" i="10"/>
  <c r="AQ66" i="10"/>
  <c r="V66" i="11" s="1"/>
  <c r="AD66" i="10"/>
  <c r="AI66" i="10"/>
  <c r="AJ66" i="10"/>
  <c r="AK66" i="10"/>
  <c r="AR66" i="10"/>
  <c r="Y66" i="10"/>
  <c r="Z66" i="10"/>
  <c r="AA66" i="10"/>
  <c r="AC66" i="10"/>
  <c r="AB66" i="10"/>
  <c r="M66" i="10"/>
  <c r="R66" i="10"/>
  <c r="G66" i="10"/>
  <c r="K66" i="10"/>
  <c r="N66" i="10"/>
  <c r="L66" i="10"/>
  <c r="H66" i="10"/>
  <c r="E66" i="10"/>
  <c r="F66" i="10"/>
  <c r="D66" i="10"/>
  <c r="J66" i="10"/>
  <c r="Q66" i="10"/>
  <c r="W66" i="10"/>
  <c r="S66" i="10"/>
  <c r="O66" i="10"/>
  <c r="I66" i="10"/>
  <c r="T66" i="10"/>
  <c r="P66" i="10"/>
  <c r="U66" i="10"/>
  <c r="U66" i="11" s="1"/>
  <c r="D68" i="12"/>
  <c r="O68" i="12" s="1"/>
  <c r="C68" i="2"/>
  <c r="B68" i="9"/>
  <c r="B68" i="10"/>
  <c r="N67" i="9"/>
  <c r="O67" i="9"/>
  <c r="P67" i="9"/>
  <c r="Q67" i="9"/>
  <c r="R67" i="9"/>
  <c r="S67" i="9"/>
  <c r="J67" i="9"/>
  <c r="K67" i="9"/>
  <c r="L67" i="9"/>
  <c r="M67" i="9"/>
  <c r="T67" i="9"/>
  <c r="U67" i="9"/>
  <c r="V67" i="9"/>
  <c r="W67" i="9"/>
  <c r="D67" i="9"/>
  <c r="E67" i="9"/>
  <c r="F67" i="9"/>
  <c r="G67" i="9"/>
  <c r="I67" i="9"/>
  <c r="H67" i="9"/>
  <c r="M66" i="11" l="1"/>
  <c r="Y65" i="11"/>
  <c r="B65" i="12" s="1"/>
  <c r="H65" i="12" s="1"/>
  <c r="K65" i="12" s="1"/>
  <c r="N66" i="11"/>
  <c r="P66" i="11"/>
  <c r="R66" i="11"/>
  <c r="W66" i="11"/>
  <c r="G66" i="11"/>
  <c r="J66" i="11"/>
  <c r="K66" i="11"/>
  <c r="F66" i="11"/>
  <c r="E66" i="11"/>
  <c r="H66" i="11"/>
  <c r="I66" i="11"/>
  <c r="L66" i="11"/>
  <c r="Y67" i="2"/>
  <c r="A67" i="12" s="1"/>
  <c r="F67" i="12" s="1"/>
  <c r="G67" i="12" s="1"/>
  <c r="Q67" i="12" s="1"/>
  <c r="S66" i="11"/>
  <c r="Q66" i="11"/>
  <c r="T66" i="11"/>
  <c r="D66" i="11"/>
  <c r="O66" i="11"/>
  <c r="AL67" i="10"/>
  <c r="V67" i="10"/>
  <c r="AM67" i="10"/>
  <c r="AN67" i="10"/>
  <c r="AJ67" i="10"/>
  <c r="AK67" i="10"/>
  <c r="AO67" i="10"/>
  <c r="AP67" i="10"/>
  <c r="AQ67" i="10"/>
  <c r="Y67" i="10"/>
  <c r="AR67" i="10"/>
  <c r="AB67" i="10"/>
  <c r="AC67" i="10"/>
  <c r="AD67" i="10"/>
  <c r="AE67" i="10"/>
  <c r="AF67" i="10"/>
  <c r="AG67" i="10"/>
  <c r="AH67" i="10"/>
  <c r="AI67" i="10"/>
  <c r="AA67" i="10"/>
  <c r="Z67" i="10"/>
  <c r="M67" i="10"/>
  <c r="U67" i="10"/>
  <c r="T67" i="10"/>
  <c r="T67" i="11" s="1"/>
  <c r="O67" i="10"/>
  <c r="O67" i="11" s="1"/>
  <c r="K67" i="10"/>
  <c r="G67" i="10"/>
  <c r="L67" i="10"/>
  <c r="R67" i="10"/>
  <c r="E67" i="10"/>
  <c r="W67" i="10"/>
  <c r="J67" i="10"/>
  <c r="N67" i="10"/>
  <c r="D67" i="10"/>
  <c r="S67" i="10"/>
  <c r="Q67" i="10"/>
  <c r="I67" i="10"/>
  <c r="H67" i="10"/>
  <c r="F67" i="10"/>
  <c r="P67" i="10"/>
  <c r="P67" i="11" s="1"/>
  <c r="G66" i="12"/>
  <c r="Q66" i="12" s="1"/>
  <c r="J65" i="12"/>
  <c r="P65" i="12" s="1"/>
  <c r="B70" i="2"/>
  <c r="A71" i="2"/>
  <c r="D69" i="12"/>
  <c r="O69" i="12" s="1"/>
  <c r="C69" i="2"/>
  <c r="B69" i="9"/>
  <c r="B69" i="10"/>
  <c r="I68" i="9"/>
  <c r="J68" i="9"/>
  <c r="K68" i="9"/>
  <c r="L68" i="9"/>
  <c r="M68" i="9"/>
  <c r="N68" i="9"/>
  <c r="Q68" i="9"/>
  <c r="R68" i="9"/>
  <c r="S68" i="9"/>
  <c r="T68" i="9"/>
  <c r="U68" i="9"/>
  <c r="V68" i="9"/>
  <c r="W68" i="9"/>
  <c r="D68" i="9"/>
  <c r="E68" i="9"/>
  <c r="F68" i="9"/>
  <c r="G68" i="9"/>
  <c r="H68" i="9"/>
  <c r="P68" i="9"/>
  <c r="O68" i="9"/>
  <c r="C68" i="10"/>
  <c r="K68" i="2"/>
  <c r="O68" i="2"/>
  <c r="P68" i="2"/>
  <c r="Q68" i="2"/>
  <c r="R68" i="2"/>
  <c r="S68" i="2"/>
  <c r="T68" i="2"/>
  <c r="N68" i="2"/>
  <c r="U68" i="2"/>
  <c r="V68" i="2"/>
  <c r="W68" i="2"/>
  <c r="D68" i="2"/>
  <c r="E68" i="2"/>
  <c r="F68" i="2"/>
  <c r="G68" i="2"/>
  <c r="H68" i="2"/>
  <c r="I68" i="2"/>
  <c r="J68" i="2"/>
  <c r="L68" i="2"/>
  <c r="M68" i="2"/>
  <c r="S67" i="11" l="1"/>
  <c r="U67" i="11"/>
  <c r="V67" i="11"/>
  <c r="R67" i="11"/>
  <c r="Q67" i="11"/>
  <c r="N67" i="11"/>
  <c r="G67" i="11"/>
  <c r="J67" i="11"/>
  <c r="F67" i="11"/>
  <c r="H67" i="11"/>
  <c r="M67" i="11"/>
  <c r="I67" i="11"/>
  <c r="E67" i="11"/>
  <c r="Y66" i="11"/>
  <c r="B66" i="12" s="1"/>
  <c r="H66" i="12" s="1"/>
  <c r="K66" i="12" s="1"/>
  <c r="L67" i="11"/>
  <c r="W67" i="11"/>
  <c r="K67" i="11"/>
  <c r="D67" i="11"/>
  <c r="D70" i="12"/>
  <c r="O70" i="12" s="1"/>
  <c r="C70" i="2"/>
  <c r="B70" i="9"/>
  <c r="B70" i="10"/>
  <c r="C69" i="10"/>
  <c r="F69" i="2"/>
  <c r="V69" i="2"/>
  <c r="K69" i="2"/>
  <c r="L69" i="2"/>
  <c r="M69" i="2"/>
  <c r="N69" i="2"/>
  <c r="O69" i="2"/>
  <c r="P69" i="2"/>
  <c r="W69" i="2"/>
  <c r="D69" i="2"/>
  <c r="E69" i="2"/>
  <c r="G69" i="2"/>
  <c r="H69" i="2"/>
  <c r="I69" i="2"/>
  <c r="J69" i="2"/>
  <c r="Q69" i="2"/>
  <c r="R69" i="2"/>
  <c r="S69" i="2"/>
  <c r="U69" i="2"/>
  <c r="T69" i="2"/>
  <c r="B71" i="2"/>
  <c r="A72" i="2"/>
  <c r="AC68" i="10"/>
  <c r="AD68" i="10"/>
  <c r="AE68" i="10"/>
  <c r="AJ68" i="10"/>
  <c r="AK68" i="10"/>
  <c r="AL68" i="10"/>
  <c r="AM68" i="10"/>
  <c r="AN68" i="10"/>
  <c r="AO68" i="10"/>
  <c r="V68" i="10"/>
  <c r="Y68" i="10"/>
  <c r="Z68" i="10"/>
  <c r="E68" i="11" s="1"/>
  <c r="AA68" i="10"/>
  <c r="F68" i="11" s="1"/>
  <c r="AB68" i="10"/>
  <c r="AF68" i="10"/>
  <c r="AG68" i="10"/>
  <c r="AH68" i="10"/>
  <c r="AI68" i="10"/>
  <c r="AP68" i="10"/>
  <c r="AQ68" i="10"/>
  <c r="AR68" i="10"/>
  <c r="M68" i="10"/>
  <c r="S68" i="10"/>
  <c r="O68" i="10"/>
  <c r="E68" i="10"/>
  <c r="F68" i="10"/>
  <c r="K68" i="10"/>
  <c r="U68" i="10"/>
  <c r="I68" i="10"/>
  <c r="T68" i="10"/>
  <c r="T68" i="11" s="1"/>
  <c r="L68" i="10"/>
  <c r="D68" i="10"/>
  <c r="D68" i="11" s="1"/>
  <c r="W68" i="10"/>
  <c r="G68" i="10"/>
  <c r="R68" i="10"/>
  <c r="J68" i="10"/>
  <c r="Q68" i="10"/>
  <c r="P68" i="10"/>
  <c r="N68" i="10"/>
  <c r="H68" i="10"/>
  <c r="J66" i="12"/>
  <c r="P66" i="12" s="1"/>
  <c r="Y68" i="2"/>
  <c r="A68" i="12" s="1"/>
  <c r="F68" i="12" s="1"/>
  <c r="J67" i="12"/>
  <c r="P67" i="12" s="1"/>
  <c r="D69" i="9"/>
  <c r="T69" i="9"/>
  <c r="E69" i="9"/>
  <c r="U69" i="9"/>
  <c r="F69" i="9"/>
  <c r="V69" i="9"/>
  <c r="G69" i="9"/>
  <c r="W69" i="9"/>
  <c r="H69" i="9"/>
  <c r="I69" i="9"/>
  <c r="R69" i="9"/>
  <c r="S69" i="9"/>
  <c r="J69" i="9"/>
  <c r="K69" i="9"/>
  <c r="L69" i="9"/>
  <c r="M69" i="9"/>
  <c r="N69" i="9"/>
  <c r="O69" i="9"/>
  <c r="Q69" i="9"/>
  <c r="P69" i="9"/>
  <c r="J68" i="11" l="1"/>
  <c r="P68" i="11"/>
  <c r="Y67" i="11"/>
  <c r="B67" i="12" s="1"/>
  <c r="H67" i="12" s="1"/>
  <c r="K67" i="12" s="1"/>
  <c r="K68" i="11"/>
  <c r="N68" i="11"/>
  <c r="H68" i="11"/>
  <c r="O68" i="11"/>
  <c r="Q68" i="11"/>
  <c r="I68" i="11"/>
  <c r="M68" i="11"/>
  <c r="U68" i="11"/>
  <c r="V68" i="11"/>
  <c r="L68" i="11"/>
  <c r="S68" i="11"/>
  <c r="R68" i="11"/>
  <c r="G68" i="11"/>
  <c r="W68" i="11"/>
  <c r="B72" i="2"/>
  <c r="A73" i="2"/>
  <c r="D71" i="12"/>
  <c r="O71" i="12" s="1"/>
  <c r="C71" i="2"/>
  <c r="B71" i="9"/>
  <c r="B71" i="10"/>
  <c r="AJ69" i="10"/>
  <c r="AK69" i="10"/>
  <c r="AL69" i="10"/>
  <c r="AG69" i="10"/>
  <c r="AH69" i="10"/>
  <c r="AI69" i="10"/>
  <c r="AM69" i="10"/>
  <c r="AN69" i="10"/>
  <c r="AO69" i="10"/>
  <c r="AP69" i="10"/>
  <c r="AQ69" i="10"/>
  <c r="AR69" i="10"/>
  <c r="V69" i="10"/>
  <c r="Y69" i="10"/>
  <c r="Z69" i="10"/>
  <c r="AA69" i="10"/>
  <c r="AB69" i="10"/>
  <c r="AC69" i="10"/>
  <c r="AD69" i="10"/>
  <c r="AF69" i="10"/>
  <c r="AE69" i="10"/>
  <c r="M69" i="10"/>
  <c r="M69" i="11" s="1"/>
  <c r="E69" i="10"/>
  <c r="H69" i="10"/>
  <c r="D69" i="10"/>
  <c r="I69" i="10"/>
  <c r="K69" i="10"/>
  <c r="S69" i="10"/>
  <c r="R69" i="10"/>
  <c r="F69" i="10"/>
  <c r="G69" i="10"/>
  <c r="N69" i="10"/>
  <c r="T69" i="10"/>
  <c r="J69" i="10"/>
  <c r="Q69" i="10"/>
  <c r="O69" i="10"/>
  <c r="U69" i="10"/>
  <c r="L69" i="10"/>
  <c r="L69" i="11" s="1"/>
  <c r="W69" i="10"/>
  <c r="P69" i="10"/>
  <c r="O70" i="9"/>
  <c r="P70" i="9"/>
  <c r="Q70" i="9"/>
  <c r="R70" i="9"/>
  <c r="S70" i="9"/>
  <c r="D70" i="9"/>
  <c r="T70" i="9"/>
  <c r="E70" i="9"/>
  <c r="F70" i="9"/>
  <c r="G70" i="9"/>
  <c r="H70" i="9"/>
  <c r="I70" i="9"/>
  <c r="J70" i="9"/>
  <c r="K70" i="9"/>
  <c r="L70" i="9"/>
  <c r="M70" i="9"/>
  <c r="N70" i="9"/>
  <c r="U70" i="9"/>
  <c r="V70" i="9"/>
  <c r="W70" i="9"/>
  <c r="Q70" i="2"/>
  <c r="C70" i="10"/>
  <c r="G70" i="2"/>
  <c r="H70" i="2"/>
  <c r="I70" i="2"/>
  <c r="J70" i="2"/>
  <c r="K70" i="2"/>
  <c r="L70" i="2"/>
  <c r="D70" i="2"/>
  <c r="E70" i="2"/>
  <c r="F70" i="2"/>
  <c r="M70" i="2"/>
  <c r="N70" i="2"/>
  <c r="O70" i="2"/>
  <c r="P70" i="2"/>
  <c r="R70" i="2"/>
  <c r="S70" i="2"/>
  <c r="T70" i="2"/>
  <c r="U70" i="2"/>
  <c r="V70" i="2"/>
  <c r="W70" i="2"/>
  <c r="G68" i="12"/>
  <c r="Q68" i="12" s="1"/>
  <c r="Y69" i="2"/>
  <c r="A69" i="12" s="1"/>
  <c r="F69" i="12" s="1"/>
  <c r="Q69" i="11" l="1"/>
  <c r="S69" i="11"/>
  <c r="Y68" i="11"/>
  <c r="B68" i="12" s="1"/>
  <c r="H68" i="12" s="1"/>
  <c r="K68" i="12" s="1"/>
  <c r="V69" i="11"/>
  <c r="J69" i="11"/>
  <c r="D69" i="11"/>
  <c r="G69" i="11"/>
  <c r="F69" i="11"/>
  <c r="U69" i="11"/>
  <c r="I69" i="11"/>
  <c r="H69" i="11"/>
  <c r="P69" i="11"/>
  <c r="T69" i="11"/>
  <c r="W69" i="11"/>
  <c r="E69" i="11"/>
  <c r="R69" i="11"/>
  <c r="N69" i="11"/>
  <c r="O69" i="11"/>
  <c r="K69" i="11"/>
  <c r="J71" i="9"/>
  <c r="K71" i="9"/>
  <c r="L71" i="9"/>
  <c r="M71" i="9"/>
  <c r="N71" i="9"/>
  <c r="O71" i="9"/>
  <c r="D71" i="9"/>
  <c r="E71" i="9"/>
  <c r="F71" i="9"/>
  <c r="G71" i="9"/>
  <c r="H71" i="9"/>
  <c r="I71" i="9"/>
  <c r="P71" i="9"/>
  <c r="Q71" i="9"/>
  <c r="R71" i="9"/>
  <c r="S71" i="9"/>
  <c r="T71" i="9"/>
  <c r="U71" i="9"/>
  <c r="V71" i="9"/>
  <c r="W71" i="9"/>
  <c r="Y70" i="2"/>
  <c r="A70" i="12" s="1"/>
  <c r="F70" i="12" s="1"/>
  <c r="L71" i="2"/>
  <c r="C71" i="10"/>
  <c r="T71" i="2"/>
  <c r="D71" i="2"/>
  <c r="U71" i="2"/>
  <c r="E71" i="2"/>
  <c r="V71" i="2"/>
  <c r="F71" i="2"/>
  <c r="W71" i="2"/>
  <c r="G71" i="2"/>
  <c r="H71" i="2"/>
  <c r="J71" i="2"/>
  <c r="K71" i="2"/>
  <c r="M71" i="2"/>
  <c r="N71" i="2"/>
  <c r="O71" i="2"/>
  <c r="P71" i="2"/>
  <c r="Q71" i="2"/>
  <c r="R71" i="2"/>
  <c r="S71" i="2"/>
  <c r="I71" i="2"/>
  <c r="AC70" i="10"/>
  <c r="AE70" i="10"/>
  <c r="AF70" i="10"/>
  <c r="AG70" i="10"/>
  <c r="AH70" i="10"/>
  <c r="AI70" i="10"/>
  <c r="AJ70" i="10"/>
  <c r="Z70" i="10"/>
  <c r="AA70" i="10"/>
  <c r="AB70" i="10"/>
  <c r="AD70" i="10"/>
  <c r="AK70" i="10"/>
  <c r="AL70" i="10"/>
  <c r="AM70" i="10"/>
  <c r="AN70" i="10"/>
  <c r="AO70" i="10"/>
  <c r="AP70" i="10"/>
  <c r="AQ70" i="10"/>
  <c r="AR70" i="10"/>
  <c r="V70" i="10"/>
  <c r="Y70" i="10"/>
  <c r="M70" i="10"/>
  <c r="Q70" i="10"/>
  <c r="I70" i="10"/>
  <c r="K70" i="10"/>
  <c r="D70" i="10"/>
  <c r="E70" i="10"/>
  <c r="T70" i="10"/>
  <c r="F70" i="10"/>
  <c r="R70" i="10"/>
  <c r="R70" i="11" s="1"/>
  <c r="J70" i="10"/>
  <c r="G70" i="10"/>
  <c r="N70" i="10"/>
  <c r="S70" i="10"/>
  <c r="U70" i="10"/>
  <c r="U70" i="11" s="1"/>
  <c r="L70" i="10"/>
  <c r="O70" i="10"/>
  <c r="W70" i="10"/>
  <c r="H70" i="10"/>
  <c r="P70" i="10"/>
  <c r="G69" i="12"/>
  <c r="Q69" i="12" s="1"/>
  <c r="J68" i="12"/>
  <c r="P68" i="12" s="1"/>
  <c r="B73" i="2"/>
  <c r="A74" i="2"/>
  <c r="D72" i="12"/>
  <c r="O72" i="12" s="1"/>
  <c r="C72" i="2"/>
  <c r="B72" i="9"/>
  <c r="B72" i="10"/>
  <c r="V70" i="11" l="1"/>
  <c r="H70" i="11"/>
  <c r="W70" i="11"/>
  <c r="M70" i="11"/>
  <c r="Y69" i="11"/>
  <c r="B69" i="12" s="1"/>
  <c r="H69" i="12" s="1"/>
  <c r="K69" i="12" s="1"/>
  <c r="D70" i="11"/>
  <c r="K70" i="11"/>
  <c r="N70" i="11"/>
  <c r="J70" i="11"/>
  <c r="S70" i="11"/>
  <c r="L70" i="11"/>
  <c r="F70" i="11"/>
  <c r="T70" i="11"/>
  <c r="E70" i="11"/>
  <c r="Q70" i="11"/>
  <c r="O70" i="11"/>
  <c r="I70" i="11"/>
  <c r="P70" i="11"/>
  <c r="G70" i="11"/>
  <c r="G70" i="12"/>
  <c r="Q70" i="12" s="1"/>
  <c r="C72" i="10"/>
  <c r="G72" i="2"/>
  <c r="W72" i="2"/>
  <c r="P72" i="2"/>
  <c r="Q72" i="2"/>
  <c r="R72" i="2"/>
  <c r="S72" i="2"/>
  <c r="T72" i="2"/>
  <c r="D72" i="2"/>
  <c r="U72" i="2"/>
  <c r="M72" i="2"/>
  <c r="N72" i="2"/>
  <c r="O72" i="2"/>
  <c r="V72" i="2"/>
  <c r="E72" i="2"/>
  <c r="F72" i="2"/>
  <c r="H72" i="2"/>
  <c r="I72" i="2"/>
  <c r="J72" i="2"/>
  <c r="K72" i="2"/>
  <c r="L72" i="2"/>
  <c r="D73" i="12"/>
  <c r="O73" i="12" s="1"/>
  <c r="C73" i="2"/>
  <c r="B73" i="9"/>
  <c r="B73" i="10"/>
  <c r="Y71" i="2"/>
  <c r="A71" i="12" s="1"/>
  <c r="F71" i="12" s="1"/>
  <c r="B74" i="2"/>
  <c r="A75" i="2"/>
  <c r="J69" i="12"/>
  <c r="P69" i="12" s="1"/>
  <c r="AL71" i="10"/>
  <c r="V71" i="10"/>
  <c r="AM71" i="10"/>
  <c r="AN71" i="10"/>
  <c r="Y71" i="10"/>
  <c r="AO71" i="10"/>
  <c r="Z71" i="10"/>
  <c r="AP71" i="10"/>
  <c r="AA71" i="10"/>
  <c r="AQ71" i="10"/>
  <c r="AJ71" i="10"/>
  <c r="AK71" i="10"/>
  <c r="AR71" i="10"/>
  <c r="AB71" i="10"/>
  <c r="AC71" i="10"/>
  <c r="AD71" i="10"/>
  <c r="AE71" i="10"/>
  <c r="AF71" i="10"/>
  <c r="AG71" i="10"/>
  <c r="AI71" i="10"/>
  <c r="AH71" i="10"/>
  <c r="M71" i="10"/>
  <c r="Q71" i="10"/>
  <c r="D71" i="10"/>
  <c r="W71" i="10"/>
  <c r="E71" i="10"/>
  <c r="F71" i="10"/>
  <c r="R71" i="10"/>
  <c r="H71" i="10"/>
  <c r="U71" i="10"/>
  <c r="U71" i="11" s="1"/>
  <c r="S71" i="10"/>
  <c r="S71" i="11" s="1"/>
  <c r="J71" i="10"/>
  <c r="G71" i="10"/>
  <c r="T71" i="10"/>
  <c r="L71" i="10"/>
  <c r="L71" i="11" s="1"/>
  <c r="O71" i="10"/>
  <c r="P71" i="10"/>
  <c r="I71" i="10"/>
  <c r="K71" i="10"/>
  <c r="N71" i="10"/>
  <c r="E72" i="9"/>
  <c r="U72" i="9"/>
  <c r="F72" i="9"/>
  <c r="V72" i="9"/>
  <c r="G72" i="9"/>
  <c r="W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D72" i="9"/>
  <c r="M71" i="11" l="1"/>
  <c r="Y70" i="11"/>
  <c r="B70" i="12" s="1"/>
  <c r="H70" i="12" s="1"/>
  <c r="K70" i="12" s="1"/>
  <c r="F71" i="11"/>
  <c r="G71" i="11"/>
  <c r="K71" i="11"/>
  <c r="Q71" i="11"/>
  <c r="E71" i="11"/>
  <c r="H71" i="11"/>
  <c r="I71" i="11"/>
  <c r="P71" i="11"/>
  <c r="O71" i="11"/>
  <c r="T71" i="11"/>
  <c r="R71" i="11"/>
  <c r="V71" i="11"/>
  <c r="W71" i="11"/>
  <c r="J71" i="11"/>
  <c r="N71" i="11"/>
  <c r="D71" i="11"/>
  <c r="Y72" i="2"/>
  <c r="A72" i="12" s="1"/>
  <c r="F72" i="12" s="1"/>
  <c r="B75" i="2"/>
  <c r="A76" i="2"/>
  <c r="AC72" i="10"/>
  <c r="AD72" i="10"/>
  <c r="AE72" i="10"/>
  <c r="AF72" i="10"/>
  <c r="AG72" i="10"/>
  <c r="AH72" i="10"/>
  <c r="V72" i="10"/>
  <c r="Y72" i="10"/>
  <c r="Z72" i="10"/>
  <c r="AA72" i="10"/>
  <c r="AB72" i="10"/>
  <c r="AI72" i="10"/>
  <c r="AJ72" i="10"/>
  <c r="AK72" i="10"/>
  <c r="AL72" i="10"/>
  <c r="AM72" i="10"/>
  <c r="AN72" i="10"/>
  <c r="AO72" i="10"/>
  <c r="AP72" i="10"/>
  <c r="AR72" i="10"/>
  <c r="AQ72" i="10"/>
  <c r="M72" i="10"/>
  <c r="J72" i="10"/>
  <c r="P72" i="10"/>
  <c r="U72" i="10"/>
  <c r="I72" i="10"/>
  <c r="N72" i="10"/>
  <c r="R72" i="10"/>
  <c r="S72" i="10"/>
  <c r="D72" i="10"/>
  <c r="E72" i="10"/>
  <c r="Q72" i="10"/>
  <c r="K72" i="10"/>
  <c r="T72" i="10"/>
  <c r="T72" i="11" s="1"/>
  <c r="W72" i="10"/>
  <c r="H72" i="10"/>
  <c r="H72" i="11" s="1"/>
  <c r="F72" i="10"/>
  <c r="L72" i="10"/>
  <c r="G72" i="10"/>
  <c r="O72" i="10"/>
  <c r="P73" i="9"/>
  <c r="Q73" i="9"/>
  <c r="R73" i="9"/>
  <c r="S73" i="9"/>
  <c r="D73" i="9"/>
  <c r="T73" i="9"/>
  <c r="E73" i="9"/>
  <c r="U73" i="9"/>
  <c r="L73" i="9"/>
  <c r="M73" i="9"/>
  <c r="N73" i="9"/>
  <c r="O73" i="9"/>
  <c r="V73" i="9"/>
  <c r="W73" i="9"/>
  <c r="F73" i="9"/>
  <c r="G73" i="9"/>
  <c r="H73" i="9"/>
  <c r="I73" i="9"/>
  <c r="K73" i="9"/>
  <c r="J73" i="9"/>
  <c r="D74" i="12"/>
  <c r="O74" i="12" s="1"/>
  <c r="B74" i="9"/>
  <c r="B74" i="10"/>
  <c r="C74" i="2"/>
  <c r="G71" i="12"/>
  <c r="Q71" i="12" s="1"/>
  <c r="C73" i="10"/>
  <c r="R73" i="2"/>
  <c r="L73" i="2"/>
  <c r="M73" i="2"/>
  <c r="N73" i="2"/>
  <c r="O73" i="2"/>
  <c r="P73" i="2"/>
  <c r="Q73" i="2"/>
  <c r="V73" i="2"/>
  <c r="W73" i="2"/>
  <c r="D73" i="2"/>
  <c r="E73" i="2"/>
  <c r="F73" i="2"/>
  <c r="G73" i="2"/>
  <c r="H73" i="2"/>
  <c r="I73" i="2"/>
  <c r="J73" i="2"/>
  <c r="K73" i="2"/>
  <c r="S73" i="2"/>
  <c r="T73" i="2"/>
  <c r="U73" i="2"/>
  <c r="J70" i="12"/>
  <c r="P70" i="12" s="1"/>
  <c r="M72" i="11"/>
  <c r="W72" i="11" l="1"/>
  <c r="Y71" i="11"/>
  <c r="B71" i="12" s="1"/>
  <c r="H71" i="12" s="1"/>
  <c r="K71" i="12" s="1"/>
  <c r="N72" i="11"/>
  <c r="G72" i="11"/>
  <c r="F72" i="11"/>
  <c r="V72" i="11"/>
  <c r="I72" i="11"/>
  <c r="Q72" i="11"/>
  <c r="R72" i="11"/>
  <c r="K72" i="11"/>
  <c r="U72" i="11"/>
  <c r="E72" i="11"/>
  <c r="S72" i="11"/>
  <c r="O72" i="11"/>
  <c r="P72" i="11"/>
  <c r="D72" i="11"/>
  <c r="Y73" i="2"/>
  <c r="A73" i="12" s="1"/>
  <c r="F73" i="12" s="1"/>
  <c r="G73" i="12" s="1"/>
  <c r="Q73" i="12" s="1"/>
  <c r="J72" i="11"/>
  <c r="L72" i="11"/>
  <c r="J71" i="12"/>
  <c r="P71" i="12" s="1"/>
  <c r="AJ73" i="10"/>
  <c r="AK73" i="10"/>
  <c r="AL73" i="10"/>
  <c r="V73" i="10"/>
  <c r="AM73" i="10"/>
  <c r="AN73" i="10"/>
  <c r="Y73" i="10"/>
  <c r="AO73" i="10"/>
  <c r="AF73" i="10"/>
  <c r="AG73" i="10"/>
  <c r="L73" i="11" s="1"/>
  <c r="AH73" i="10"/>
  <c r="M73" i="11" s="1"/>
  <c r="AI73" i="10"/>
  <c r="AP73" i="10"/>
  <c r="AQ73" i="10"/>
  <c r="AR73" i="10"/>
  <c r="Z73" i="10"/>
  <c r="AA73" i="10"/>
  <c r="AB73" i="10"/>
  <c r="AC73" i="10"/>
  <c r="AE73" i="10"/>
  <c r="AD73" i="10"/>
  <c r="M73" i="10"/>
  <c r="L73" i="10"/>
  <c r="J73" i="10"/>
  <c r="J73" i="11" s="1"/>
  <c r="U73" i="10"/>
  <c r="T73" i="10"/>
  <c r="T73" i="11" s="1"/>
  <c r="G73" i="10"/>
  <c r="G73" i="11" s="1"/>
  <c r="Q73" i="10"/>
  <c r="Q73" i="11" s="1"/>
  <c r="D73" i="10"/>
  <c r="E73" i="10"/>
  <c r="E73" i="11" s="1"/>
  <c r="K73" i="10"/>
  <c r="F73" i="10"/>
  <c r="F73" i="11" s="1"/>
  <c r="N73" i="10"/>
  <c r="H73" i="10"/>
  <c r="W73" i="10"/>
  <c r="S73" i="10"/>
  <c r="R73" i="10"/>
  <c r="I73" i="10"/>
  <c r="O73" i="10"/>
  <c r="O73" i="11" s="1"/>
  <c r="P73" i="10"/>
  <c r="P73" i="11" s="1"/>
  <c r="C74" i="10"/>
  <c r="M74" i="2"/>
  <c r="H74" i="2"/>
  <c r="I74" i="2"/>
  <c r="J74" i="2"/>
  <c r="K74" i="2"/>
  <c r="L74" i="2"/>
  <c r="N74" i="2"/>
  <c r="D74" i="2"/>
  <c r="E74" i="2"/>
  <c r="F74" i="2"/>
  <c r="G74" i="2"/>
  <c r="O74" i="2"/>
  <c r="P74" i="2"/>
  <c r="Q74" i="2"/>
  <c r="R74" i="2"/>
  <c r="S74" i="2"/>
  <c r="T74" i="2"/>
  <c r="U74" i="2"/>
  <c r="V74" i="2"/>
  <c r="W74" i="2"/>
  <c r="B76" i="2"/>
  <c r="A77" i="2"/>
  <c r="K74" i="9"/>
  <c r="L74" i="9"/>
  <c r="M74" i="9"/>
  <c r="N74" i="9"/>
  <c r="O74" i="9"/>
  <c r="P74" i="9"/>
  <c r="S74" i="9"/>
  <c r="T74" i="9"/>
  <c r="U74" i="9"/>
  <c r="V74" i="9"/>
  <c r="W74" i="9"/>
  <c r="D74" i="9"/>
  <c r="E74" i="9"/>
  <c r="F74" i="9"/>
  <c r="G74" i="9"/>
  <c r="H74" i="9"/>
  <c r="I74" i="9"/>
  <c r="J74" i="9"/>
  <c r="R74" i="9"/>
  <c r="Q74" i="9"/>
  <c r="D75" i="12"/>
  <c r="O75" i="12" s="1"/>
  <c r="C75" i="2"/>
  <c r="B75" i="9"/>
  <c r="B75" i="10"/>
  <c r="I73" i="11"/>
  <c r="G72" i="12"/>
  <c r="Q72" i="12" s="1"/>
  <c r="H73" i="11" l="1"/>
  <c r="D73" i="11"/>
  <c r="Y72" i="11"/>
  <c r="B72" i="12" s="1"/>
  <c r="H72" i="12" s="1"/>
  <c r="K72" i="12" s="1"/>
  <c r="S73" i="11"/>
  <c r="R73" i="11"/>
  <c r="K73" i="11"/>
  <c r="V73" i="11"/>
  <c r="N73" i="11"/>
  <c r="U73" i="11"/>
  <c r="W73" i="11"/>
  <c r="Y73" i="11"/>
  <c r="B73" i="12" s="1"/>
  <c r="H73" i="12" s="1"/>
  <c r="K73" i="12" s="1"/>
  <c r="AA74" i="10"/>
  <c r="AQ74" i="10"/>
  <c r="AB74" i="10"/>
  <c r="G74" i="11" s="1"/>
  <c r="AR74" i="10"/>
  <c r="AC74" i="10"/>
  <c r="AD74" i="10"/>
  <c r="AE74" i="10"/>
  <c r="AF74" i="10"/>
  <c r="AO74" i="10"/>
  <c r="AP74" i="10"/>
  <c r="V74" i="10"/>
  <c r="Y74" i="10"/>
  <c r="Z74" i="10"/>
  <c r="AG74" i="10"/>
  <c r="AH74" i="10"/>
  <c r="AI74" i="10"/>
  <c r="AJ74" i="10"/>
  <c r="AK74" i="10"/>
  <c r="AL74" i="10"/>
  <c r="AN74" i="10"/>
  <c r="AM74" i="10"/>
  <c r="M74" i="10"/>
  <c r="F74" i="10"/>
  <c r="P74" i="10"/>
  <c r="S74" i="10"/>
  <c r="Q74" i="10"/>
  <c r="D74" i="10"/>
  <c r="W74" i="10"/>
  <c r="U74" i="10"/>
  <c r="J74" i="10"/>
  <c r="G74" i="10"/>
  <c r="H74" i="10"/>
  <c r="L74" i="10"/>
  <c r="L74" i="11" s="1"/>
  <c r="R74" i="10"/>
  <c r="E74" i="10"/>
  <c r="E74" i="11" s="1"/>
  <c r="K74" i="10"/>
  <c r="N74" i="10"/>
  <c r="N74" i="11" s="1"/>
  <c r="O74" i="10"/>
  <c r="I74" i="10"/>
  <c r="T74" i="10"/>
  <c r="T74" i="11" s="1"/>
  <c r="J73" i="12"/>
  <c r="P73" i="12" s="1"/>
  <c r="Y74" i="2"/>
  <c r="A74" i="12" s="1"/>
  <c r="F74" i="12" s="1"/>
  <c r="F75" i="9"/>
  <c r="V75" i="9"/>
  <c r="G75" i="9"/>
  <c r="W75" i="9"/>
  <c r="H75" i="9"/>
  <c r="I75" i="9"/>
  <c r="J75" i="9"/>
  <c r="K75" i="9"/>
  <c r="T75" i="9"/>
  <c r="U75" i="9"/>
  <c r="D75" i="9"/>
  <c r="E75" i="9"/>
  <c r="L75" i="9"/>
  <c r="M75" i="9"/>
  <c r="N75" i="9"/>
  <c r="O75" i="9"/>
  <c r="P75" i="9"/>
  <c r="Q75" i="9"/>
  <c r="S75" i="9"/>
  <c r="R75" i="9"/>
  <c r="C75" i="10"/>
  <c r="H75" i="2"/>
  <c r="D75" i="2"/>
  <c r="U75" i="2"/>
  <c r="E75" i="2"/>
  <c r="V75" i="2"/>
  <c r="F75" i="2"/>
  <c r="W75" i="2"/>
  <c r="G75" i="2"/>
  <c r="I75" i="2"/>
  <c r="J75" i="2"/>
  <c r="K75" i="2"/>
  <c r="L75" i="2"/>
  <c r="M75" i="2"/>
  <c r="N75" i="2"/>
  <c r="O75" i="2"/>
  <c r="P75" i="2"/>
  <c r="Q75" i="2"/>
  <c r="R75" i="2"/>
  <c r="S75" i="2"/>
  <c r="T75" i="2"/>
  <c r="J72" i="12"/>
  <c r="P72" i="12" s="1"/>
  <c r="B77" i="2"/>
  <c r="A78" i="2"/>
  <c r="D76" i="12"/>
  <c r="O76" i="12" s="1"/>
  <c r="B76" i="9"/>
  <c r="B76" i="10"/>
  <c r="C76" i="2"/>
  <c r="O74" i="11" l="1"/>
  <c r="M74" i="11"/>
  <c r="F74" i="11"/>
  <c r="J74" i="11"/>
  <c r="D74" i="11"/>
  <c r="I74" i="11"/>
  <c r="Q74" i="11"/>
  <c r="S74" i="11"/>
  <c r="P74" i="11"/>
  <c r="H74" i="11"/>
  <c r="K74" i="11"/>
  <c r="W74" i="11"/>
  <c r="V74" i="11"/>
  <c r="R74" i="11"/>
  <c r="U74" i="11"/>
  <c r="G74" i="12"/>
  <c r="Q74" i="12" s="1"/>
  <c r="Q76" i="9"/>
  <c r="R76" i="9"/>
  <c r="S76" i="9"/>
  <c r="D76" i="9"/>
  <c r="T76" i="9"/>
  <c r="E76" i="9"/>
  <c r="U76" i="9"/>
  <c r="F76" i="9"/>
  <c r="G76" i="9"/>
  <c r="H76" i="9"/>
  <c r="I76" i="9"/>
  <c r="J76" i="9"/>
  <c r="K76" i="9"/>
  <c r="L76" i="9"/>
  <c r="M76" i="9"/>
  <c r="N76" i="9"/>
  <c r="O76" i="9"/>
  <c r="P76" i="9"/>
  <c r="V76" i="9"/>
  <c r="W76" i="9"/>
  <c r="B78" i="2"/>
  <c r="A79" i="2"/>
  <c r="Y75" i="2"/>
  <c r="A75" i="12" s="1"/>
  <c r="F75" i="12" s="1"/>
  <c r="AH75" i="10"/>
  <c r="AI75" i="10"/>
  <c r="AJ75" i="10"/>
  <c r="AK75" i="10"/>
  <c r="AL75" i="10"/>
  <c r="V75" i="10"/>
  <c r="AM75" i="10"/>
  <c r="AB75" i="10"/>
  <c r="AC75" i="10"/>
  <c r="AD75" i="10"/>
  <c r="AE75" i="10"/>
  <c r="AF75" i="10"/>
  <c r="AG75" i="10"/>
  <c r="AN75" i="10"/>
  <c r="AO75" i="10"/>
  <c r="AP75" i="10"/>
  <c r="AQ75" i="10"/>
  <c r="AR75" i="10"/>
  <c r="Y75" i="10"/>
  <c r="AA75" i="10"/>
  <c r="Z75" i="10"/>
  <c r="M75" i="10"/>
  <c r="R75" i="10"/>
  <c r="I75" i="10"/>
  <c r="W75" i="10"/>
  <c r="E75" i="10"/>
  <c r="G75" i="10"/>
  <c r="J75" i="10"/>
  <c r="D75" i="10"/>
  <c r="N75" i="10"/>
  <c r="F75" i="10"/>
  <c r="Q75" i="10"/>
  <c r="S75" i="10"/>
  <c r="K75" i="10"/>
  <c r="T75" i="10"/>
  <c r="U75" i="10"/>
  <c r="L75" i="10"/>
  <c r="H75" i="10"/>
  <c r="P75" i="10"/>
  <c r="P75" i="11" s="1"/>
  <c r="O75" i="10"/>
  <c r="O75" i="11" s="1"/>
  <c r="D77" i="12"/>
  <c r="O77" i="12" s="1"/>
  <c r="C77" i="2"/>
  <c r="B77" i="9"/>
  <c r="B77" i="10"/>
  <c r="C76" i="10"/>
  <c r="S76" i="2"/>
  <c r="Q76" i="2"/>
  <c r="R76" i="2"/>
  <c r="T76" i="2"/>
  <c r="D76" i="2"/>
  <c r="U76" i="2"/>
  <c r="E76" i="2"/>
  <c r="V76" i="2"/>
  <c r="F76" i="2"/>
  <c r="W76" i="2"/>
  <c r="L76" i="2"/>
  <c r="M76" i="2"/>
  <c r="N76" i="2"/>
  <c r="O76" i="2"/>
  <c r="P76" i="2"/>
  <c r="G76" i="2"/>
  <c r="H76" i="2"/>
  <c r="I76" i="2"/>
  <c r="J76" i="2"/>
  <c r="K76" i="2"/>
  <c r="G75" i="11" l="1"/>
  <c r="E75" i="11"/>
  <c r="L75" i="11"/>
  <c r="N75" i="11"/>
  <c r="Y74" i="11"/>
  <c r="B74" i="12" s="1"/>
  <c r="H74" i="12" s="1"/>
  <c r="K74" i="12" s="1"/>
  <c r="F75" i="11"/>
  <c r="R75" i="11"/>
  <c r="S75" i="11"/>
  <c r="V75" i="11"/>
  <c r="Q75" i="11"/>
  <c r="I75" i="11"/>
  <c r="T75" i="11"/>
  <c r="K75" i="11"/>
  <c r="J75" i="11"/>
  <c r="W75" i="11"/>
  <c r="H75" i="11"/>
  <c r="M75" i="11"/>
  <c r="Y76" i="2"/>
  <c r="A76" i="12" s="1"/>
  <c r="F76" i="12" s="1"/>
  <c r="G76" i="12" s="1"/>
  <c r="Q76" i="12" s="1"/>
  <c r="D75" i="11"/>
  <c r="U75" i="11"/>
  <c r="C77" i="10"/>
  <c r="N77" i="2"/>
  <c r="M77" i="2"/>
  <c r="O77" i="2"/>
  <c r="P77" i="2"/>
  <c r="Q77" i="2"/>
  <c r="R77" i="2"/>
  <c r="S77" i="2"/>
  <c r="U77" i="2"/>
  <c r="V77" i="2"/>
  <c r="W77" i="2"/>
  <c r="D77" i="2"/>
  <c r="E77" i="2"/>
  <c r="F77" i="2"/>
  <c r="G77" i="2"/>
  <c r="H77" i="2"/>
  <c r="I77" i="2"/>
  <c r="J77" i="2"/>
  <c r="K77" i="2"/>
  <c r="L77" i="2"/>
  <c r="T77" i="2"/>
  <c r="B79" i="2"/>
  <c r="A80" i="2"/>
  <c r="D78" i="12"/>
  <c r="O78" i="12" s="1"/>
  <c r="C78" i="2"/>
  <c r="B78" i="9"/>
  <c r="B78" i="10"/>
  <c r="G75" i="12"/>
  <c r="Q75" i="12" s="1"/>
  <c r="Y76" i="10"/>
  <c r="AO76" i="10"/>
  <c r="Z76" i="10"/>
  <c r="AP76" i="10"/>
  <c r="AA76" i="10"/>
  <c r="AQ76" i="10"/>
  <c r="AB76" i="10"/>
  <c r="AR76" i="10"/>
  <c r="AC76" i="10"/>
  <c r="AD76" i="10"/>
  <c r="AK76" i="10"/>
  <c r="AL76" i="10"/>
  <c r="AM76" i="10"/>
  <c r="AN76" i="10"/>
  <c r="V76" i="10"/>
  <c r="AE76" i="10"/>
  <c r="AF76" i="10"/>
  <c r="AG76" i="10"/>
  <c r="AH76" i="10"/>
  <c r="AJ76" i="10"/>
  <c r="AI76" i="10"/>
  <c r="M76" i="10"/>
  <c r="O76" i="10"/>
  <c r="S76" i="10"/>
  <c r="P76" i="10"/>
  <c r="H76" i="10"/>
  <c r="U76" i="10"/>
  <c r="E76" i="10"/>
  <c r="K76" i="10"/>
  <c r="N76" i="10"/>
  <c r="Q76" i="10"/>
  <c r="G76" i="10"/>
  <c r="R76" i="10"/>
  <c r="T76" i="10"/>
  <c r="J76" i="10"/>
  <c r="F76" i="10"/>
  <c r="D76" i="10"/>
  <c r="W76" i="10"/>
  <c r="I76" i="10"/>
  <c r="L76" i="10"/>
  <c r="L77" i="9"/>
  <c r="M77" i="9"/>
  <c r="N77" i="9"/>
  <c r="O77" i="9"/>
  <c r="P77" i="9"/>
  <c r="D77" i="9"/>
  <c r="E77" i="9"/>
  <c r="F77" i="9"/>
  <c r="G77" i="9"/>
  <c r="H77" i="9"/>
  <c r="I77" i="9"/>
  <c r="J77" i="9"/>
  <c r="K77" i="9"/>
  <c r="Q77" i="9"/>
  <c r="R77" i="9"/>
  <c r="S77" i="9"/>
  <c r="T77" i="9"/>
  <c r="U77" i="9"/>
  <c r="V77" i="9"/>
  <c r="W77" i="9"/>
  <c r="J74" i="12"/>
  <c r="P74" i="12" s="1"/>
  <c r="J76" i="11" l="1"/>
  <c r="Y75" i="11"/>
  <c r="B75" i="12" s="1"/>
  <c r="H75" i="12" s="1"/>
  <c r="K75" i="12" s="1"/>
  <c r="H76" i="11"/>
  <c r="D76" i="11"/>
  <c r="T76" i="11"/>
  <c r="W76" i="11"/>
  <c r="O76" i="11"/>
  <c r="V76" i="11"/>
  <c r="G76" i="11"/>
  <c r="F76" i="11"/>
  <c r="K76" i="11"/>
  <c r="E76" i="11"/>
  <c r="Q76" i="11"/>
  <c r="Y77" i="2"/>
  <c r="A77" i="12" s="1"/>
  <c r="F77" i="12" s="1"/>
  <c r="G77" i="12" s="1"/>
  <c r="Q77" i="12" s="1"/>
  <c r="N76" i="11"/>
  <c r="I76" i="11"/>
  <c r="P76" i="11"/>
  <c r="R76" i="11"/>
  <c r="L76" i="11"/>
  <c r="S76" i="11"/>
  <c r="U76" i="11"/>
  <c r="M76" i="11"/>
  <c r="D79" i="12"/>
  <c r="O79" i="12" s="1"/>
  <c r="C79" i="2"/>
  <c r="B79" i="9"/>
  <c r="B79" i="10"/>
  <c r="B80" i="2"/>
  <c r="A81" i="2"/>
  <c r="AF77" i="10"/>
  <c r="AG77" i="10"/>
  <c r="AH77" i="10"/>
  <c r="AI77" i="10"/>
  <c r="AJ77" i="10"/>
  <c r="AK77" i="10"/>
  <c r="Y77" i="10"/>
  <c r="Z77" i="10"/>
  <c r="AA77" i="10"/>
  <c r="AB77" i="10"/>
  <c r="AC77" i="10"/>
  <c r="AD77" i="10"/>
  <c r="AE77" i="10"/>
  <c r="AL77" i="10"/>
  <c r="AM77" i="10"/>
  <c r="AN77" i="10"/>
  <c r="AO77" i="10"/>
  <c r="AP77" i="10"/>
  <c r="AQ77" i="10"/>
  <c r="V77" i="10"/>
  <c r="AR77" i="10"/>
  <c r="M77" i="10"/>
  <c r="E77" i="10"/>
  <c r="J77" i="10"/>
  <c r="F77" i="10"/>
  <c r="F77" i="11" s="1"/>
  <c r="Q77" i="10"/>
  <c r="S77" i="10"/>
  <c r="W77" i="10"/>
  <c r="K77" i="10"/>
  <c r="G77" i="10"/>
  <c r="R77" i="10"/>
  <c r="I77" i="10"/>
  <c r="I77" i="11" s="1"/>
  <c r="N77" i="10"/>
  <c r="L77" i="10"/>
  <c r="H77" i="10"/>
  <c r="H77" i="11" s="1"/>
  <c r="O77" i="10"/>
  <c r="U77" i="10"/>
  <c r="P77" i="10"/>
  <c r="P77" i="11" s="1"/>
  <c r="D77" i="10"/>
  <c r="T77" i="10"/>
  <c r="G78" i="9"/>
  <c r="W78" i="9"/>
  <c r="H78" i="9"/>
  <c r="I78" i="9"/>
  <c r="J78" i="9"/>
  <c r="K78" i="9"/>
  <c r="D78" i="9"/>
  <c r="E78" i="9"/>
  <c r="F78" i="9"/>
  <c r="L78" i="9"/>
  <c r="M78" i="9"/>
  <c r="N78" i="9"/>
  <c r="O78" i="9"/>
  <c r="P78" i="9"/>
  <c r="Q78" i="9"/>
  <c r="R78" i="9"/>
  <c r="S78" i="9"/>
  <c r="T78" i="9"/>
  <c r="U78" i="9"/>
  <c r="V78" i="9"/>
  <c r="J75" i="12"/>
  <c r="P75" i="12" s="1"/>
  <c r="C78" i="10"/>
  <c r="I78" i="2"/>
  <c r="J78" i="2"/>
  <c r="K78" i="2"/>
  <c r="L78" i="2"/>
  <c r="M78" i="2"/>
  <c r="N78" i="2"/>
  <c r="O78" i="2"/>
  <c r="W78" i="2"/>
  <c r="D78" i="2"/>
  <c r="E78" i="2"/>
  <c r="F78" i="2"/>
  <c r="G78" i="2"/>
  <c r="H78" i="2"/>
  <c r="P78" i="2"/>
  <c r="Q78" i="2"/>
  <c r="R78" i="2"/>
  <c r="S78" i="2"/>
  <c r="T78" i="2"/>
  <c r="U78" i="2"/>
  <c r="V78" i="2"/>
  <c r="J76" i="12"/>
  <c r="P76" i="12" s="1"/>
  <c r="V77" i="11" l="1"/>
  <c r="R77" i="11"/>
  <c r="U77" i="11"/>
  <c r="W77" i="11"/>
  <c r="M77" i="11"/>
  <c r="N77" i="11"/>
  <c r="L77" i="11"/>
  <c r="Y76" i="11"/>
  <c r="B76" i="12" s="1"/>
  <c r="H76" i="12" s="1"/>
  <c r="K76" i="12" s="1"/>
  <c r="E77" i="11"/>
  <c r="K77" i="11"/>
  <c r="O77" i="11"/>
  <c r="Q77" i="11"/>
  <c r="T77" i="11"/>
  <c r="J77" i="11"/>
  <c r="D77" i="11"/>
  <c r="G77" i="11"/>
  <c r="S77" i="11"/>
  <c r="B81" i="2"/>
  <c r="A82" i="2"/>
  <c r="C80" i="2"/>
  <c r="D80" i="12"/>
  <c r="O80" i="12" s="1"/>
  <c r="B80" i="9"/>
  <c r="B80" i="10"/>
  <c r="R79" i="9"/>
  <c r="S79" i="9"/>
  <c r="D79" i="9"/>
  <c r="T79" i="9"/>
  <c r="E79" i="9"/>
  <c r="U79" i="9"/>
  <c r="F79" i="9"/>
  <c r="V79" i="9"/>
  <c r="I79" i="9"/>
  <c r="J79" i="9"/>
  <c r="K79" i="9"/>
  <c r="L79" i="9"/>
  <c r="M79" i="9"/>
  <c r="N79" i="9"/>
  <c r="O79" i="9"/>
  <c r="Q79" i="9"/>
  <c r="W79" i="9"/>
  <c r="H79" i="9"/>
  <c r="G79" i="9"/>
  <c r="P79" i="9"/>
  <c r="C79" i="10"/>
  <c r="D79" i="2"/>
  <c r="T79" i="2"/>
  <c r="F79" i="2"/>
  <c r="W79" i="2"/>
  <c r="G79" i="2"/>
  <c r="H79" i="2"/>
  <c r="I79" i="2"/>
  <c r="J79" i="2"/>
  <c r="K79" i="2"/>
  <c r="E79" i="2"/>
  <c r="L79" i="2"/>
  <c r="M79" i="2"/>
  <c r="N79" i="2"/>
  <c r="O79" i="2"/>
  <c r="P79" i="2"/>
  <c r="Q79" i="2"/>
  <c r="R79" i="2"/>
  <c r="S79" i="2"/>
  <c r="U79" i="2"/>
  <c r="V79" i="2"/>
  <c r="V78" i="10"/>
  <c r="AM78" i="10"/>
  <c r="AN78" i="10"/>
  <c r="Y78" i="10"/>
  <c r="AO78" i="10"/>
  <c r="Z78" i="10"/>
  <c r="AP78" i="10"/>
  <c r="AA78" i="10"/>
  <c r="AQ78" i="10"/>
  <c r="AB78" i="10"/>
  <c r="AR78" i="10"/>
  <c r="AG78" i="10"/>
  <c r="AH78" i="10"/>
  <c r="AI78" i="10"/>
  <c r="AJ78" i="10"/>
  <c r="AK78" i="10"/>
  <c r="AL78" i="10"/>
  <c r="AC78" i="10"/>
  <c r="AD78" i="10"/>
  <c r="AF78" i="10"/>
  <c r="AE78" i="10"/>
  <c r="M78" i="10"/>
  <c r="H78" i="10"/>
  <c r="E78" i="10"/>
  <c r="K78" i="10"/>
  <c r="D78" i="10"/>
  <c r="I78" i="10"/>
  <c r="T78" i="10"/>
  <c r="O78" i="10"/>
  <c r="P78" i="10"/>
  <c r="J78" i="10"/>
  <c r="G78" i="10"/>
  <c r="G78" i="11" s="1"/>
  <c r="Q78" i="10"/>
  <c r="N78" i="10"/>
  <c r="R78" i="10"/>
  <c r="F78" i="10"/>
  <c r="S78" i="10"/>
  <c r="L78" i="10"/>
  <c r="W78" i="10"/>
  <c r="U78" i="10"/>
  <c r="Y78" i="2"/>
  <c r="A78" i="12" s="1"/>
  <c r="F78" i="12" s="1"/>
  <c r="J77" i="12"/>
  <c r="P77" i="12" s="1"/>
  <c r="Y77" i="11" l="1"/>
  <c r="B77" i="12" s="1"/>
  <c r="H77" i="12" s="1"/>
  <c r="K77" i="12" s="1"/>
  <c r="V78" i="11"/>
  <c r="Q78" i="11"/>
  <c r="N78" i="11"/>
  <c r="W78" i="11"/>
  <c r="L78" i="11"/>
  <c r="M78" i="11"/>
  <c r="S78" i="11"/>
  <c r="T78" i="11"/>
  <c r="E78" i="11"/>
  <c r="U78" i="11"/>
  <c r="F78" i="11"/>
  <c r="I78" i="11"/>
  <c r="K78" i="11"/>
  <c r="H78" i="11"/>
  <c r="J78" i="11"/>
  <c r="P78" i="11"/>
  <c r="O78" i="11"/>
  <c r="R78" i="11"/>
  <c r="D78" i="11"/>
  <c r="G78" i="12"/>
  <c r="Q78" i="12" s="1"/>
  <c r="M80" i="9"/>
  <c r="N80" i="9"/>
  <c r="O80" i="9"/>
  <c r="P80" i="9"/>
  <c r="Q80" i="9"/>
  <c r="I80" i="9"/>
  <c r="J80" i="9"/>
  <c r="K80" i="9"/>
  <c r="L80" i="9"/>
  <c r="R80" i="9"/>
  <c r="S80" i="9"/>
  <c r="T80" i="9"/>
  <c r="V80" i="9"/>
  <c r="W80" i="9"/>
  <c r="D80" i="9"/>
  <c r="E80" i="9"/>
  <c r="F80" i="9"/>
  <c r="G80" i="9"/>
  <c r="H80" i="9"/>
  <c r="U80" i="9"/>
  <c r="C80" i="10"/>
  <c r="O80" i="2"/>
  <c r="S80" i="2"/>
  <c r="T80" i="2"/>
  <c r="D80" i="2"/>
  <c r="U80" i="2"/>
  <c r="E80" i="2"/>
  <c r="V80" i="2"/>
  <c r="F80" i="2"/>
  <c r="W80" i="2"/>
  <c r="G80" i="2"/>
  <c r="K80" i="2"/>
  <c r="L80" i="2"/>
  <c r="M80" i="2"/>
  <c r="N80" i="2"/>
  <c r="P80" i="2"/>
  <c r="Q80" i="2"/>
  <c r="R80" i="2"/>
  <c r="H80" i="2"/>
  <c r="J80" i="2"/>
  <c r="I80" i="2"/>
  <c r="B82" i="2"/>
  <c r="A83" i="2"/>
  <c r="C81" i="2"/>
  <c r="D81" i="12"/>
  <c r="O81" i="12" s="1"/>
  <c r="B81" i="9"/>
  <c r="B81" i="10"/>
  <c r="Y79" i="2"/>
  <c r="A79" i="12" s="1"/>
  <c r="F79" i="12" s="1"/>
  <c r="AD79" i="10"/>
  <c r="AE79" i="10"/>
  <c r="AF79" i="10"/>
  <c r="AG79" i="10"/>
  <c r="AH79" i="10"/>
  <c r="AI79" i="10"/>
  <c r="AP79" i="10"/>
  <c r="AQ79" i="10"/>
  <c r="AR79" i="10"/>
  <c r="V79" i="10"/>
  <c r="Y79" i="10"/>
  <c r="Z79" i="10"/>
  <c r="AA79" i="10"/>
  <c r="AB79" i="10"/>
  <c r="AC79" i="10"/>
  <c r="AJ79" i="10"/>
  <c r="AK79" i="10"/>
  <c r="AL79" i="10"/>
  <c r="AM79" i="10"/>
  <c r="AO79" i="10"/>
  <c r="AN79" i="10"/>
  <c r="M79" i="10"/>
  <c r="M79" i="11" s="1"/>
  <c r="D79" i="10"/>
  <c r="W79" i="10"/>
  <c r="L79" i="10"/>
  <c r="Q79" i="10"/>
  <c r="U79" i="10"/>
  <c r="T79" i="10"/>
  <c r="H79" i="10"/>
  <c r="G79" i="10"/>
  <c r="J79" i="10"/>
  <c r="S79" i="10"/>
  <c r="E79" i="10"/>
  <c r="K79" i="10"/>
  <c r="O79" i="10"/>
  <c r="I79" i="10"/>
  <c r="I79" i="11" s="1"/>
  <c r="N79" i="10"/>
  <c r="F79" i="10"/>
  <c r="P79" i="10"/>
  <c r="R79" i="10"/>
  <c r="Y78" i="11" l="1"/>
  <c r="B78" i="12" s="1"/>
  <c r="H78" i="12" s="1"/>
  <c r="K78" i="12" s="1"/>
  <c r="W79" i="11"/>
  <c r="V79" i="11"/>
  <c r="D79" i="11"/>
  <c r="O79" i="11"/>
  <c r="Q79" i="11"/>
  <c r="E79" i="11"/>
  <c r="G79" i="11"/>
  <c r="F79" i="11"/>
  <c r="H79" i="11"/>
  <c r="K79" i="11"/>
  <c r="R79" i="11"/>
  <c r="P79" i="11"/>
  <c r="Y80" i="2"/>
  <c r="A80" i="12" s="1"/>
  <c r="F80" i="12" s="1"/>
  <c r="G80" i="12" s="1"/>
  <c r="Q80" i="12" s="1"/>
  <c r="S79" i="11"/>
  <c r="J79" i="11"/>
  <c r="T79" i="11"/>
  <c r="U79" i="11"/>
  <c r="N79" i="11"/>
  <c r="L79" i="11"/>
  <c r="B83" i="2"/>
  <c r="A84" i="2"/>
  <c r="J78" i="12"/>
  <c r="P78" i="12" s="1"/>
  <c r="G79" i="12"/>
  <c r="Q79" i="12" s="1"/>
  <c r="D82" i="12"/>
  <c r="O82" i="12" s="1"/>
  <c r="B82" i="9"/>
  <c r="B82" i="10"/>
  <c r="C82" i="2"/>
  <c r="AK80" i="10"/>
  <c r="AL80" i="10"/>
  <c r="V80" i="10"/>
  <c r="AM80" i="10"/>
  <c r="R80" i="11" s="1"/>
  <c r="AN80" i="10"/>
  <c r="Y80" i="10"/>
  <c r="AO80" i="10"/>
  <c r="Z80" i="10"/>
  <c r="AP80" i="10"/>
  <c r="AC80" i="10"/>
  <c r="AD80" i="10"/>
  <c r="AE80" i="10"/>
  <c r="AF80" i="10"/>
  <c r="AG80" i="10"/>
  <c r="AH80" i="10"/>
  <c r="AI80" i="10"/>
  <c r="AJ80" i="10"/>
  <c r="AQ80" i="10"/>
  <c r="AR80" i="10"/>
  <c r="AB80" i="10"/>
  <c r="AA80" i="10"/>
  <c r="M80" i="10"/>
  <c r="J80" i="10"/>
  <c r="Q80" i="10"/>
  <c r="G80" i="10"/>
  <c r="N80" i="10"/>
  <c r="D80" i="10"/>
  <c r="E80" i="10"/>
  <c r="R80" i="10"/>
  <c r="W80" i="10"/>
  <c r="S80" i="10"/>
  <c r="F80" i="10"/>
  <c r="K80" i="10"/>
  <c r="K80" i="11" s="1"/>
  <c r="I80" i="10"/>
  <c r="U80" i="10"/>
  <c r="O80" i="10"/>
  <c r="O80" i="11" s="1"/>
  <c r="P80" i="10"/>
  <c r="T80" i="10"/>
  <c r="H80" i="10"/>
  <c r="L80" i="10"/>
  <c r="H81" i="9"/>
  <c r="I81" i="9"/>
  <c r="J81" i="9"/>
  <c r="K81" i="9"/>
  <c r="L81" i="9"/>
  <c r="N81" i="9"/>
  <c r="O81" i="9"/>
  <c r="P81" i="9"/>
  <c r="Q81" i="9"/>
  <c r="R81" i="9"/>
  <c r="S81" i="9"/>
  <c r="T81" i="9"/>
  <c r="D81" i="9"/>
  <c r="E81" i="9"/>
  <c r="F81" i="9"/>
  <c r="G81" i="9"/>
  <c r="M81" i="9"/>
  <c r="U81" i="9"/>
  <c r="V81" i="9"/>
  <c r="W81" i="9"/>
  <c r="J81" i="2"/>
  <c r="C81" i="10"/>
  <c r="O81" i="2"/>
  <c r="P81" i="2"/>
  <c r="Q81" i="2"/>
  <c r="R81" i="2"/>
  <c r="S81" i="2"/>
  <c r="T81" i="2"/>
  <c r="N81" i="2"/>
  <c r="U81" i="2"/>
  <c r="V81" i="2"/>
  <c r="W81" i="2"/>
  <c r="D81" i="2"/>
  <c r="E81" i="2"/>
  <c r="F81" i="2"/>
  <c r="G81" i="2"/>
  <c r="H81" i="2"/>
  <c r="I81" i="2"/>
  <c r="K81" i="2"/>
  <c r="L81" i="2"/>
  <c r="M81" i="2"/>
  <c r="P80" i="11" l="1"/>
  <c r="V80" i="11"/>
  <c r="Y79" i="11"/>
  <c r="B79" i="12" s="1"/>
  <c r="H79" i="12" s="1"/>
  <c r="K79" i="12" s="1"/>
  <c r="N80" i="11"/>
  <c r="L80" i="11"/>
  <c r="Q80" i="11"/>
  <c r="J80" i="11"/>
  <c r="M80" i="11"/>
  <c r="H80" i="11"/>
  <c r="T80" i="11"/>
  <c r="E80" i="11"/>
  <c r="D80" i="11"/>
  <c r="U80" i="11"/>
  <c r="I80" i="11"/>
  <c r="F80" i="11"/>
  <c r="S80" i="11"/>
  <c r="W80" i="11"/>
  <c r="G80" i="11"/>
  <c r="E82" i="2"/>
  <c r="U82" i="2"/>
  <c r="C82" i="10"/>
  <c r="K82" i="2"/>
  <c r="L82" i="2"/>
  <c r="M82" i="2"/>
  <c r="N82" i="2"/>
  <c r="O82" i="2"/>
  <c r="P82" i="2"/>
  <c r="W82" i="2"/>
  <c r="D82" i="2"/>
  <c r="F82" i="2"/>
  <c r="G82" i="2"/>
  <c r="H82" i="2"/>
  <c r="I82" i="2"/>
  <c r="J82" i="2"/>
  <c r="Q82" i="2"/>
  <c r="R82" i="2"/>
  <c r="S82" i="2"/>
  <c r="T82" i="2"/>
  <c r="V82" i="2"/>
  <c r="Y81" i="2"/>
  <c r="A81" i="12" s="1"/>
  <c r="F81" i="12" s="1"/>
  <c r="S82" i="9"/>
  <c r="D82" i="9"/>
  <c r="T82" i="9"/>
  <c r="E82" i="9"/>
  <c r="U82" i="9"/>
  <c r="F82" i="9"/>
  <c r="V82" i="9"/>
  <c r="G82" i="9"/>
  <c r="W82" i="9"/>
  <c r="N82" i="9"/>
  <c r="O82" i="9"/>
  <c r="P82" i="9"/>
  <c r="Q82" i="9"/>
  <c r="R82" i="9"/>
  <c r="M82" i="9"/>
  <c r="H82" i="9"/>
  <c r="I82" i="9"/>
  <c r="J82" i="9"/>
  <c r="L82" i="9"/>
  <c r="K82" i="9"/>
  <c r="AB81" i="10"/>
  <c r="AR81" i="10"/>
  <c r="AC81" i="10"/>
  <c r="AD81" i="10"/>
  <c r="AE81" i="10"/>
  <c r="AF81" i="10"/>
  <c r="AG81" i="10"/>
  <c r="AL81" i="10"/>
  <c r="AM81" i="10"/>
  <c r="AN81" i="10"/>
  <c r="AO81" i="10"/>
  <c r="AP81" i="10"/>
  <c r="AQ81" i="10"/>
  <c r="V81" i="10"/>
  <c r="Y81" i="10"/>
  <c r="Z81" i="10"/>
  <c r="AA81" i="10"/>
  <c r="AH81" i="10"/>
  <c r="AI81" i="10"/>
  <c r="AK81" i="10"/>
  <c r="AJ81" i="10"/>
  <c r="M81" i="10"/>
  <c r="L81" i="10"/>
  <c r="L81" i="11" s="1"/>
  <c r="J81" i="10"/>
  <c r="U81" i="10"/>
  <c r="E81" i="10"/>
  <c r="Q81" i="10"/>
  <c r="Q81" i="11" s="1"/>
  <c r="O81" i="10"/>
  <c r="F81" i="10"/>
  <c r="R81" i="10"/>
  <c r="K81" i="10"/>
  <c r="D81" i="10"/>
  <c r="D81" i="11" s="1"/>
  <c r="G81" i="10"/>
  <c r="N81" i="10"/>
  <c r="S81" i="10"/>
  <c r="P81" i="10"/>
  <c r="W81" i="10"/>
  <c r="I81" i="10"/>
  <c r="T81" i="10"/>
  <c r="H81" i="10"/>
  <c r="B84" i="2"/>
  <c r="A85" i="2"/>
  <c r="D83" i="12"/>
  <c r="O83" i="12" s="1"/>
  <c r="C83" i="2"/>
  <c r="B83" i="9"/>
  <c r="B83" i="10"/>
  <c r="J79" i="12"/>
  <c r="P79" i="12" s="1"/>
  <c r="J80" i="12"/>
  <c r="P80" i="12" s="1"/>
  <c r="W81" i="11" l="1"/>
  <c r="J81" i="11"/>
  <c r="P81" i="11"/>
  <c r="N81" i="11"/>
  <c r="G81" i="11"/>
  <c r="I81" i="11"/>
  <c r="M81" i="11"/>
  <c r="Y80" i="11"/>
  <c r="B80" i="12" s="1"/>
  <c r="H80" i="12" s="1"/>
  <c r="K80" i="12" s="1"/>
  <c r="V81" i="11"/>
  <c r="T81" i="11"/>
  <c r="E81" i="11"/>
  <c r="S81" i="11"/>
  <c r="R81" i="11"/>
  <c r="H81" i="11"/>
  <c r="O81" i="11"/>
  <c r="U81" i="11"/>
  <c r="F81" i="11"/>
  <c r="Y82" i="2"/>
  <c r="A82" i="12" s="1"/>
  <c r="F82" i="12" s="1"/>
  <c r="G82" i="12" s="1"/>
  <c r="Q82" i="12" s="1"/>
  <c r="K81" i="11"/>
  <c r="G81" i="12"/>
  <c r="Q81" i="12" s="1"/>
  <c r="B85" i="2"/>
  <c r="A86" i="2"/>
  <c r="C83" i="10"/>
  <c r="P83" i="2"/>
  <c r="G83" i="2"/>
  <c r="H83" i="2"/>
  <c r="I83" i="2"/>
  <c r="J83" i="2"/>
  <c r="K83" i="2"/>
  <c r="L83" i="2"/>
  <c r="D83" i="2"/>
  <c r="E83" i="2"/>
  <c r="F83" i="2"/>
  <c r="M83" i="2"/>
  <c r="N83" i="2"/>
  <c r="O83" i="2"/>
  <c r="Q83" i="2"/>
  <c r="R83" i="2"/>
  <c r="S83" i="2"/>
  <c r="T83" i="2"/>
  <c r="U83" i="2"/>
  <c r="V83" i="2"/>
  <c r="W83" i="2"/>
  <c r="AI82" i="10"/>
  <c r="AJ82" i="10"/>
  <c r="AK82" i="10"/>
  <c r="AL82" i="10"/>
  <c r="V82" i="10"/>
  <c r="AM82" i="10"/>
  <c r="AN82" i="10"/>
  <c r="Y82" i="10"/>
  <c r="Z82" i="10"/>
  <c r="AA82" i="10"/>
  <c r="AB82" i="10"/>
  <c r="AC82" i="10"/>
  <c r="AD82" i="10"/>
  <c r="AE82" i="10"/>
  <c r="AF82" i="10"/>
  <c r="AG82" i="10"/>
  <c r="AH82" i="10"/>
  <c r="AO82" i="10"/>
  <c r="AP82" i="10"/>
  <c r="AQ82" i="10"/>
  <c r="AR82" i="10"/>
  <c r="M82" i="10"/>
  <c r="E82" i="10"/>
  <c r="F82" i="10"/>
  <c r="F82" i="11" s="1"/>
  <c r="Q82" i="10"/>
  <c r="S82" i="10"/>
  <c r="O82" i="10"/>
  <c r="K82" i="10"/>
  <c r="L82" i="10"/>
  <c r="G82" i="10"/>
  <c r="R82" i="10"/>
  <c r="J82" i="10"/>
  <c r="J82" i="11" s="1"/>
  <c r="N82" i="10"/>
  <c r="D82" i="10"/>
  <c r="W82" i="10"/>
  <c r="H82" i="10"/>
  <c r="U82" i="10"/>
  <c r="I82" i="10"/>
  <c r="P82" i="10"/>
  <c r="T82" i="10"/>
  <c r="C84" i="2"/>
  <c r="D84" i="12"/>
  <c r="O84" i="12" s="1"/>
  <c r="B84" i="9"/>
  <c r="B84" i="10"/>
  <c r="N83" i="9"/>
  <c r="O83" i="9"/>
  <c r="P83" i="9"/>
  <c r="Q83" i="9"/>
  <c r="R83" i="9"/>
  <c r="S83" i="9"/>
  <c r="T83" i="9"/>
  <c r="U83" i="9"/>
  <c r="V83" i="9"/>
  <c r="W83" i="9"/>
  <c r="D83" i="9"/>
  <c r="E83" i="9"/>
  <c r="F83" i="9"/>
  <c r="G83" i="9"/>
  <c r="H83" i="9"/>
  <c r="I83" i="9"/>
  <c r="J83" i="9"/>
  <c r="K83" i="9"/>
  <c r="L83" i="9"/>
  <c r="M83" i="9"/>
  <c r="N82" i="11" l="1"/>
  <c r="Y81" i="11"/>
  <c r="B81" i="12" s="1"/>
  <c r="H81" i="12" s="1"/>
  <c r="K81" i="12" s="1"/>
  <c r="W82" i="11"/>
  <c r="P82" i="11"/>
  <c r="D82" i="11"/>
  <c r="O82" i="11"/>
  <c r="E82" i="11"/>
  <c r="R82" i="11"/>
  <c r="G82" i="11"/>
  <c r="H82" i="11"/>
  <c r="Q82" i="11"/>
  <c r="Y83" i="2"/>
  <c r="A83" i="12" s="1"/>
  <c r="F83" i="12" s="1"/>
  <c r="G83" i="12" s="1"/>
  <c r="Q83" i="12" s="1"/>
  <c r="S82" i="11"/>
  <c r="K82" i="11"/>
  <c r="T82" i="11"/>
  <c r="L82" i="11"/>
  <c r="I82" i="11"/>
  <c r="M82" i="11"/>
  <c r="U82" i="11"/>
  <c r="V82" i="11"/>
  <c r="B86" i="2"/>
  <c r="A87" i="2"/>
  <c r="D85" i="12"/>
  <c r="O85" i="12" s="1"/>
  <c r="B85" i="9"/>
  <c r="B85" i="10"/>
  <c r="C85" i="2"/>
  <c r="J81" i="12"/>
  <c r="P81" i="12" s="1"/>
  <c r="Z83" i="10"/>
  <c r="AP83" i="10"/>
  <c r="AA83" i="10"/>
  <c r="AQ83" i="10"/>
  <c r="AB83" i="10"/>
  <c r="AR83" i="10"/>
  <c r="AC83" i="10"/>
  <c r="AD83" i="10"/>
  <c r="AE83" i="10"/>
  <c r="AH83" i="10"/>
  <c r="AI83" i="10"/>
  <c r="AJ83" i="10"/>
  <c r="AK83" i="10"/>
  <c r="P83" i="11" s="1"/>
  <c r="AL83" i="10"/>
  <c r="AM83" i="10"/>
  <c r="AN83" i="10"/>
  <c r="AO83" i="10"/>
  <c r="V83" i="10"/>
  <c r="Y83" i="10"/>
  <c r="AG83" i="10"/>
  <c r="AF83" i="10"/>
  <c r="M83" i="10"/>
  <c r="T83" i="10"/>
  <c r="D83" i="10"/>
  <c r="P83" i="10"/>
  <c r="W83" i="10"/>
  <c r="I83" i="10"/>
  <c r="I83" i="11" s="1"/>
  <c r="K83" i="10"/>
  <c r="N83" i="10"/>
  <c r="N83" i="11" s="1"/>
  <c r="G83" i="10"/>
  <c r="Q83" i="10"/>
  <c r="R83" i="10"/>
  <c r="J83" i="10"/>
  <c r="E83" i="10"/>
  <c r="E83" i="11" s="1"/>
  <c r="F83" i="10"/>
  <c r="S83" i="10"/>
  <c r="O83" i="10"/>
  <c r="H83" i="10"/>
  <c r="L83" i="10"/>
  <c r="U83" i="10"/>
  <c r="K84" i="2"/>
  <c r="C84" i="10"/>
  <c r="T84" i="2"/>
  <c r="D84" i="2"/>
  <c r="U84" i="2"/>
  <c r="E84" i="2"/>
  <c r="V84" i="2"/>
  <c r="F84" i="2"/>
  <c r="W84" i="2"/>
  <c r="G84" i="2"/>
  <c r="H84" i="2"/>
  <c r="J84" i="2"/>
  <c r="L84" i="2"/>
  <c r="M84" i="2"/>
  <c r="N84" i="2"/>
  <c r="O84" i="2"/>
  <c r="P84" i="2"/>
  <c r="Q84" i="2"/>
  <c r="R84" i="2"/>
  <c r="S84" i="2"/>
  <c r="I84" i="2"/>
  <c r="I84" i="9"/>
  <c r="J84" i="9"/>
  <c r="K84" i="9"/>
  <c r="L84" i="9"/>
  <c r="M84" i="9"/>
  <c r="S84" i="9"/>
  <c r="T84" i="9"/>
  <c r="U84" i="9"/>
  <c r="V84" i="9"/>
  <c r="W84" i="9"/>
  <c r="D84" i="9"/>
  <c r="P84" i="9"/>
  <c r="Q84" i="9"/>
  <c r="R84" i="9"/>
  <c r="E84" i="9"/>
  <c r="F84" i="9"/>
  <c r="G84" i="9"/>
  <c r="H84" i="9"/>
  <c r="O84" i="9"/>
  <c r="N84" i="9"/>
  <c r="J82" i="12"/>
  <c r="P82" i="12" s="1"/>
  <c r="F83" i="11" l="1"/>
  <c r="H83" i="11"/>
  <c r="V83" i="11"/>
  <c r="M83" i="11"/>
  <c r="K83" i="11"/>
  <c r="O83" i="11"/>
  <c r="W83" i="11"/>
  <c r="J83" i="11"/>
  <c r="U83" i="11"/>
  <c r="D83" i="11"/>
  <c r="L83" i="11"/>
  <c r="T83" i="11"/>
  <c r="R83" i="11"/>
  <c r="G83" i="11"/>
  <c r="Y82" i="11"/>
  <c r="B82" i="12" s="1"/>
  <c r="H82" i="12" s="1"/>
  <c r="K82" i="12" s="1"/>
  <c r="Q83" i="11"/>
  <c r="S83" i="11"/>
  <c r="AG84" i="10"/>
  <c r="AH84" i="10"/>
  <c r="AI84" i="10"/>
  <c r="AJ84" i="10"/>
  <c r="AK84" i="10"/>
  <c r="AL84" i="10"/>
  <c r="AQ84" i="10"/>
  <c r="AR84" i="10"/>
  <c r="V84" i="10"/>
  <c r="V84" i="11" s="1"/>
  <c r="Y84" i="10"/>
  <c r="Z84" i="10"/>
  <c r="AA84" i="10"/>
  <c r="AB84" i="10"/>
  <c r="AC84" i="10"/>
  <c r="AD84" i="10"/>
  <c r="AE84" i="10"/>
  <c r="AF84" i="10"/>
  <c r="AM84" i="10"/>
  <c r="AN84" i="10"/>
  <c r="AP84" i="10"/>
  <c r="AO84" i="10"/>
  <c r="M84" i="10"/>
  <c r="Q84" i="10"/>
  <c r="Q84" i="11" s="1"/>
  <c r="H84" i="10"/>
  <c r="I84" i="10"/>
  <c r="S84" i="10"/>
  <c r="S84" i="11" s="1"/>
  <c r="G84" i="10"/>
  <c r="O84" i="10"/>
  <c r="U84" i="10"/>
  <c r="T84" i="10"/>
  <c r="J84" i="10"/>
  <c r="R84" i="10"/>
  <c r="R84" i="11" s="1"/>
  <c r="E84" i="10"/>
  <c r="D84" i="10"/>
  <c r="F84" i="10"/>
  <c r="P84" i="10"/>
  <c r="W84" i="10"/>
  <c r="L84" i="10"/>
  <c r="K84" i="10"/>
  <c r="N84" i="10"/>
  <c r="N84" i="11" s="1"/>
  <c r="C85" i="10"/>
  <c r="F85" i="2"/>
  <c r="V85" i="2"/>
  <c r="P85" i="2"/>
  <c r="Q85" i="2"/>
  <c r="R85" i="2"/>
  <c r="S85" i="2"/>
  <c r="T85" i="2"/>
  <c r="D85" i="2"/>
  <c r="U85" i="2"/>
  <c r="M85" i="2"/>
  <c r="N85" i="2"/>
  <c r="O85" i="2"/>
  <c r="W85" i="2"/>
  <c r="E85" i="2"/>
  <c r="G85" i="2"/>
  <c r="H85" i="2"/>
  <c r="I85" i="2"/>
  <c r="J85" i="2"/>
  <c r="K85" i="2"/>
  <c r="L85" i="2"/>
  <c r="D85" i="9"/>
  <c r="T85" i="9"/>
  <c r="E85" i="9"/>
  <c r="U85" i="9"/>
  <c r="F85" i="9"/>
  <c r="V85" i="9"/>
  <c r="G85" i="9"/>
  <c r="W85" i="9"/>
  <c r="H85" i="9"/>
  <c r="S85" i="9"/>
  <c r="I85" i="9"/>
  <c r="J85" i="9"/>
  <c r="K85" i="9"/>
  <c r="L85" i="9"/>
  <c r="M85" i="9"/>
  <c r="N85" i="9"/>
  <c r="O85" i="9"/>
  <c r="P85" i="9"/>
  <c r="Q85" i="9"/>
  <c r="R85" i="9"/>
  <c r="B87" i="2"/>
  <c r="A88" i="2"/>
  <c r="D86" i="12"/>
  <c r="O86" i="12" s="1"/>
  <c r="C86" i="2"/>
  <c r="B86" i="9"/>
  <c r="B86" i="10"/>
  <c r="P84" i="11"/>
  <c r="Y84" i="2"/>
  <c r="A84" i="12" s="1"/>
  <c r="F84" i="12" s="1"/>
  <c r="J83" i="12"/>
  <c r="P83" i="12" s="1"/>
  <c r="Y83" i="11" l="1"/>
  <c r="B83" i="12" s="1"/>
  <c r="H83" i="12" s="1"/>
  <c r="K83" i="12" s="1"/>
  <c r="L84" i="11"/>
  <c r="I84" i="11"/>
  <c r="H84" i="11"/>
  <c r="K84" i="11"/>
  <c r="D84" i="11"/>
  <c r="M84" i="11"/>
  <c r="W84" i="11"/>
  <c r="O84" i="11"/>
  <c r="F84" i="11"/>
  <c r="G84" i="11"/>
  <c r="E84" i="11"/>
  <c r="T84" i="11"/>
  <c r="U84" i="11"/>
  <c r="J84" i="11"/>
  <c r="Y84" i="11" s="1"/>
  <c r="B84" i="12" s="1"/>
  <c r="H84" i="12" s="1"/>
  <c r="K84" i="12" s="1"/>
  <c r="B88" i="2"/>
  <c r="A89" i="2"/>
  <c r="O86" i="9"/>
  <c r="P86" i="9"/>
  <c r="Q86" i="9"/>
  <c r="R86" i="9"/>
  <c r="S86" i="9"/>
  <c r="D86" i="9"/>
  <c r="E86" i="9"/>
  <c r="F86" i="9"/>
  <c r="G86" i="9"/>
  <c r="H86" i="9"/>
  <c r="I86" i="9"/>
  <c r="N86" i="9"/>
  <c r="T86" i="9"/>
  <c r="U86" i="9"/>
  <c r="V86" i="9"/>
  <c r="W86" i="9"/>
  <c r="J86" i="9"/>
  <c r="K86" i="9"/>
  <c r="M86" i="9"/>
  <c r="L86" i="9"/>
  <c r="G84" i="12"/>
  <c r="Q84" i="12" s="1"/>
  <c r="AN85" i="10"/>
  <c r="Y85" i="10"/>
  <c r="AO85" i="10"/>
  <c r="Z85" i="10"/>
  <c r="AP85" i="10"/>
  <c r="AA85" i="10"/>
  <c r="AQ85" i="10"/>
  <c r="AB85" i="10"/>
  <c r="AR85" i="10"/>
  <c r="AC85" i="10"/>
  <c r="AD85" i="10"/>
  <c r="AE85" i="10"/>
  <c r="AF85" i="10"/>
  <c r="AG85" i="10"/>
  <c r="AH85" i="10"/>
  <c r="AI85" i="10"/>
  <c r="AJ85" i="10"/>
  <c r="AK85" i="10"/>
  <c r="AL85" i="10"/>
  <c r="AM85" i="10"/>
  <c r="V85" i="10"/>
  <c r="M85" i="10"/>
  <c r="D85" i="10"/>
  <c r="E85" i="10"/>
  <c r="F85" i="10"/>
  <c r="F85" i="11" s="1"/>
  <c r="S85" i="10"/>
  <c r="G85" i="10"/>
  <c r="R85" i="10"/>
  <c r="U85" i="10"/>
  <c r="N85" i="10"/>
  <c r="J85" i="10"/>
  <c r="L85" i="10"/>
  <c r="L85" i="11" s="1"/>
  <c r="W85" i="10"/>
  <c r="T85" i="10"/>
  <c r="H85" i="10"/>
  <c r="I85" i="10"/>
  <c r="Q85" i="10"/>
  <c r="Q85" i="11" s="1"/>
  <c r="O85" i="10"/>
  <c r="P85" i="10"/>
  <c r="K85" i="10"/>
  <c r="Y85" i="2"/>
  <c r="A85" i="12" s="1"/>
  <c r="F85" i="12" s="1"/>
  <c r="C86" i="10"/>
  <c r="Q86" i="2"/>
  <c r="L86" i="2"/>
  <c r="M86" i="2"/>
  <c r="N86" i="2"/>
  <c r="O86" i="2"/>
  <c r="P86" i="2"/>
  <c r="R86" i="2"/>
  <c r="V86" i="2"/>
  <c r="W86" i="2"/>
  <c r="D86" i="2"/>
  <c r="E86" i="2"/>
  <c r="F86" i="2"/>
  <c r="G86" i="2"/>
  <c r="H86" i="2"/>
  <c r="I86" i="2"/>
  <c r="J86" i="2"/>
  <c r="K86" i="2"/>
  <c r="S86" i="2"/>
  <c r="T86" i="2"/>
  <c r="U86" i="2"/>
  <c r="D87" i="12"/>
  <c r="O87" i="12" s="1"/>
  <c r="C87" i="2"/>
  <c r="B87" i="9"/>
  <c r="B87" i="10"/>
  <c r="G85" i="11" l="1"/>
  <c r="T85" i="11"/>
  <c r="V85" i="11"/>
  <c r="I85" i="11"/>
  <c r="E85" i="11"/>
  <c r="S85" i="11"/>
  <c r="K85" i="11"/>
  <c r="P85" i="11"/>
  <c r="D85" i="11"/>
  <c r="O85" i="11"/>
  <c r="M85" i="11"/>
  <c r="N85" i="11"/>
  <c r="U85" i="11"/>
  <c r="R85" i="11"/>
  <c r="J85" i="11"/>
  <c r="H85" i="11"/>
  <c r="W85" i="11"/>
  <c r="AE86" i="10"/>
  <c r="AF86" i="10"/>
  <c r="AG86" i="10"/>
  <c r="AH86" i="10"/>
  <c r="AI86" i="10"/>
  <c r="AJ86" i="10"/>
  <c r="AM86" i="10"/>
  <c r="AN86" i="10"/>
  <c r="AO86" i="10"/>
  <c r="AP86" i="10"/>
  <c r="AQ86" i="10"/>
  <c r="AR86" i="10"/>
  <c r="V86" i="10"/>
  <c r="V86" i="11" s="1"/>
  <c r="Y86" i="10"/>
  <c r="Z86" i="10"/>
  <c r="AA86" i="10"/>
  <c r="AB86" i="10"/>
  <c r="AC86" i="10"/>
  <c r="AD86" i="10"/>
  <c r="AL86" i="10"/>
  <c r="AK86" i="10"/>
  <c r="M86" i="10"/>
  <c r="R86" i="10"/>
  <c r="O86" i="10"/>
  <c r="O86" i="11" s="1"/>
  <c r="T86" i="10"/>
  <c r="E86" i="10"/>
  <c r="F86" i="10"/>
  <c r="P86" i="10"/>
  <c r="K86" i="10"/>
  <c r="N86" i="10"/>
  <c r="G86" i="10"/>
  <c r="J86" i="10"/>
  <c r="U86" i="10"/>
  <c r="H86" i="10"/>
  <c r="Q86" i="10"/>
  <c r="Q86" i="11" s="1"/>
  <c r="D86" i="10"/>
  <c r="S86" i="10"/>
  <c r="L86" i="10"/>
  <c r="W86" i="10"/>
  <c r="I86" i="10"/>
  <c r="J84" i="12"/>
  <c r="P84" i="12" s="1"/>
  <c r="G85" i="12"/>
  <c r="Q85" i="12" s="1"/>
  <c r="B89" i="2"/>
  <c r="A90" i="2"/>
  <c r="Y86" i="2"/>
  <c r="A86" i="12" s="1"/>
  <c r="F86" i="12" s="1"/>
  <c r="D88" i="12"/>
  <c r="O88" i="12" s="1"/>
  <c r="C88" i="2"/>
  <c r="B88" i="9"/>
  <c r="B88" i="10"/>
  <c r="C87" i="10"/>
  <c r="L87" i="2"/>
  <c r="H87" i="2"/>
  <c r="I87" i="2"/>
  <c r="J87" i="2"/>
  <c r="K87" i="2"/>
  <c r="M87" i="2"/>
  <c r="N87" i="2"/>
  <c r="D87" i="2"/>
  <c r="E87" i="2"/>
  <c r="F87" i="2"/>
  <c r="G87" i="2"/>
  <c r="O87" i="2"/>
  <c r="P87" i="2"/>
  <c r="Q87" i="2"/>
  <c r="R87" i="2"/>
  <c r="S87" i="2"/>
  <c r="T87" i="2"/>
  <c r="U87" i="2"/>
  <c r="V87" i="2"/>
  <c r="W87" i="2"/>
  <c r="J87" i="9"/>
  <c r="K87" i="9"/>
  <c r="L87" i="9"/>
  <c r="M87" i="9"/>
  <c r="N87" i="9"/>
  <c r="D87" i="9"/>
  <c r="E87" i="9"/>
  <c r="F87" i="9"/>
  <c r="G87" i="9"/>
  <c r="H87" i="9"/>
  <c r="I87" i="9"/>
  <c r="O87" i="9"/>
  <c r="P87" i="9"/>
  <c r="Q87" i="9"/>
  <c r="R87" i="9"/>
  <c r="S87" i="9"/>
  <c r="T87" i="9"/>
  <c r="U87" i="9"/>
  <c r="V87" i="9"/>
  <c r="W87" i="9"/>
  <c r="T86" i="11" l="1"/>
  <c r="Y85" i="11"/>
  <c r="B85" i="12" s="1"/>
  <c r="H85" i="12" s="1"/>
  <c r="K85" i="12" s="1"/>
  <c r="R86" i="11"/>
  <c r="F86" i="11"/>
  <c r="S86" i="11"/>
  <c r="U86" i="11"/>
  <c r="H86" i="11"/>
  <c r="J86" i="11"/>
  <c r="W86" i="11"/>
  <c r="K86" i="11"/>
  <c r="E86" i="11"/>
  <c r="I86" i="11"/>
  <c r="L86" i="11"/>
  <c r="M86" i="11"/>
  <c r="Y87" i="2"/>
  <c r="A87" i="12" s="1"/>
  <c r="F87" i="12" s="1"/>
  <c r="G87" i="12" s="1"/>
  <c r="Q87" i="12" s="1"/>
  <c r="G86" i="11"/>
  <c r="N86" i="11"/>
  <c r="D86" i="11"/>
  <c r="P86" i="11"/>
  <c r="C88" i="10"/>
  <c r="G88" i="2"/>
  <c r="W88" i="2"/>
  <c r="D88" i="2"/>
  <c r="U88" i="2"/>
  <c r="E88" i="2"/>
  <c r="V88" i="2"/>
  <c r="F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J85" i="12"/>
  <c r="P85" i="12" s="1"/>
  <c r="D89" i="12"/>
  <c r="O89" i="12" s="1"/>
  <c r="C89" i="2"/>
  <c r="B89" i="9"/>
  <c r="B89" i="10"/>
  <c r="E88" i="9"/>
  <c r="U88" i="9"/>
  <c r="F88" i="9"/>
  <c r="V88" i="9"/>
  <c r="G88" i="9"/>
  <c r="W88" i="9"/>
  <c r="H88" i="9"/>
  <c r="I88" i="9"/>
  <c r="D88" i="9"/>
  <c r="J88" i="9"/>
  <c r="K88" i="9"/>
  <c r="L88" i="9"/>
  <c r="M88" i="9"/>
  <c r="N88" i="9"/>
  <c r="Q88" i="9"/>
  <c r="R88" i="9"/>
  <c r="S88" i="9"/>
  <c r="T88" i="9"/>
  <c r="P88" i="9"/>
  <c r="O88" i="9"/>
  <c r="G86" i="12"/>
  <c r="Q86" i="12" s="1"/>
  <c r="B90" i="2"/>
  <c r="A91" i="2"/>
  <c r="AL87" i="10"/>
  <c r="V87" i="10"/>
  <c r="AM87" i="10"/>
  <c r="AN87" i="10"/>
  <c r="Y87" i="10"/>
  <c r="AO87" i="10"/>
  <c r="Z87" i="10"/>
  <c r="AP87" i="10"/>
  <c r="AA87" i="10"/>
  <c r="AQ87" i="10"/>
  <c r="AB87" i="10"/>
  <c r="AC87" i="10"/>
  <c r="AD87" i="10"/>
  <c r="AE87" i="10"/>
  <c r="AF87" i="10"/>
  <c r="AG87" i="10"/>
  <c r="AH87" i="10"/>
  <c r="AI87" i="10"/>
  <c r="AJ87" i="10"/>
  <c r="AK87" i="10"/>
  <c r="AR87" i="10"/>
  <c r="M87" i="10"/>
  <c r="D87" i="10"/>
  <c r="W87" i="10"/>
  <c r="P87" i="10"/>
  <c r="O87" i="10"/>
  <c r="E87" i="10"/>
  <c r="E87" i="11" s="1"/>
  <c r="F87" i="10"/>
  <c r="F87" i="11" s="1"/>
  <c r="K87" i="10"/>
  <c r="L87" i="10"/>
  <c r="T87" i="10"/>
  <c r="Q87" i="10"/>
  <c r="H87" i="10"/>
  <c r="R87" i="10"/>
  <c r="N87" i="10"/>
  <c r="J87" i="10"/>
  <c r="S87" i="10"/>
  <c r="S87" i="11" s="1"/>
  <c r="G87" i="10"/>
  <c r="I87" i="10"/>
  <c r="U87" i="10"/>
  <c r="U87" i="11" s="1"/>
  <c r="I87" i="11" l="1"/>
  <c r="Q87" i="11"/>
  <c r="T87" i="11"/>
  <c r="H87" i="11"/>
  <c r="O87" i="11"/>
  <c r="V87" i="11"/>
  <c r="Y86" i="11"/>
  <c r="B86" i="12" s="1"/>
  <c r="H86" i="12" s="1"/>
  <c r="K86" i="12" s="1"/>
  <c r="L87" i="11"/>
  <c r="G87" i="11"/>
  <c r="W87" i="11"/>
  <c r="D87" i="11"/>
  <c r="N87" i="11"/>
  <c r="J87" i="11"/>
  <c r="K87" i="11"/>
  <c r="P87" i="11"/>
  <c r="R87" i="11"/>
  <c r="M87" i="11"/>
  <c r="Y88" i="2"/>
  <c r="A88" i="12" s="1"/>
  <c r="F88" i="12" s="1"/>
  <c r="A92" i="2"/>
  <c r="B91" i="2"/>
  <c r="D90" i="12"/>
  <c r="O90" i="12" s="1"/>
  <c r="B90" i="9"/>
  <c r="B90" i="10"/>
  <c r="C90" i="2"/>
  <c r="AC88" i="10"/>
  <c r="AD88" i="10"/>
  <c r="AE88" i="10"/>
  <c r="AF88" i="10"/>
  <c r="AG88" i="10"/>
  <c r="AH88" i="10"/>
  <c r="AI88" i="10"/>
  <c r="AJ88" i="10"/>
  <c r="AK88" i="10"/>
  <c r="AL88" i="10"/>
  <c r="AM88" i="10"/>
  <c r="AN88" i="10"/>
  <c r="AO88" i="10"/>
  <c r="AP88" i="10"/>
  <c r="AQ88" i="10"/>
  <c r="V88" i="10"/>
  <c r="AR88" i="10"/>
  <c r="Y88" i="10"/>
  <c r="Z88" i="10"/>
  <c r="AB88" i="10"/>
  <c r="AA88" i="10"/>
  <c r="M88" i="10"/>
  <c r="M88" i="11" s="1"/>
  <c r="G88" i="10"/>
  <c r="T88" i="10"/>
  <c r="J88" i="10"/>
  <c r="W88" i="10"/>
  <c r="P88" i="10"/>
  <c r="D88" i="10"/>
  <c r="N88" i="10"/>
  <c r="H88" i="10"/>
  <c r="F88" i="10"/>
  <c r="Q88" i="10"/>
  <c r="R88" i="10"/>
  <c r="E88" i="10"/>
  <c r="S88" i="10"/>
  <c r="K88" i="10"/>
  <c r="O88" i="10"/>
  <c r="I88" i="10"/>
  <c r="U88" i="10"/>
  <c r="L88" i="10"/>
  <c r="L88" i="11" s="1"/>
  <c r="P89" i="9"/>
  <c r="Q89" i="9"/>
  <c r="R89" i="9"/>
  <c r="S89" i="9"/>
  <c r="D89" i="9"/>
  <c r="T89" i="9"/>
  <c r="H89" i="9"/>
  <c r="I89" i="9"/>
  <c r="J89" i="9"/>
  <c r="K89" i="9"/>
  <c r="L89" i="9"/>
  <c r="M89" i="9"/>
  <c r="N89" i="9"/>
  <c r="E89" i="9"/>
  <c r="F89" i="9"/>
  <c r="G89" i="9"/>
  <c r="O89" i="9"/>
  <c r="U89" i="9"/>
  <c r="V89" i="9"/>
  <c r="W89" i="9"/>
  <c r="J86" i="12"/>
  <c r="P86" i="12" s="1"/>
  <c r="C89" i="10"/>
  <c r="R89" i="2"/>
  <c r="Q89" i="2"/>
  <c r="S89" i="2"/>
  <c r="T89" i="2"/>
  <c r="D89" i="2"/>
  <c r="U89" i="2"/>
  <c r="E89" i="2"/>
  <c r="V89" i="2"/>
  <c r="F89" i="2"/>
  <c r="W89" i="2"/>
  <c r="L89" i="2"/>
  <c r="M89" i="2"/>
  <c r="N89" i="2"/>
  <c r="O89" i="2"/>
  <c r="P89" i="2"/>
  <c r="G89" i="2"/>
  <c r="H89" i="2"/>
  <c r="I89" i="2"/>
  <c r="J89" i="2"/>
  <c r="K89" i="2"/>
  <c r="J87" i="12"/>
  <c r="P87" i="12" s="1"/>
  <c r="G88" i="11" l="1"/>
  <c r="K88" i="11"/>
  <c r="P88" i="11"/>
  <c r="E88" i="11"/>
  <c r="O88" i="11"/>
  <c r="V88" i="11"/>
  <c r="H88" i="11"/>
  <c r="N88" i="11"/>
  <c r="Y87" i="11"/>
  <c r="B87" i="12" s="1"/>
  <c r="H87" i="12" s="1"/>
  <c r="K87" i="12" s="1"/>
  <c r="J88" i="11"/>
  <c r="R88" i="11"/>
  <c r="W88" i="11"/>
  <c r="Q88" i="11"/>
  <c r="F88" i="11"/>
  <c r="U88" i="11"/>
  <c r="D88" i="11"/>
  <c r="S88" i="11"/>
  <c r="T88" i="11"/>
  <c r="I88" i="11"/>
  <c r="M90" i="2"/>
  <c r="C90" i="10"/>
  <c r="N90" i="2"/>
  <c r="O90" i="2"/>
  <c r="P90" i="2"/>
  <c r="Q90" i="2"/>
  <c r="R90" i="2"/>
  <c r="S90" i="2"/>
  <c r="U90" i="2"/>
  <c r="V90" i="2"/>
  <c r="W90" i="2"/>
  <c r="D90" i="2"/>
  <c r="E90" i="2"/>
  <c r="F90" i="2"/>
  <c r="G90" i="2"/>
  <c r="H90" i="2"/>
  <c r="I90" i="2"/>
  <c r="J90" i="2"/>
  <c r="K90" i="2"/>
  <c r="T90" i="2"/>
  <c r="L90" i="2"/>
  <c r="K90" i="9"/>
  <c r="L90" i="9"/>
  <c r="M90" i="9"/>
  <c r="N90" i="9"/>
  <c r="O90" i="9"/>
  <c r="H90" i="9"/>
  <c r="I90" i="9"/>
  <c r="J90" i="9"/>
  <c r="P90" i="9"/>
  <c r="Q90" i="9"/>
  <c r="R90" i="9"/>
  <c r="S90" i="9"/>
  <c r="T90" i="9"/>
  <c r="U90" i="9"/>
  <c r="V90" i="9"/>
  <c r="W90" i="9"/>
  <c r="D90" i="9"/>
  <c r="E90" i="9"/>
  <c r="G90" i="9"/>
  <c r="F90" i="9"/>
  <c r="D91" i="12"/>
  <c r="O91" i="12" s="1"/>
  <c r="C91" i="2"/>
  <c r="B91" i="9"/>
  <c r="B91" i="10"/>
  <c r="Y89" i="2"/>
  <c r="A89" i="12" s="1"/>
  <c r="F89" i="12" s="1"/>
  <c r="AJ89" i="10"/>
  <c r="AK89" i="10"/>
  <c r="AL89" i="10"/>
  <c r="V89" i="10"/>
  <c r="AM89" i="10"/>
  <c r="AN89" i="10"/>
  <c r="AI89" i="10"/>
  <c r="AO89" i="10"/>
  <c r="AP89" i="10"/>
  <c r="AQ89" i="10"/>
  <c r="AR89" i="10"/>
  <c r="Y89" i="10"/>
  <c r="Z89" i="10"/>
  <c r="AA89" i="10"/>
  <c r="AB89" i="10"/>
  <c r="AC89" i="10"/>
  <c r="AD89" i="10"/>
  <c r="AE89" i="10"/>
  <c r="AF89" i="10"/>
  <c r="AH89" i="10"/>
  <c r="AG89" i="10"/>
  <c r="M89" i="10"/>
  <c r="Q89" i="10"/>
  <c r="L89" i="10"/>
  <c r="R89" i="10"/>
  <c r="H89" i="10"/>
  <c r="U89" i="10"/>
  <c r="T89" i="10"/>
  <c r="T89" i="11" s="1"/>
  <c r="G89" i="10"/>
  <c r="J89" i="10"/>
  <c r="D89" i="10"/>
  <c r="E89" i="10"/>
  <c r="S89" i="10"/>
  <c r="N89" i="10"/>
  <c r="F89" i="10"/>
  <c r="W89" i="10"/>
  <c r="O89" i="10"/>
  <c r="I89" i="10"/>
  <c r="P89" i="10"/>
  <c r="K89" i="10"/>
  <c r="B92" i="2"/>
  <c r="A93" i="2"/>
  <c r="G88" i="12"/>
  <c r="Q88" i="12" s="1"/>
  <c r="U89" i="11" l="1"/>
  <c r="Y88" i="11"/>
  <c r="B88" i="12" s="1"/>
  <c r="H88" i="12" s="1"/>
  <c r="K88" i="12" s="1"/>
  <c r="V89" i="11"/>
  <c r="F89" i="11"/>
  <c r="P89" i="11"/>
  <c r="J89" i="11"/>
  <c r="I89" i="11"/>
  <c r="M89" i="11"/>
  <c r="O89" i="11"/>
  <c r="S89" i="11"/>
  <c r="G89" i="11"/>
  <c r="D89" i="11"/>
  <c r="W89" i="11"/>
  <c r="H89" i="11"/>
  <c r="R89" i="11"/>
  <c r="K89" i="11"/>
  <c r="L89" i="11"/>
  <c r="Q89" i="11"/>
  <c r="N89" i="11"/>
  <c r="E89" i="11"/>
  <c r="Y90" i="2"/>
  <c r="A90" i="12" s="1"/>
  <c r="F90" i="12" s="1"/>
  <c r="G90" i="12" s="1"/>
  <c r="Q90" i="12" s="1"/>
  <c r="C91" i="10"/>
  <c r="H91" i="2"/>
  <c r="J91" i="2"/>
  <c r="K91" i="2"/>
  <c r="L91" i="2"/>
  <c r="M91" i="2"/>
  <c r="N91" i="2"/>
  <c r="O91" i="2"/>
  <c r="W91" i="2"/>
  <c r="D91" i="2"/>
  <c r="E91" i="2"/>
  <c r="F91" i="2"/>
  <c r="G91" i="2"/>
  <c r="I91" i="2"/>
  <c r="P91" i="2"/>
  <c r="Q91" i="2"/>
  <c r="R91" i="2"/>
  <c r="S91" i="2"/>
  <c r="T91" i="2"/>
  <c r="U91" i="2"/>
  <c r="V91" i="2"/>
  <c r="B93" i="2"/>
  <c r="A94" i="2"/>
  <c r="C92" i="2"/>
  <c r="D92" i="12"/>
  <c r="O92" i="12" s="1"/>
  <c r="B92" i="9"/>
  <c r="B92" i="10"/>
  <c r="G89" i="12"/>
  <c r="Q89" i="12" s="1"/>
  <c r="AA90" i="10"/>
  <c r="AQ90" i="10"/>
  <c r="AB90" i="10"/>
  <c r="AR90" i="10"/>
  <c r="AC90" i="10"/>
  <c r="AD90" i="10"/>
  <c r="AE90" i="10"/>
  <c r="AO90" i="10"/>
  <c r="AP90" i="10"/>
  <c r="V90" i="10"/>
  <c r="Y90" i="10"/>
  <c r="Z90" i="10"/>
  <c r="AF90" i="10"/>
  <c r="AG90" i="10"/>
  <c r="AH90" i="10"/>
  <c r="AI90" i="10"/>
  <c r="AJ90" i="10"/>
  <c r="AK90" i="10"/>
  <c r="AL90" i="10"/>
  <c r="AN90" i="10"/>
  <c r="AM90" i="10"/>
  <c r="M90" i="10"/>
  <c r="K90" i="10"/>
  <c r="N90" i="10"/>
  <c r="W90" i="10"/>
  <c r="H90" i="10"/>
  <c r="P90" i="10"/>
  <c r="U90" i="10"/>
  <c r="O90" i="10"/>
  <c r="G90" i="10"/>
  <c r="T90" i="10"/>
  <c r="I90" i="10"/>
  <c r="J90" i="10"/>
  <c r="Q90" i="10"/>
  <c r="E90" i="10"/>
  <c r="F90" i="10"/>
  <c r="D90" i="10"/>
  <c r="R90" i="10"/>
  <c r="R90" i="11" s="1"/>
  <c r="S90" i="10"/>
  <c r="S90" i="11" s="1"/>
  <c r="L90" i="10"/>
  <c r="J88" i="12"/>
  <c r="P88" i="12" s="1"/>
  <c r="F91" i="9"/>
  <c r="V91" i="9"/>
  <c r="G91" i="9"/>
  <c r="W91" i="9"/>
  <c r="H91" i="9"/>
  <c r="I91" i="9"/>
  <c r="J91" i="9"/>
  <c r="M91" i="9"/>
  <c r="N91" i="9"/>
  <c r="O91" i="9"/>
  <c r="P91" i="9"/>
  <c r="Q91" i="9"/>
  <c r="R91" i="9"/>
  <c r="S91" i="9"/>
  <c r="D91" i="9"/>
  <c r="E91" i="9"/>
  <c r="K91" i="9"/>
  <c r="L91" i="9"/>
  <c r="T91" i="9"/>
  <c r="U91" i="9"/>
  <c r="Y89" i="11" l="1"/>
  <c r="B89" i="12" s="1"/>
  <c r="H89" i="12" s="1"/>
  <c r="K89" i="12" s="1"/>
  <c r="E90" i="11"/>
  <c r="Q90" i="11"/>
  <c r="K90" i="11"/>
  <c r="J90" i="11"/>
  <c r="D90" i="11"/>
  <c r="F90" i="11"/>
  <c r="Y91" i="2"/>
  <c r="A91" i="12" s="1"/>
  <c r="F91" i="12" s="1"/>
  <c r="G91" i="12" s="1"/>
  <c r="Q91" i="12" s="1"/>
  <c r="O90" i="11"/>
  <c r="H90" i="11"/>
  <c r="V90" i="11"/>
  <c r="W90" i="11"/>
  <c r="I90" i="11"/>
  <c r="N90" i="11"/>
  <c r="T90" i="11"/>
  <c r="M90" i="11"/>
  <c r="G90" i="11"/>
  <c r="L90" i="11"/>
  <c r="U90" i="11"/>
  <c r="P90" i="11"/>
  <c r="J89" i="12"/>
  <c r="P89" i="12" s="1"/>
  <c r="D93" i="12"/>
  <c r="O93" i="12" s="1"/>
  <c r="C93" i="2"/>
  <c r="B93" i="9"/>
  <c r="B93" i="10"/>
  <c r="B94" i="2"/>
  <c r="A95" i="2"/>
  <c r="Q92" i="9"/>
  <c r="R92" i="9"/>
  <c r="S92" i="9"/>
  <c r="D92" i="9"/>
  <c r="T92" i="9"/>
  <c r="E92" i="9"/>
  <c r="U92" i="9"/>
  <c r="M92" i="9"/>
  <c r="N92" i="9"/>
  <c r="O92" i="9"/>
  <c r="P92" i="9"/>
  <c r="V92" i="9"/>
  <c r="W92" i="9"/>
  <c r="K92" i="9"/>
  <c r="L92" i="9"/>
  <c r="F92" i="9"/>
  <c r="G92" i="9"/>
  <c r="H92" i="9"/>
  <c r="J92" i="9"/>
  <c r="I92" i="9"/>
  <c r="C92" i="10"/>
  <c r="S92" i="2"/>
  <c r="F92" i="2"/>
  <c r="W92" i="2"/>
  <c r="G92" i="2"/>
  <c r="H92" i="2"/>
  <c r="I92" i="2"/>
  <c r="J92" i="2"/>
  <c r="K92" i="2"/>
  <c r="D92" i="2"/>
  <c r="E92" i="2"/>
  <c r="L92" i="2"/>
  <c r="M92" i="2"/>
  <c r="N92" i="2"/>
  <c r="O92" i="2"/>
  <c r="P92" i="2"/>
  <c r="Q92" i="2"/>
  <c r="R92" i="2"/>
  <c r="T92" i="2"/>
  <c r="U92" i="2"/>
  <c r="V92" i="2"/>
  <c r="AH91" i="10"/>
  <c r="AI91" i="10"/>
  <c r="AJ91" i="10"/>
  <c r="AK91" i="10"/>
  <c r="AL91" i="10"/>
  <c r="Z91" i="10"/>
  <c r="AA91" i="10"/>
  <c r="AB91" i="10"/>
  <c r="AC91" i="10"/>
  <c r="AD91" i="10"/>
  <c r="AE91" i="10"/>
  <c r="AF91" i="10"/>
  <c r="AG91" i="10"/>
  <c r="AM91" i="10"/>
  <c r="AN91" i="10"/>
  <c r="AO91" i="10"/>
  <c r="AP91" i="10"/>
  <c r="AQ91" i="10"/>
  <c r="V91" i="10"/>
  <c r="AR91" i="10"/>
  <c r="Y91" i="10"/>
  <c r="M91" i="10"/>
  <c r="K91" i="10"/>
  <c r="T91" i="10"/>
  <c r="P91" i="10"/>
  <c r="U91" i="10"/>
  <c r="O91" i="10"/>
  <c r="F91" i="10"/>
  <c r="F91" i="11" s="1"/>
  <c r="L91" i="10"/>
  <c r="D91" i="10"/>
  <c r="R91" i="10"/>
  <c r="I91" i="10"/>
  <c r="E91" i="10"/>
  <c r="J91" i="10"/>
  <c r="Q91" i="10"/>
  <c r="S91" i="10"/>
  <c r="G91" i="10"/>
  <c r="N91" i="10"/>
  <c r="H91" i="10"/>
  <c r="W91" i="10"/>
  <c r="J90" i="12"/>
  <c r="P90" i="12" s="1"/>
  <c r="Q91" i="11" l="1"/>
  <c r="R91" i="11"/>
  <c r="Y90" i="11"/>
  <c r="B90" i="12" s="1"/>
  <c r="H90" i="12" s="1"/>
  <c r="K90" i="12" s="1"/>
  <c r="H91" i="11"/>
  <c r="G91" i="11"/>
  <c r="N91" i="11"/>
  <c r="E91" i="11"/>
  <c r="M91" i="11"/>
  <c r="T91" i="11"/>
  <c r="I91" i="11"/>
  <c r="L91" i="11"/>
  <c r="P91" i="11"/>
  <c r="V91" i="11"/>
  <c r="D91" i="11"/>
  <c r="J91" i="11"/>
  <c r="U91" i="11"/>
  <c r="O91" i="11"/>
  <c r="S91" i="11"/>
  <c r="W91" i="11"/>
  <c r="K91" i="11"/>
  <c r="L93" i="9"/>
  <c r="M93" i="9"/>
  <c r="N93" i="9"/>
  <c r="O93" i="9"/>
  <c r="P93" i="9"/>
  <c r="R93" i="9"/>
  <c r="S93" i="9"/>
  <c r="T93" i="9"/>
  <c r="U93" i="9"/>
  <c r="V93" i="9"/>
  <c r="W93" i="9"/>
  <c r="D93" i="9"/>
  <c r="E93" i="9"/>
  <c r="F93" i="9"/>
  <c r="G93" i="9"/>
  <c r="H93" i="9"/>
  <c r="I93" i="9"/>
  <c r="J93" i="9"/>
  <c r="K93" i="9"/>
  <c r="Q93" i="9"/>
  <c r="C93" i="10"/>
  <c r="N93" i="2"/>
  <c r="S93" i="2"/>
  <c r="T93" i="2"/>
  <c r="D93" i="2"/>
  <c r="U93" i="2"/>
  <c r="E93" i="2"/>
  <c r="V93" i="2"/>
  <c r="F93" i="2"/>
  <c r="W93" i="2"/>
  <c r="G93" i="2"/>
  <c r="K93" i="2"/>
  <c r="L93" i="2"/>
  <c r="M93" i="2"/>
  <c r="O93" i="2"/>
  <c r="P93" i="2"/>
  <c r="Q93" i="2"/>
  <c r="R93" i="2"/>
  <c r="H93" i="2"/>
  <c r="I93" i="2"/>
  <c r="J93" i="2"/>
  <c r="Y92" i="10"/>
  <c r="D92" i="11" s="1"/>
  <c r="AO92" i="10"/>
  <c r="Z92" i="10"/>
  <c r="AP92" i="10"/>
  <c r="AA92" i="10"/>
  <c r="AQ92" i="10"/>
  <c r="AB92" i="10"/>
  <c r="AR92" i="10"/>
  <c r="AC92" i="10"/>
  <c r="AF92" i="10"/>
  <c r="AG92" i="10"/>
  <c r="AH92" i="10"/>
  <c r="AI92" i="10"/>
  <c r="AJ92" i="10"/>
  <c r="AK92" i="10"/>
  <c r="AL92" i="10"/>
  <c r="AM92" i="10"/>
  <c r="AN92" i="10"/>
  <c r="V92" i="10"/>
  <c r="AE92" i="10"/>
  <c r="AD92" i="10"/>
  <c r="M92" i="10"/>
  <c r="J92" i="10"/>
  <c r="J92" i="11" s="1"/>
  <c r="D92" i="10"/>
  <c r="T92" i="10"/>
  <c r="W92" i="10"/>
  <c r="W92" i="11" s="1"/>
  <c r="O92" i="10"/>
  <c r="P92" i="10"/>
  <c r="G92" i="10"/>
  <c r="N92" i="10"/>
  <c r="R92" i="10"/>
  <c r="E92" i="10"/>
  <c r="F92" i="10"/>
  <c r="L92" i="10"/>
  <c r="H92" i="10"/>
  <c r="H92" i="11" s="1"/>
  <c r="I92" i="10"/>
  <c r="K92" i="10"/>
  <c r="Q92" i="10"/>
  <c r="S92" i="10"/>
  <c r="U92" i="10"/>
  <c r="Y92" i="2"/>
  <c r="A92" i="12" s="1"/>
  <c r="F92" i="12" s="1"/>
  <c r="B95" i="2"/>
  <c r="A96" i="2"/>
  <c r="D94" i="12"/>
  <c r="O94" i="12" s="1"/>
  <c r="B94" i="9"/>
  <c r="B94" i="10"/>
  <c r="C94" i="2"/>
  <c r="J91" i="12"/>
  <c r="P91" i="12" s="1"/>
  <c r="N92" i="11" l="1"/>
  <c r="S92" i="11"/>
  <c r="Y91" i="11"/>
  <c r="B91" i="12" s="1"/>
  <c r="H91" i="12" s="1"/>
  <c r="K91" i="12" s="1"/>
  <c r="Q92" i="11"/>
  <c r="R92" i="11"/>
  <c r="P92" i="11"/>
  <c r="L92" i="11"/>
  <c r="E92" i="11"/>
  <c r="T92" i="11"/>
  <c r="U92" i="11"/>
  <c r="I92" i="11"/>
  <c r="F92" i="11"/>
  <c r="G92" i="11"/>
  <c r="O92" i="11"/>
  <c r="M92" i="11"/>
  <c r="V92" i="11"/>
  <c r="K92" i="11"/>
  <c r="Y93" i="2"/>
  <c r="A93" i="12" s="1"/>
  <c r="F93" i="12" s="1"/>
  <c r="AF93" i="10"/>
  <c r="AG93" i="10"/>
  <c r="AH93" i="10"/>
  <c r="AI93" i="10"/>
  <c r="AJ93" i="10"/>
  <c r="AL93" i="10"/>
  <c r="AM93" i="10"/>
  <c r="AN93" i="10"/>
  <c r="AO93" i="10"/>
  <c r="AP93" i="10"/>
  <c r="AQ93" i="10"/>
  <c r="V93" i="10"/>
  <c r="AR93" i="10"/>
  <c r="Y93" i="10"/>
  <c r="Z93" i="10"/>
  <c r="AA93" i="10"/>
  <c r="AB93" i="10"/>
  <c r="AC93" i="10"/>
  <c r="AD93" i="10"/>
  <c r="AK93" i="10"/>
  <c r="AE93" i="10"/>
  <c r="M93" i="10"/>
  <c r="U93" i="10"/>
  <c r="E93" i="10"/>
  <c r="F93" i="10"/>
  <c r="I93" i="10"/>
  <c r="K93" i="10"/>
  <c r="T93" i="10"/>
  <c r="Q93" i="10"/>
  <c r="S93" i="10"/>
  <c r="N93" i="10"/>
  <c r="D93" i="10"/>
  <c r="G93" i="10"/>
  <c r="J93" i="10"/>
  <c r="R93" i="10"/>
  <c r="P93" i="10"/>
  <c r="P93" i="11" s="1"/>
  <c r="W93" i="10"/>
  <c r="O93" i="10"/>
  <c r="O93" i="11" s="1"/>
  <c r="H93" i="10"/>
  <c r="L93" i="10"/>
  <c r="C94" i="10"/>
  <c r="I94" i="2"/>
  <c r="O94" i="2"/>
  <c r="P94" i="2"/>
  <c r="Q94" i="2"/>
  <c r="R94" i="2"/>
  <c r="S94" i="2"/>
  <c r="T94" i="2"/>
  <c r="N94" i="2"/>
  <c r="U94" i="2"/>
  <c r="V94" i="2"/>
  <c r="W94" i="2"/>
  <c r="D94" i="2"/>
  <c r="E94" i="2"/>
  <c r="F94" i="2"/>
  <c r="G94" i="2"/>
  <c r="H94" i="2"/>
  <c r="J94" i="2"/>
  <c r="K94" i="2"/>
  <c r="L94" i="2"/>
  <c r="M94" i="2"/>
  <c r="B96" i="2"/>
  <c r="A97" i="2"/>
  <c r="G94" i="9"/>
  <c r="W94" i="9"/>
  <c r="H94" i="9"/>
  <c r="I94" i="9"/>
  <c r="J94" i="9"/>
  <c r="K94" i="9"/>
  <c r="R94" i="9"/>
  <c r="S94" i="9"/>
  <c r="T94" i="9"/>
  <c r="U94" i="9"/>
  <c r="V94" i="9"/>
  <c r="N94" i="9"/>
  <c r="O94" i="9"/>
  <c r="P94" i="9"/>
  <c r="Q94" i="9"/>
  <c r="D94" i="9"/>
  <c r="E94" i="9"/>
  <c r="F94" i="9"/>
  <c r="M94" i="9"/>
  <c r="L94" i="9"/>
  <c r="G92" i="12"/>
  <c r="Q92" i="12" s="1"/>
  <c r="D95" i="12"/>
  <c r="O95" i="12" s="1"/>
  <c r="C95" i="2"/>
  <c r="B95" i="9"/>
  <c r="B95" i="10"/>
  <c r="Y92" i="11" l="1"/>
  <c r="B92" i="12" s="1"/>
  <c r="H92" i="12" s="1"/>
  <c r="K92" i="12" s="1"/>
  <c r="R93" i="11"/>
  <c r="G93" i="11"/>
  <c r="D93" i="11"/>
  <c r="L93" i="11"/>
  <c r="E93" i="11"/>
  <c r="H93" i="11"/>
  <c r="U93" i="11"/>
  <c r="M93" i="11"/>
  <c r="Q93" i="11"/>
  <c r="W93" i="11"/>
  <c r="J93" i="11"/>
  <c r="N93" i="11"/>
  <c r="K93" i="11"/>
  <c r="I93" i="11"/>
  <c r="F93" i="11"/>
  <c r="Y94" i="2"/>
  <c r="A94" i="12" s="1"/>
  <c r="F94" i="12" s="1"/>
  <c r="G94" i="12" s="1"/>
  <c r="Q94" i="12" s="1"/>
  <c r="S93" i="11"/>
  <c r="T93" i="11"/>
  <c r="V93" i="11"/>
  <c r="C95" i="10"/>
  <c r="D95" i="2"/>
  <c r="T95" i="2"/>
  <c r="K95" i="2"/>
  <c r="L95" i="2"/>
  <c r="M95" i="2"/>
  <c r="N95" i="2"/>
  <c r="O95" i="2"/>
  <c r="P95" i="2"/>
  <c r="W95" i="2"/>
  <c r="E95" i="2"/>
  <c r="F95" i="2"/>
  <c r="G95" i="2"/>
  <c r="H95" i="2"/>
  <c r="I95" i="2"/>
  <c r="J95" i="2"/>
  <c r="Q95" i="2"/>
  <c r="R95" i="2"/>
  <c r="S95" i="2"/>
  <c r="U95" i="2"/>
  <c r="V95" i="2"/>
  <c r="R95" i="9"/>
  <c r="S95" i="9"/>
  <c r="D95" i="9"/>
  <c r="T95" i="9"/>
  <c r="E95" i="9"/>
  <c r="U95" i="9"/>
  <c r="F95" i="9"/>
  <c r="V95" i="9"/>
  <c r="W95" i="9"/>
  <c r="G95" i="9"/>
  <c r="H95" i="9"/>
  <c r="I95" i="9"/>
  <c r="J95" i="9"/>
  <c r="K95" i="9"/>
  <c r="L95" i="9"/>
  <c r="M95" i="9"/>
  <c r="N95" i="9"/>
  <c r="O95" i="9"/>
  <c r="P95" i="9"/>
  <c r="Q95" i="9"/>
  <c r="B97" i="2"/>
  <c r="A98" i="2"/>
  <c r="G93" i="12"/>
  <c r="Q93" i="12" s="1"/>
  <c r="J92" i="12"/>
  <c r="P92" i="12" s="1"/>
  <c r="C96" i="2"/>
  <c r="D96" i="12"/>
  <c r="O96" i="12" s="1"/>
  <c r="B96" i="9"/>
  <c r="B96" i="10"/>
  <c r="V94" i="10"/>
  <c r="AM94" i="10"/>
  <c r="AN94" i="10"/>
  <c r="Y94" i="10"/>
  <c r="AO94" i="10"/>
  <c r="Z94" i="10"/>
  <c r="AP94" i="10"/>
  <c r="AA94" i="10"/>
  <c r="AQ94" i="10"/>
  <c r="AR94" i="10"/>
  <c r="AB94" i="10"/>
  <c r="AC94" i="10"/>
  <c r="AD94" i="10"/>
  <c r="AE94" i="10"/>
  <c r="AF94" i="10"/>
  <c r="AG94" i="10"/>
  <c r="AH94" i="10"/>
  <c r="AI94" i="10"/>
  <c r="AJ94" i="10"/>
  <c r="AL94" i="10"/>
  <c r="AK94" i="10"/>
  <c r="M94" i="10"/>
  <c r="E94" i="10"/>
  <c r="E94" i="11" s="1"/>
  <c r="H94" i="10"/>
  <c r="O94" i="10"/>
  <c r="I94" i="10"/>
  <c r="D94" i="10"/>
  <c r="P94" i="10"/>
  <c r="S94" i="10"/>
  <c r="J94" i="10"/>
  <c r="J94" i="11" s="1"/>
  <c r="G94" i="10"/>
  <c r="Q94" i="10"/>
  <c r="F94" i="10"/>
  <c r="N94" i="10"/>
  <c r="N94" i="11" s="1"/>
  <c r="R94" i="10"/>
  <c r="R94" i="11" s="1"/>
  <c r="U94" i="10"/>
  <c r="L94" i="10"/>
  <c r="T94" i="10"/>
  <c r="K94" i="10"/>
  <c r="W94" i="10"/>
  <c r="Y93" i="11" l="1"/>
  <c r="B93" i="12" s="1"/>
  <c r="H93" i="12" s="1"/>
  <c r="K93" i="12" s="1"/>
  <c r="U94" i="11"/>
  <c r="I94" i="11"/>
  <c r="W94" i="11"/>
  <c r="V94" i="11"/>
  <c r="F94" i="11"/>
  <c r="O94" i="11"/>
  <c r="G94" i="11"/>
  <c r="K94" i="11"/>
  <c r="H94" i="11"/>
  <c r="D94" i="11"/>
  <c r="Q94" i="11"/>
  <c r="M94" i="11"/>
  <c r="S94" i="11"/>
  <c r="L94" i="11"/>
  <c r="P94" i="11"/>
  <c r="T94" i="11"/>
  <c r="D97" i="12"/>
  <c r="O97" i="12" s="1"/>
  <c r="C97" i="2"/>
  <c r="B97" i="9"/>
  <c r="B97" i="10"/>
  <c r="Y95" i="2"/>
  <c r="A95" i="12" s="1"/>
  <c r="F95" i="12" s="1"/>
  <c r="AD95" i="10"/>
  <c r="AE95" i="10"/>
  <c r="AF95" i="10"/>
  <c r="AG95" i="10"/>
  <c r="AH95" i="10"/>
  <c r="Y95" i="10"/>
  <c r="Z95" i="10"/>
  <c r="AA95" i="10"/>
  <c r="AB95" i="10"/>
  <c r="AC95" i="10"/>
  <c r="AI95" i="10"/>
  <c r="AJ95" i="10"/>
  <c r="AK95" i="10"/>
  <c r="AL95" i="10"/>
  <c r="AM95" i="10"/>
  <c r="AN95" i="10"/>
  <c r="AO95" i="10"/>
  <c r="AP95" i="10"/>
  <c r="V95" i="10"/>
  <c r="AR95" i="10"/>
  <c r="AQ95" i="10"/>
  <c r="M95" i="10"/>
  <c r="M95" i="11" s="1"/>
  <c r="Q95" i="10"/>
  <c r="S95" i="10"/>
  <c r="R95" i="10"/>
  <c r="U95" i="10"/>
  <c r="W95" i="10"/>
  <c r="K95" i="10"/>
  <c r="G95" i="10"/>
  <c r="E95" i="10"/>
  <c r="D95" i="10"/>
  <c r="F95" i="10"/>
  <c r="N95" i="10"/>
  <c r="I95" i="10"/>
  <c r="I95" i="11" s="1"/>
  <c r="H95" i="10"/>
  <c r="O95" i="10"/>
  <c r="T95" i="10"/>
  <c r="J95" i="10"/>
  <c r="P95" i="10"/>
  <c r="L95" i="10"/>
  <c r="L95" i="11" s="1"/>
  <c r="C96" i="10"/>
  <c r="O96" i="2"/>
  <c r="G96" i="2"/>
  <c r="H96" i="2"/>
  <c r="I96" i="2"/>
  <c r="J96" i="2"/>
  <c r="K96" i="2"/>
  <c r="L96" i="2"/>
  <c r="D96" i="2"/>
  <c r="E96" i="2"/>
  <c r="F96" i="2"/>
  <c r="M96" i="2"/>
  <c r="N96" i="2"/>
  <c r="P96" i="2"/>
  <c r="Q96" i="2"/>
  <c r="R96" i="2"/>
  <c r="S96" i="2"/>
  <c r="T96" i="2"/>
  <c r="U96" i="2"/>
  <c r="V96" i="2"/>
  <c r="W96" i="2"/>
  <c r="M96" i="9"/>
  <c r="N96" i="9"/>
  <c r="O96" i="9"/>
  <c r="P96" i="9"/>
  <c r="Q96" i="9"/>
  <c r="W96" i="9"/>
  <c r="D96" i="9"/>
  <c r="E96" i="9"/>
  <c r="F96" i="9"/>
  <c r="G96" i="9"/>
  <c r="H96" i="9"/>
  <c r="L96" i="9"/>
  <c r="R96" i="9"/>
  <c r="S96" i="9"/>
  <c r="T96" i="9"/>
  <c r="U96" i="9"/>
  <c r="V96" i="9"/>
  <c r="I96" i="9"/>
  <c r="K96" i="9"/>
  <c r="J96" i="9"/>
  <c r="J93" i="12"/>
  <c r="P93" i="12" s="1"/>
  <c r="J94" i="12"/>
  <c r="P94" i="12" s="1"/>
  <c r="B98" i="2"/>
  <c r="A99" i="2"/>
  <c r="Y94" i="11" l="1"/>
  <c r="B94" i="12" s="1"/>
  <c r="H94" i="12" s="1"/>
  <c r="K94" i="12" s="1"/>
  <c r="N95" i="11"/>
  <c r="V95" i="11"/>
  <c r="E95" i="11"/>
  <c r="P95" i="11"/>
  <c r="K95" i="11"/>
  <c r="R95" i="11"/>
  <c r="G95" i="11"/>
  <c r="S95" i="11"/>
  <c r="F95" i="11"/>
  <c r="Q95" i="11"/>
  <c r="J95" i="11"/>
  <c r="D95" i="11"/>
  <c r="T95" i="11"/>
  <c r="U95" i="11"/>
  <c r="O95" i="11"/>
  <c r="W95" i="11"/>
  <c r="H95" i="11"/>
  <c r="D98" i="12"/>
  <c r="O98" i="12" s="1"/>
  <c r="B98" i="9"/>
  <c r="B98" i="10"/>
  <c r="C98" i="2"/>
  <c r="AK96" i="10"/>
  <c r="AL96" i="10"/>
  <c r="V96" i="10"/>
  <c r="AM96" i="10"/>
  <c r="AN96" i="10"/>
  <c r="Y96" i="10"/>
  <c r="AO96" i="10"/>
  <c r="AD96" i="10"/>
  <c r="AE96" i="10"/>
  <c r="AF96" i="10"/>
  <c r="AG96" i="10"/>
  <c r="AH96" i="10"/>
  <c r="AI96" i="10"/>
  <c r="AJ96" i="10"/>
  <c r="AP96" i="10"/>
  <c r="AQ96" i="10"/>
  <c r="AR96" i="10"/>
  <c r="Z96" i="10"/>
  <c r="AA96" i="10"/>
  <c r="AC96" i="10"/>
  <c r="AB96" i="10"/>
  <c r="M96" i="10"/>
  <c r="S96" i="10"/>
  <c r="S96" i="11" s="1"/>
  <c r="R96" i="10"/>
  <c r="R96" i="11" s="1"/>
  <c r="I96" i="10"/>
  <c r="K96" i="10"/>
  <c r="N96" i="10"/>
  <c r="G96" i="10"/>
  <c r="L96" i="10"/>
  <c r="D96" i="10"/>
  <c r="E96" i="10"/>
  <c r="J96" i="10"/>
  <c r="Q96" i="10"/>
  <c r="T96" i="10"/>
  <c r="F96" i="10"/>
  <c r="U96" i="10"/>
  <c r="U96" i="11" s="1"/>
  <c r="O96" i="10"/>
  <c r="H96" i="10"/>
  <c r="H96" i="11" s="1"/>
  <c r="P96" i="10"/>
  <c r="P96" i="11" s="1"/>
  <c r="W96" i="10"/>
  <c r="W96" i="11" s="1"/>
  <c r="Q96" i="11"/>
  <c r="Y96" i="2"/>
  <c r="A96" i="12" s="1"/>
  <c r="F96" i="12" s="1"/>
  <c r="H97" i="9"/>
  <c r="I97" i="9"/>
  <c r="J97" i="9"/>
  <c r="K97" i="9"/>
  <c r="L97" i="9"/>
  <c r="W97" i="9"/>
  <c r="D97" i="9"/>
  <c r="E97" i="9"/>
  <c r="F97" i="9"/>
  <c r="G97" i="9"/>
  <c r="M97" i="9"/>
  <c r="N97" i="9"/>
  <c r="O97" i="9"/>
  <c r="P97" i="9"/>
  <c r="Q97" i="9"/>
  <c r="R97" i="9"/>
  <c r="S97" i="9"/>
  <c r="T97" i="9"/>
  <c r="U97" i="9"/>
  <c r="V97" i="9"/>
  <c r="C97" i="10"/>
  <c r="J97" i="2"/>
  <c r="T97" i="2"/>
  <c r="D97" i="2"/>
  <c r="U97" i="2"/>
  <c r="E97" i="2"/>
  <c r="V97" i="2"/>
  <c r="F97" i="2"/>
  <c r="W97" i="2"/>
  <c r="G97" i="2"/>
  <c r="H97" i="2"/>
  <c r="K97" i="2"/>
  <c r="L97" i="2"/>
  <c r="M97" i="2"/>
  <c r="N97" i="2"/>
  <c r="O97" i="2"/>
  <c r="P97" i="2"/>
  <c r="Q97" i="2"/>
  <c r="R97" i="2"/>
  <c r="S97" i="2"/>
  <c r="I97" i="2"/>
  <c r="G95" i="12"/>
  <c r="Q95" i="12" s="1"/>
  <c r="B99" i="2"/>
  <c r="A100" i="2"/>
  <c r="F96" i="11" l="1"/>
  <c r="I96" i="11"/>
  <c r="K96" i="11"/>
  <c r="G96" i="11"/>
  <c r="J96" i="11"/>
  <c r="V96" i="11"/>
  <c r="E96" i="11"/>
  <c r="D96" i="11"/>
  <c r="L96" i="11"/>
  <c r="N96" i="11"/>
  <c r="T96" i="11"/>
  <c r="Y95" i="11"/>
  <c r="B95" i="12" s="1"/>
  <c r="H95" i="12" s="1"/>
  <c r="K95" i="12" s="1"/>
  <c r="M96" i="11"/>
  <c r="O96" i="11"/>
  <c r="B100" i="2"/>
  <c r="A101" i="2"/>
  <c r="J95" i="12"/>
  <c r="P95" i="12" s="1"/>
  <c r="Y97" i="2"/>
  <c r="A97" i="12" s="1"/>
  <c r="F97" i="12" s="1"/>
  <c r="C98" i="10"/>
  <c r="E98" i="2"/>
  <c r="U98" i="2"/>
  <c r="P98" i="2"/>
  <c r="Q98" i="2"/>
  <c r="R98" i="2"/>
  <c r="S98" i="2"/>
  <c r="T98" i="2"/>
  <c r="D98" i="2"/>
  <c r="V98" i="2"/>
  <c r="M98" i="2"/>
  <c r="N98" i="2"/>
  <c r="O98" i="2"/>
  <c r="W98" i="2"/>
  <c r="F98" i="2"/>
  <c r="G98" i="2"/>
  <c r="H98" i="2"/>
  <c r="I98" i="2"/>
  <c r="J98" i="2"/>
  <c r="K98" i="2"/>
  <c r="L98" i="2"/>
  <c r="D99" i="12"/>
  <c r="O99" i="12" s="1"/>
  <c r="C99" i="2"/>
  <c r="B99" i="9"/>
  <c r="B99" i="10"/>
  <c r="AB97" i="10"/>
  <c r="AR97" i="10"/>
  <c r="AC97" i="10"/>
  <c r="AD97" i="10"/>
  <c r="AE97" i="10"/>
  <c r="AF97" i="10"/>
  <c r="AJ97" i="10"/>
  <c r="AK97" i="10"/>
  <c r="AL97" i="10"/>
  <c r="AM97" i="10"/>
  <c r="AN97" i="10"/>
  <c r="AO97" i="10"/>
  <c r="AP97" i="10"/>
  <c r="AQ97" i="10"/>
  <c r="V97" i="10"/>
  <c r="Y97" i="10"/>
  <c r="Z97" i="10"/>
  <c r="AA97" i="10"/>
  <c r="AG97" i="10"/>
  <c r="AI97" i="10"/>
  <c r="AH97" i="10"/>
  <c r="M97" i="10"/>
  <c r="L97" i="10"/>
  <c r="J97" i="10"/>
  <c r="S97" i="10"/>
  <c r="P97" i="10"/>
  <c r="E97" i="10"/>
  <c r="O97" i="10"/>
  <c r="F97" i="10"/>
  <c r="K97" i="10"/>
  <c r="Q97" i="10"/>
  <c r="D97" i="10"/>
  <c r="G97" i="10"/>
  <c r="N97" i="10"/>
  <c r="R97" i="10"/>
  <c r="W97" i="10"/>
  <c r="W97" i="11" s="1"/>
  <c r="I97" i="10"/>
  <c r="U97" i="10"/>
  <c r="T97" i="10"/>
  <c r="H97" i="10"/>
  <c r="S98" i="9"/>
  <c r="D98" i="9"/>
  <c r="T98" i="9"/>
  <c r="E98" i="9"/>
  <c r="U98" i="9"/>
  <c r="F98" i="9"/>
  <c r="V98" i="9"/>
  <c r="G98" i="9"/>
  <c r="W98" i="9"/>
  <c r="H98" i="9"/>
  <c r="I98" i="9"/>
  <c r="J98" i="9"/>
  <c r="K98" i="9"/>
  <c r="L98" i="9"/>
  <c r="M98" i="9"/>
  <c r="O98" i="9"/>
  <c r="P98" i="9"/>
  <c r="Q98" i="9"/>
  <c r="R98" i="9"/>
  <c r="N98" i="9"/>
  <c r="G96" i="12"/>
  <c r="Q96" i="12" s="1"/>
  <c r="G97" i="11" l="1"/>
  <c r="D97" i="11"/>
  <c r="L97" i="11"/>
  <c r="Y96" i="11"/>
  <c r="B96" i="12" s="1"/>
  <c r="H96" i="12" s="1"/>
  <c r="K96" i="12" s="1"/>
  <c r="M97" i="11"/>
  <c r="H97" i="11"/>
  <c r="J97" i="11"/>
  <c r="I97" i="11"/>
  <c r="N97" i="11"/>
  <c r="F97" i="11"/>
  <c r="O97" i="11"/>
  <c r="E97" i="11"/>
  <c r="P97" i="11"/>
  <c r="R97" i="11"/>
  <c r="T97" i="11"/>
  <c r="S97" i="11"/>
  <c r="U97" i="11"/>
  <c r="Y98" i="2"/>
  <c r="A98" i="12" s="1"/>
  <c r="F98" i="12" s="1"/>
  <c r="G98" i="12" s="1"/>
  <c r="Q98" i="12" s="1"/>
  <c r="Q97" i="11"/>
  <c r="V97" i="11"/>
  <c r="K97" i="11"/>
  <c r="C99" i="10"/>
  <c r="P99" i="2"/>
  <c r="L99" i="2"/>
  <c r="M99" i="2"/>
  <c r="N99" i="2"/>
  <c r="O99" i="2"/>
  <c r="Q99" i="2"/>
  <c r="R99" i="2"/>
  <c r="V99" i="2"/>
  <c r="W99" i="2"/>
  <c r="D99" i="2"/>
  <c r="E99" i="2"/>
  <c r="F99" i="2"/>
  <c r="G99" i="2"/>
  <c r="H99" i="2"/>
  <c r="I99" i="2"/>
  <c r="J99" i="2"/>
  <c r="S99" i="2"/>
  <c r="K99" i="2"/>
  <c r="T99" i="2"/>
  <c r="U99" i="2"/>
  <c r="AI98" i="10"/>
  <c r="AJ98" i="10"/>
  <c r="AK98" i="10"/>
  <c r="AL98" i="10"/>
  <c r="V98" i="10"/>
  <c r="AM98" i="10"/>
  <c r="AP98" i="10"/>
  <c r="AQ98" i="10"/>
  <c r="AR98" i="10"/>
  <c r="Y98" i="10"/>
  <c r="Z98" i="10"/>
  <c r="AA98" i="10"/>
  <c r="AB98" i="10"/>
  <c r="AC98" i="10"/>
  <c r="AD98" i="10"/>
  <c r="AE98" i="10"/>
  <c r="J98" i="11" s="1"/>
  <c r="AF98" i="10"/>
  <c r="AG98" i="10"/>
  <c r="AH98" i="10"/>
  <c r="AO98" i="10"/>
  <c r="AN98" i="10"/>
  <c r="M98" i="10"/>
  <c r="G98" i="10"/>
  <c r="D98" i="10"/>
  <c r="E98" i="10"/>
  <c r="N98" i="10"/>
  <c r="F98" i="10"/>
  <c r="I98" i="10"/>
  <c r="J98" i="10"/>
  <c r="S98" i="10"/>
  <c r="Q98" i="10"/>
  <c r="T98" i="10"/>
  <c r="K98" i="10"/>
  <c r="R98" i="10"/>
  <c r="P98" i="10"/>
  <c r="O98" i="10"/>
  <c r="O98" i="11" s="1"/>
  <c r="U98" i="10"/>
  <c r="L98" i="10"/>
  <c r="W98" i="10"/>
  <c r="H98" i="10"/>
  <c r="N99" i="9"/>
  <c r="O99" i="9"/>
  <c r="P99" i="9"/>
  <c r="Q99" i="9"/>
  <c r="R99" i="9"/>
  <c r="G99" i="9"/>
  <c r="H99" i="9"/>
  <c r="I99" i="9"/>
  <c r="J99" i="9"/>
  <c r="K99" i="9"/>
  <c r="L99" i="9"/>
  <c r="M99" i="9"/>
  <c r="D99" i="9"/>
  <c r="E99" i="9"/>
  <c r="F99" i="9"/>
  <c r="S99" i="9"/>
  <c r="T99" i="9"/>
  <c r="U99" i="9"/>
  <c r="V99" i="9"/>
  <c r="W99" i="9"/>
  <c r="B101" i="2"/>
  <c r="A102" i="2"/>
  <c r="D100" i="12"/>
  <c r="O100" i="12" s="1"/>
  <c r="C100" i="2"/>
  <c r="B100" i="9"/>
  <c r="B100" i="10"/>
  <c r="G97" i="12"/>
  <c r="Q97" i="12" s="1"/>
  <c r="J96" i="12"/>
  <c r="P96" i="12" s="1"/>
  <c r="E98" i="11" l="1"/>
  <c r="P98" i="11"/>
  <c r="W98" i="11"/>
  <c r="Y97" i="11"/>
  <c r="B97" i="12" s="1"/>
  <c r="H97" i="12" s="1"/>
  <c r="K97" i="12" s="1"/>
  <c r="K98" i="11"/>
  <c r="D98" i="11"/>
  <c r="F98" i="11"/>
  <c r="R98" i="11"/>
  <c r="N98" i="11"/>
  <c r="U98" i="11"/>
  <c r="Q98" i="11"/>
  <c r="V98" i="11"/>
  <c r="S98" i="11"/>
  <c r="H98" i="11"/>
  <c r="G98" i="11"/>
  <c r="T98" i="11"/>
  <c r="I98" i="11"/>
  <c r="Y99" i="2"/>
  <c r="A99" i="12" s="1"/>
  <c r="F99" i="12" s="1"/>
  <c r="G99" i="12" s="1"/>
  <c r="Q99" i="12" s="1"/>
  <c r="M98" i="11"/>
  <c r="L98" i="11"/>
  <c r="J97" i="12"/>
  <c r="P97" i="12" s="1"/>
  <c r="Z99" i="10"/>
  <c r="AP99" i="10"/>
  <c r="AA99" i="10"/>
  <c r="AQ99" i="10"/>
  <c r="AB99" i="10"/>
  <c r="AR99" i="10"/>
  <c r="AC99" i="10"/>
  <c r="AD99" i="10"/>
  <c r="V99" i="10"/>
  <c r="V99" i="11" s="1"/>
  <c r="Y99" i="10"/>
  <c r="AE99" i="10"/>
  <c r="AF99" i="10"/>
  <c r="AG99" i="10"/>
  <c r="AH99" i="10"/>
  <c r="AI99" i="10"/>
  <c r="AJ99" i="10"/>
  <c r="AK99" i="10"/>
  <c r="AL99" i="10"/>
  <c r="AM99" i="10"/>
  <c r="AN99" i="10"/>
  <c r="AO99" i="10"/>
  <c r="M99" i="10"/>
  <c r="Q99" i="10"/>
  <c r="S99" i="10"/>
  <c r="W99" i="10"/>
  <c r="I99" i="10"/>
  <c r="I99" i="11" s="1"/>
  <c r="K99" i="10"/>
  <c r="R99" i="10"/>
  <c r="D99" i="10"/>
  <c r="E99" i="10"/>
  <c r="N99" i="10"/>
  <c r="N99" i="11" s="1"/>
  <c r="F99" i="10"/>
  <c r="T99" i="10"/>
  <c r="J99" i="10"/>
  <c r="G99" i="10"/>
  <c r="P99" i="10"/>
  <c r="O99" i="10"/>
  <c r="H99" i="10"/>
  <c r="L99" i="10"/>
  <c r="U99" i="10"/>
  <c r="D101" i="12"/>
  <c r="O101" i="12" s="1"/>
  <c r="C101" i="2"/>
  <c r="B101" i="9"/>
  <c r="B101" i="10"/>
  <c r="J98" i="12"/>
  <c r="P98" i="12" s="1"/>
  <c r="B102" i="2"/>
  <c r="A103" i="2"/>
  <c r="I100" i="9"/>
  <c r="J100" i="9"/>
  <c r="K100" i="9"/>
  <c r="L100" i="9"/>
  <c r="M100" i="9"/>
  <c r="G100" i="9"/>
  <c r="H100" i="9"/>
  <c r="N100" i="9"/>
  <c r="O100" i="9"/>
  <c r="P100" i="9"/>
  <c r="Q100" i="9"/>
  <c r="R100" i="9"/>
  <c r="F100" i="9"/>
  <c r="S100" i="9"/>
  <c r="T100" i="9"/>
  <c r="U100" i="9"/>
  <c r="V100" i="9"/>
  <c r="W100" i="9"/>
  <c r="E100" i="9"/>
  <c r="D100" i="9"/>
  <c r="C100" i="10"/>
  <c r="K100" i="2"/>
  <c r="H100" i="2"/>
  <c r="I100" i="2"/>
  <c r="J100" i="2"/>
  <c r="L100" i="2"/>
  <c r="M100" i="2"/>
  <c r="N100" i="2"/>
  <c r="D100" i="2"/>
  <c r="E100" i="2"/>
  <c r="F100" i="2"/>
  <c r="G100" i="2"/>
  <c r="O100" i="2"/>
  <c r="P100" i="2"/>
  <c r="Q100" i="2"/>
  <c r="R100" i="2"/>
  <c r="S100" i="2"/>
  <c r="U100" i="2"/>
  <c r="V100" i="2"/>
  <c r="W100" i="2"/>
  <c r="T100" i="2"/>
  <c r="G99" i="11" l="1"/>
  <c r="H99" i="11"/>
  <c r="Y98" i="11"/>
  <c r="B98" i="12" s="1"/>
  <c r="H98" i="12" s="1"/>
  <c r="K98" i="12" s="1"/>
  <c r="L99" i="11"/>
  <c r="O99" i="11"/>
  <c r="P99" i="11"/>
  <c r="U99" i="11"/>
  <c r="T99" i="11"/>
  <c r="S99" i="11"/>
  <c r="F99" i="11"/>
  <c r="E99" i="11"/>
  <c r="D99" i="11"/>
  <c r="K99" i="11"/>
  <c r="R99" i="11"/>
  <c r="J99" i="11"/>
  <c r="M99" i="11"/>
  <c r="W99" i="11"/>
  <c r="Q99" i="11"/>
  <c r="C101" i="10"/>
  <c r="F101" i="2"/>
  <c r="V101" i="2"/>
  <c r="D101" i="2"/>
  <c r="U101" i="2"/>
  <c r="E101" i="2"/>
  <c r="W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AG100" i="10"/>
  <c r="AH100" i="10"/>
  <c r="AI100" i="10"/>
  <c r="AJ100" i="10"/>
  <c r="AK100" i="10"/>
  <c r="AB100" i="10"/>
  <c r="AC100" i="10"/>
  <c r="AD100" i="10"/>
  <c r="AE100" i="10"/>
  <c r="AF100" i="10"/>
  <c r="AL100" i="10"/>
  <c r="AM100" i="10"/>
  <c r="AN100" i="10"/>
  <c r="AO100" i="10"/>
  <c r="AP100" i="10"/>
  <c r="AQ100" i="10"/>
  <c r="V100" i="10"/>
  <c r="AR100" i="10"/>
  <c r="Y100" i="10"/>
  <c r="AA100" i="10"/>
  <c r="Z100" i="10"/>
  <c r="M100" i="10"/>
  <c r="Q100" i="10"/>
  <c r="G100" i="10"/>
  <c r="G100" i="11" s="1"/>
  <c r="J100" i="10"/>
  <c r="S100" i="10"/>
  <c r="W100" i="10"/>
  <c r="N100" i="10"/>
  <c r="T100" i="10"/>
  <c r="T100" i="11" s="1"/>
  <c r="H100" i="10"/>
  <c r="F100" i="10"/>
  <c r="E100" i="10"/>
  <c r="D100" i="10"/>
  <c r="K100" i="10"/>
  <c r="U100" i="10"/>
  <c r="U100" i="11" s="1"/>
  <c r="I100" i="10"/>
  <c r="P100" i="10"/>
  <c r="L100" i="10"/>
  <c r="R100" i="10"/>
  <c r="O100" i="10"/>
  <c r="O100" i="11" s="1"/>
  <c r="Y100" i="2"/>
  <c r="A100" i="12" s="1"/>
  <c r="F100" i="12" s="1"/>
  <c r="B103" i="2"/>
  <c r="A104" i="2"/>
  <c r="D102" i="12"/>
  <c r="O102" i="12" s="1"/>
  <c r="C102" i="2"/>
  <c r="B102" i="9"/>
  <c r="B102" i="10"/>
  <c r="D101" i="9"/>
  <c r="T101" i="9"/>
  <c r="E101" i="9"/>
  <c r="U101" i="9"/>
  <c r="F101" i="9"/>
  <c r="V101" i="9"/>
  <c r="H101" i="9"/>
  <c r="K101" i="9"/>
  <c r="L101" i="9"/>
  <c r="M101" i="9"/>
  <c r="N101" i="9"/>
  <c r="O101" i="9"/>
  <c r="P101" i="9"/>
  <c r="Q101" i="9"/>
  <c r="G101" i="9"/>
  <c r="I101" i="9"/>
  <c r="J101" i="9"/>
  <c r="R101" i="9"/>
  <c r="S101" i="9"/>
  <c r="W101" i="9"/>
  <c r="J99" i="12"/>
  <c r="P99" i="12" s="1"/>
  <c r="V100" i="11" l="1"/>
  <c r="P100" i="11"/>
  <c r="J100" i="11"/>
  <c r="Q100" i="11"/>
  <c r="S100" i="11"/>
  <c r="Y99" i="11"/>
  <c r="B99" i="12" s="1"/>
  <c r="H99" i="12" s="1"/>
  <c r="K99" i="12" s="1"/>
  <c r="R100" i="11"/>
  <c r="D100" i="11"/>
  <c r="I100" i="11"/>
  <c r="K100" i="11"/>
  <c r="W100" i="11"/>
  <c r="M100" i="11"/>
  <c r="L100" i="11"/>
  <c r="E100" i="11"/>
  <c r="F100" i="11"/>
  <c r="H100" i="11"/>
  <c r="N100" i="11"/>
  <c r="Y101" i="2"/>
  <c r="A101" i="12" s="1"/>
  <c r="F101" i="12" s="1"/>
  <c r="D103" i="12"/>
  <c r="O103" i="12" s="1"/>
  <c r="B103" i="9"/>
  <c r="B103" i="10"/>
  <c r="C103" i="2"/>
  <c r="AN101" i="10"/>
  <c r="Y101" i="10"/>
  <c r="AO101" i="10"/>
  <c r="Z101" i="10"/>
  <c r="AP101" i="10"/>
  <c r="AA101" i="10"/>
  <c r="AQ101" i="10"/>
  <c r="AB101" i="10"/>
  <c r="AR101" i="10"/>
  <c r="AH101" i="10"/>
  <c r="AI101" i="10"/>
  <c r="AJ101" i="10"/>
  <c r="AK101" i="10"/>
  <c r="AL101" i="10"/>
  <c r="AM101" i="10"/>
  <c r="V101" i="10"/>
  <c r="AC101" i="10"/>
  <c r="AD101" i="10"/>
  <c r="AE101" i="10"/>
  <c r="AG101" i="10"/>
  <c r="AF101" i="10"/>
  <c r="M101" i="10"/>
  <c r="T101" i="10"/>
  <c r="D101" i="10"/>
  <c r="G101" i="10"/>
  <c r="N101" i="10"/>
  <c r="L101" i="10"/>
  <c r="J101" i="10"/>
  <c r="Q101" i="10"/>
  <c r="W101" i="10"/>
  <c r="S101" i="10"/>
  <c r="E101" i="10"/>
  <c r="K101" i="10"/>
  <c r="P101" i="10"/>
  <c r="U101" i="10"/>
  <c r="H101" i="10"/>
  <c r="I101" i="10"/>
  <c r="R101" i="10"/>
  <c r="O101" i="10"/>
  <c r="F101" i="10"/>
  <c r="F101" i="11" s="1"/>
  <c r="G100" i="12"/>
  <c r="Q100" i="12" s="1"/>
  <c r="B104" i="2"/>
  <c r="A105" i="2"/>
  <c r="O102" i="9"/>
  <c r="P102" i="9"/>
  <c r="Q102" i="9"/>
  <c r="I102" i="9"/>
  <c r="J102" i="9"/>
  <c r="K102" i="9"/>
  <c r="L102" i="9"/>
  <c r="M102" i="9"/>
  <c r="N102" i="9"/>
  <c r="R102" i="9"/>
  <c r="F102" i="9"/>
  <c r="G102" i="9"/>
  <c r="H102" i="9"/>
  <c r="S102" i="9"/>
  <c r="T102" i="9"/>
  <c r="U102" i="9"/>
  <c r="V102" i="9"/>
  <c r="W102" i="9"/>
  <c r="E102" i="9"/>
  <c r="D102" i="9"/>
  <c r="Q102" i="2"/>
  <c r="C102" i="10"/>
  <c r="R102" i="2"/>
  <c r="S102" i="2"/>
  <c r="T102" i="2"/>
  <c r="D102" i="2"/>
  <c r="U102" i="2"/>
  <c r="E102" i="2"/>
  <c r="V102" i="2"/>
  <c r="F102" i="2"/>
  <c r="W102" i="2"/>
  <c r="L102" i="2"/>
  <c r="M102" i="2"/>
  <c r="N102" i="2"/>
  <c r="O102" i="2"/>
  <c r="P102" i="2"/>
  <c r="G102" i="2"/>
  <c r="I102" i="2"/>
  <c r="H102" i="2"/>
  <c r="J102" i="2"/>
  <c r="K102" i="2"/>
  <c r="L101" i="11" l="1"/>
  <c r="Y100" i="11"/>
  <c r="B100" i="12" s="1"/>
  <c r="H100" i="12" s="1"/>
  <c r="K100" i="12" s="1"/>
  <c r="W101" i="11"/>
  <c r="N101" i="11"/>
  <c r="P101" i="11"/>
  <c r="I101" i="11"/>
  <c r="D101" i="11"/>
  <c r="Q101" i="11"/>
  <c r="G101" i="11"/>
  <c r="O101" i="11"/>
  <c r="R101" i="11"/>
  <c r="M101" i="11"/>
  <c r="H101" i="11"/>
  <c r="T101" i="11"/>
  <c r="V101" i="11"/>
  <c r="S101" i="11"/>
  <c r="K101" i="11"/>
  <c r="J101" i="11"/>
  <c r="U101" i="11"/>
  <c r="E101" i="11"/>
  <c r="C103" i="10"/>
  <c r="L103" i="2"/>
  <c r="N103" i="2"/>
  <c r="O103" i="2"/>
  <c r="P103" i="2"/>
  <c r="Q103" i="2"/>
  <c r="R103" i="2"/>
  <c r="S103" i="2"/>
  <c r="U103" i="2"/>
  <c r="V103" i="2"/>
  <c r="W103" i="2"/>
  <c r="D103" i="2"/>
  <c r="E103" i="2"/>
  <c r="F103" i="2"/>
  <c r="G103" i="2"/>
  <c r="H103" i="2"/>
  <c r="I103" i="2"/>
  <c r="K103" i="2"/>
  <c r="J103" i="2"/>
  <c r="M103" i="2"/>
  <c r="T103" i="2"/>
  <c r="D104" i="12"/>
  <c r="O104" i="12" s="1"/>
  <c r="C104" i="2"/>
  <c r="B104" i="9"/>
  <c r="B104" i="10"/>
  <c r="J103" i="9"/>
  <c r="K103" i="9"/>
  <c r="L103" i="9"/>
  <c r="G103" i="9"/>
  <c r="H103" i="9"/>
  <c r="I103" i="9"/>
  <c r="M103" i="9"/>
  <c r="N103" i="9"/>
  <c r="O103" i="9"/>
  <c r="T103" i="9"/>
  <c r="U103" i="9"/>
  <c r="V103" i="9"/>
  <c r="W103" i="9"/>
  <c r="D103" i="9"/>
  <c r="E103" i="9"/>
  <c r="F103" i="9"/>
  <c r="P103" i="9"/>
  <c r="Q103" i="9"/>
  <c r="S103" i="9"/>
  <c r="R103" i="9"/>
  <c r="J100" i="12"/>
  <c r="P100" i="12" s="1"/>
  <c r="G101" i="12"/>
  <c r="Q101" i="12" s="1"/>
  <c r="AE102" i="10"/>
  <c r="AF102" i="10"/>
  <c r="AG102" i="10"/>
  <c r="AH102" i="10"/>
  <c r="AI102" i="10"/>
  <c r="AN102" i="10"/>
  <c r="AO102" i="10"/>
  <c r="AP102" i="10"/>
  <c r="AQ102" i="10"/>
  <c r="V102" i="10"/>
  <c r="AR102" i="10"/>
  <c r="Y102" i="10"/>
  <c r="D102" i="11" s="1"/>
  <c r="Z102" i="10"/>
  <c r="E102" i="11" s="1"/>
  <c r="AA102" i="10"/>
  <c r="AB102" i="10"/>
  <c r="AC102" i="10"/>
  <c r="AD102" i="10"/>
  <c r="AJ102" i="10"/>
  <c r="AK102" i="10"/>
  <c r="AM102" i="10"/>
  <c r="AL102" i="10"/>
  <c r="M102" i="10"/>
  <c r="R102" i="10"/>
  <c r="D102" i="10"/>
  <c r="L102" i="10"/>
  <c r="O102" i="10"/>
  <c r="S102" i="10"/>
  <c r="S102" i="11" s="1"/>
  <c r="G102" i="10"/>
  <c r="W102" i="10"/>
  <c r="W102" i="11" s="1"/>
  <c r="P102" i="10"/>
  <c r="H102" i="10"/>
  <c r="U102" i="10"/>
  <c r="K102" i="10"/>
  <c r="J102" i="10"/>
  <c r="Q102" i="10"/>
  <c r="T102" i="10"/>
  <c r="F102" i="10"/>
  <c r="I102" i="10"/>
  <c r="N102" i="10"/>
  <c r="E102" i="10"/>
  <c r="B105" i="2"/>
  <c r="A106" i="2"/>
  <c r="Y102" i="2"/>
  <c r="A102" i="12" s="1"/>
  <c r="F102" i="12" s="1"/>
  <c r="Q102" i="11" l="1"/>
  <c r="R102" i="11"/>
  <c r="T102" i="11"/>
  <c r="U102" i="11"/>
  <c r="V102" i="11"/>
  <c r="M102" i="11"/>
  <c r="Y101" i="11"/>
  <c r="B101" i="12" s="1"/>
  <c r="H101" i="12" s="1"/>
  <c r="K101" i="12" s="1"/>
  <c r="J102" i="11"/>
  <c r="L102" i="11"/>
  <c r="I102" i="11"/>
  <c r="K102" i="11"/>
  <c r="N102" i="11"/>
  <c r="F102" i="11"/>
  <c r="H102" i="11"/>
  <c r="G102" i="11"/>
  <c r="P102" i="11"/>
  <c r="O102" i="11"/>
  <c r="E104" i="9"/>
  <c r="F104" i="9"/>
  <c r="V104" i="9"/>
  <c r="G104" i="9"/>
  <c r="H104" i="9"/>
  <c r="I104" i="9"/>
  <c r="J104" i="9"/>
  <c r="K104" i="9"/>
  <c r="L104" i="9"/>
  <c r="M104" i="9"/>
  <c r="D104" i="9"/>
  <c r="N104" i="9"/>
  <c r="O104" i="9"/>
  <c r="P104" i="9"/>
  <c r="Q104" i="9"/>
  <c r="R104" i="9"/>
  <c r="S104" i="9"/>
  <c r="T104" i="9"/>
  <c r="U104" i="9"/>
  <c r="W104" i="9"/>
  <c r="G102" i="12"/>
  <c r="Q102" i="12" s="1"/>
  <c r="G104" i="2"/>
  <c r="W104" i="2"/>
  <c r="C104" i="10"/>
  <c r="J104" i="2"/>
  <c r="K104" i="2"/>
  <c r="L104" i="2"/>
  <c r="M104" i="2"/>
  <c r="N104" i="2"/>
  <c r="O104" i="2"/>
  <c r="D104" i="2"/>
  <c r="E104" i="2"/>
  <c r="F104" i="2"/>
  <c r="H104" i="2"/>
  <c r="I104" i="2"/>
  <c r="P104" i="2"/>
  <c r="Q104" i="2"/>
  <c r="R104" i="2"/>
  <c r="T104" i="2"/>
  <c r="S104" i="2"/>
  <c r="U104" i="2"/>
  <c r="V104" i="2"/>
  <c r="AL103" i="10"/>
  <c r="V103" i="10"/>
  <c r="AM103" i="10"/>
  <c r="AN103" i="10"/>
  <c r="Y103" i="10"/>
  <c r="AO103" i="10"/>
  <c r="Z103" i="10"/>
  <c r="AP103" i="10"/>
  <c r="AA103" i="10"/>
  <c r="AB103" i="10"/>
  <c r="AC103" i="10"/>
  <c r="AD103" i="10"/>
  <c r="AE103" i="10"/>
  <c r="AF103" i="10"/>
  <c r="AG103" i="10"/>
  <c r="AH103" i="10"/>
  <c r="AI103" i="10"/>
  <c r="AJ103" i="10"/>
  <c r="AK103" i="10"/>
  <c r="AQ103" i="10"/>
  <c r="V103" i="11" s="1"/>
  <c r="AR103" i="10"/>
  <c r="M103" i="10"/>
  <c r="W103" i="10"/>
  <c r="E103" i="10"/>
  <c r="P103" i="10"/>
  <c r="O103" i="10"/>
  <c r="F103" i="10"/>
  <c r="K103" i="10"/>
  <c r="L103" i="10"/>
  <c r="T103" i="10"/>
  <c r="R103" i="10"/>
  <c r="J103" i="10"/>
  <c r="N103" i="10"/>
  <c r="S103" i="10"/>
  <c r="D103" i="10"/>
  <c r="Q103" i="10"/>
  <c r="I103" i="10"/>
  <c r="G103" i="10"/>
  <c r="H103" i="10"/>
  <c r="U103" i="10"/>
  <c r="D105" i="12"/>
  <c r="O105" i="12" s="1"/>
  <c r="C105" i="2"/>
  <c r="B105" i="9"/>
  <c r="B105" i="10"/>
  <c r="B106" i="2"/>
  <c r="A107" i="2"/>
  <c r="J101" i="12"/>
  <c r="P101" i="12" s="1"/>
  <c r="Y103" i="2"/>
  <c r="A103" i="12" s="1"/>
  <c r="F103" i="12" s="1"/>
  <c r="L103" i="11" l="1"/>
  <c r="W103" i="11"/>
  <c r="Y102" i="11"/>
  <c r="B102" i="12" s="1"/>
  <c r="H102" i="12" s="1"/>
  <c r="K102" i="12" s="1"/>
  <c r="D103" i="11"/>
  <c r="N103" i="11"/>
  <c r="S103" i="11"/>
  <c r="F103" i="11"/>
  <c r="R103" i="11"/>
  <c r="U103" i="11"/>
  <c r="I103" i="11"/>
  <c r="E103" i="11"/>
  <c r="Q103" i="11"/>
  <c r="O103" i="11"/>
  <c r="G103" i="11"/>
  <c r="P103" i="11"/>
  <c r="T103" i="11"/>
  <c r="M103" i="11"/>
  <c r="K103" i="11"/>
  <c r="J103" i="11"/>
  <c r="H103" i="11"/>
  <c r="AC104" i="10"/>
  <c r="AD104" i="10"/>
  <c r="AE104" i="10"/>
  <c r="AF104" i="10"/>
  <c r="AG104" i="10"/>
  <c r="Z104" i="10"/>
  <c r="AA104" i="10"/>
  <c r="AB104" i="10"/>
  <c r="AH104" i="10"/>
  <c r="M104" i="11" s="1"/>
  <c r="AI104" i="10"/>
  <c r="AJ104" i="10"/>
  <c r="AK104" i="10"/>
  <c r="AL104" i="10"/>
  <c r="AM104" i="10"/>
  <c r="AN104" i="10"/>
  <c r="AO104" i="10"/>
  <c r="AP104" i="10"/>
  <c r="AQ104" i="10"/>
  <c r="V104" i="10"/>
  <c r="V104" i="11" s="1"/>
  <c r="AR104" i="10"/>
  <c r="W104" i="11" s="1"/>
  <c r="Y104" i="10"/>
  <c r="M104" i="10"/>
  <c r="S104" i="10"/>
  <c r="U104" i="10"/>
  <c r="O104" i="10"/>
  <c r="K104" i="10"/>
  <c r="K104" i="11" s="1"/>
  <c r="I104" i="10"/>
  <c r="E104" i="10"/>
  <c r="F104" i="10"/>
  <c r="D104" i="10"/>
  <c r="P104" i="10"/>
  <c r="W104" i="10"/>
  <c r="N104" i="10"/>
  <c r="T104" i="10"/>
  <c r="T104" i="11" s="1"/>
  <c r="J104" i="10"/>
  <c r="J104" i="11" s="1"/>
  <c r="Q104" i="10"/>
  <c r="G104" i="10"/>
  <c r="R104" i="10"/>
  <c r="H104" i="10"/>
  <c r="L104" i="10"/>
  <c r="L104" i="11" s="1"/>
  <c r="J102" i="12"/>
  <c r="P102" i="12" s="1"/>
  <c r="D106" i="12"/>
  <c r="O106" i="12" s="1"/>
  <c r="B106" i="9"/>
  <c r="B106" i="10"/>
  <c r="C106" i="2"/>
  <c r="Y104" i="2"/>
  <c r="A104" i="12" s="1"/>
  <c r="F104" i="12" s="1"/>
  <c r="B107" i="2"/>
  <c r="A108" i="2"/>
  <c r="G103" i="12"/>
  <c r="Q103" i="12" s="1"/>
  <c r="D105" i="9"/>
  <c r="T105" i="9"/>
  <c r="E105" i="9"/>
  <c r="U105" i="9"/>
  <c r="F105" i="9"/>
  <c r="V105" i="9"/>
  <c r="G105" i="9"/>
  <c r="W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R105" i="2"/>
  <c r="C105" i="10"/>
  <c r="F105" i="2"/>
  <c r="W105" i="2"/>
  <c r="G105" i="2"/>
  <c r="H105" i="2"/>
  <c r="I105" i="2"/>
  <c r="J105" i="2"/>
  <c r="K105" i="2"/>
  <c r="D105" i="2"/>
  <c r="E105" i="2"/>
  <c r="L105" i="2"/>
  <c r="M105" i="2"/>
  <c r="N105" i="2"/>
  <c r="O105" i="2"/>
  <c r="P105" i="2"/>
  <c r="Q105" i="2"/>
  <c r="S105" i="2"/>
  <c r="T105" i="2"/>
  <c r="U105" i="2"/>
  <c r="V105" i="2"/>
  <c r="D104" i="11" l="1"/>
  <c r="Y103" i="11"/>
  <c r="B103" i="12" s="1"/>
  <c r="H103" i="12" s="1"/>
  <c r="K103" i="12" s="1"/>
  <c r="N104" i="11"/>
  <c r="U104" i="11"/>
  <c r="H104" i="11"/>
  <c r="S104" i="11"/>
  <c r="R104" i="11"/>
  <c r="I104" i="11"/>
  <c r="O104" i="11"/>
  <c r="G104" i="11"/>
  <c r="E104" i="11"/>
  <c r="F104" i="11"/>
  <c r="Q104" i="11"/>
  <c r="P104" i="11"/>
  <c r="Y104" i="11"/>
  <c r="B104" i="12" s="1"/>
  <c r="H104" i="12" s="1"/>
  <c r="K104" i="12" s="1"/>
  <c r="B108" i="2"/>
  <c r="A109" i="2"/>
  <c r="AJ105" i="10"/>
  <c r="AK105" i="10"/>
  <c r="AL105" i="10"/>
  <c r="V105" i="10"/>
  <c r="AM105" i="10"/>
  <c r="AN105" i="10"/>
  <c r="AF105" i="10"/>
  <c r="AG105" i="10"/>
  <c r="AH105" i="10"/>
  <c r="AI105" i="10"/>
  <c r="AO105" i="10"/>
  <c r="AP105" i="10"/>
  <c r="AQ105" i="10"/>
  <c r="Y105" i="10"/>
  <c r="Z105" i="10"/>
  <c r="AA105" i="10"/>
  <c r="AB105" i="10"/>
  <c r="AC105" i="10"/>
  <c r="AE105" i="10"/>
  <c r="AD105" i="10"/>
  <c r="AR105" i="10"/>
  <c r="M105" i="10"/>
  <c r="S105" i="10"/>
  <c r="U105" i="10"/>
  <c r="T105" i="10"/>
  <c r="O105" i="10"/>
  <c r="Q105" i="10"/>
  <c r="G105" i="10"/>
  <c r="N105" i="10"/>
  <c r="D105" i="10"/>
  <c r="E105" i="10"/>
  <c r="R105" i="10"/>
  <c r="F105" i="10"/>
  <c r="I105" i="10"/>
  <c r="H105" i="10"/>
  <c r="K105" i="10"/>
  <c r="W105" i="10"/>
  <c r="W105" i="11" s="1"/>
  <c r="L105" i="10"/>
  <c r="P105" i="10"/>
  <c r="J105" i="10"/>
  <c r="Y105" i="2"/>
  <c r="A105" i="12" s="1"/>
  <c r="F105" i="12" s="1"/>
  <c r="J103" i="12"/>
  <c r="P103" i="12" s="1"/>
  <c r="D107" i="12"/>
  <c r="O107" i="12" s="1"/>
  <c r="C107" i="2"/>
  <c r="B107" i="9"/>
  <c r="B107" i="10"/>
  <c r="O106" i="9"/>
  <c r="P106" i="9"/>
  <c r="Q106" i="9"/>
  <c r="R106" i="9"/>
  <c r="S106" i="9"/>
  <c r="D106" i="9"/>
  <c r="T106" i="9"/>
  <c r="K106" i="9"/>
  <c r="L106" i="9"/>
  <c r="M106" i="9"/>
  <c r="N106" i="9"/>
  <c r="U106" i="9"/>
  <c r="V106" i="9"/>
  <c r="W106" i="9"/>
  <c r="E106" i="9"/>
  <c r="F106" i="9"/>
  <c r="G106" i="9"/>
  <c r="H106" i="9"/>
  <c r="J106" i="9"/>
  <c r="I106" i="9"/>
  <c r="G104" i="12"/>
  <c r="Q104" i="12" s="1"/>
  <c r="C106" i="10"/>
  <c r="M106" i="2"/>
  <c r="S106" i="2"/>
  <c r="T106" i="2"/>
  <c r="D106" i="2"/>
  <c r="U106" i="2"/>
  <c r="E106" i="2"/>
  <c r="V106" i="2"/>
  <c r="F106" i="2"/>
  <c r="W106" i="2"/>
  <c r="G106" i="2"/>
  <c r="K106" i="2"/>
  <c r="L106" i="2"/>
  <c r="N106" i="2"/>
  <c r="O106" i="2"/>
  <c r="P106" i="2"/>
  <c r="Q106" i="2"/>
  <c r="R106" i="2"/>
  <c r="H106" i="2"/>
  <c r="I106" i="2"/>
  <c r="J106" i="2"/>
  <c r="T105" i="11" l="1"/>
  <c r="F105" i="11"/>
  <c r="P105" i="11"/>
  <c r="M105" i="11"/>
  <c r="I105" i="11"/>
  <c r="V105" i="11"/>
  <c r="H105" i="11"/>
  <c r="S105" i="11"/>
  <c r="E105" i="11"/>
  <c r="D105" i="11"/>
  <c r="O105" i="11"/>
  <c r="J105" i="11"/>
  <c r="U105" i="11"/>
  <c r="K105" i="11"/>
  <c r="L105" i="11"/>
  <c r="R105" i="11"/>
  <c r="N105" i="11"/>
  <c r="G105" i="11"/>
  <c r="Q105" i="11"/>
  <c r="B109" i="2"/>
  <c r="A110" i="2"/>
  <c r="C108" i="2"/>
  <c r="D108" i="12"/>
  <c r="O108" i="12" s="1"/>
  <c r="B108" i="9"/>
  <c r="B108" i="10"/>
  <c r="C107" i="10"/>
  <c r="H107" i="2"/>
  <c r="O107" i="2"/>
  <c r="P107" i="2"/>
  <c r="Q107" i="2"/>
  <c r="R107" i="2"/>
  <c r="S107" i="2"/>
  <c r="T107" i="2"/>
  <c r="N107" i="2"/>
  <c r="U107" i="2"/>
  <c r="V107" i="2"/>
  <c r="W107" i="2"/>
  <c r="D107" i="2"/>
  <c r="E107" i="2"/>
  <c r="F107" i="2"/>
  <c r="G107" i="2"/>
  <c r="I107" i="2"/>
  <c r="L107" i="2"/>
  <c r="M107" i="2"/>
  <c r="K107" i="2"/>
  <c r="J107" i="2"/>
  <c r="G105" i="12"/>
  <c r="Q105" i="12" s="1"/>
  <c r="AA106" i="10"/>
  <c r="AQ106" i="10"/>
  <c r="AB106" i="10"/>
  <c r="AR106" i="10"/>
  <c r="AC106" i="10"/>
  <c r="AD106" i="10"/>
  <c r="AE106" i="10"/>
  <c r="AL106" i="10"/>
  <c r="AM106" i="10"/>
  <c r="AN106" i="10"/>
  <c r="AO106" i="10"/>
  <c r="AP106" i="10"/>
  <c r="V106" i="10"/>
  <c r="Y106" i="10"/>
  <c r="Z106" i="10"/>
  <c r="AF106" i="10"/>
  <c r="AG106" i="10"/>
  <c r="AH106" i="10"/>
  <c r="AI106" i="10"/>
  <c r="AK106" i="10"/>
  <c r="AJ106" i="10"/>
  <c r="M106" i="10"/>
  <c r="M106" i="11" s="1"/>
  <c r="K106" i="10"/>
  <c r="Q106" i="10"/>
  <c r="Q106" i="11" s="1"/>
  <c r="N106" i="10"/>
  <c r="U106" i="10"/>
  <c r="E106" i="10"/>
  <c r="F106" i="10"/>
  <c r="R106" i="10"/>
  <c r="R106" i="11" s="1"/>
  <c r="T106" i="10"/>
  <c r="O106" i="10"/>
  <c r="J106" i="10"/>
  <c r="D106" i="10"/>
  <c r="S106" i="10"/>
  <c r="L106" i="10"/>
  <c r="I106" i="10"/>
  <c r="P106" i="10"/>
  <c r="H106" i="10"/>
  <c r="H106" i="11" s="1"/>
  <c r="G106" i="10"/>
  <c r="G106" i="11" s="1"/>
  <c r="W106" i="10"/>
  <c r="J104" i="12"/>
  <c r="P104" i="12" s="1"/>
  <c r="J107" i="9"/>
  <c r="K107" i="9"/>
  <c r="L107" i="9"/>
  <c r="M107" i="9"/>
  <c r="N107" i="9"/>
  <c r="O107" i="9"/>
  <c r="R107" i="9"/>
  <c r="S107" i="9"/>
  <c r="T107" i="9"/>
  <c r="U107" i="9"/>
  <c r="V107" i="9"/>
  <c r="W107" i="9"/>
  <c r="D107" i="9"/>
  <c r="E107" i="9"/>
  <c r="F107" i="9"/>
  <c r="G107" i="9"/>
  <c r="H107" i="9"/>
  <c r="I107" i="9"/>
  <c r="Q107" i="9"/>
  <c r="P107" i="9"/>
  <c r="Y106" i="2"/>
  <c r="A106" i="12" s="1"/>
  <c r="F106" i="12" s="1"/>
  <c r="Y105" i="11" l="1"/>
  <c r="B105" i="12" s="1"/>
  <c r="H105" i="12" s="1"/>
  <c r="K105" i="12" s="1"/>
  <c r="L106" i="11"/>
  <c r="K106" i="11"/>
  <c r="P106" i="11"/>
  <c r="D106" i="11"/>
  <c r="V106" i="11"/>
  <c r="E106" i="11"/>
  <c r="N106" i="11"/>
  <c r="T106" i="11"/>
  <c r="I106" i="11"/>
  <c r="W106" i="11"/>
  <c r="F106" i="11"/>
  <c r="U106" i="11"/>
  <c r="J106" i="11"/>
  <c r="O106" i="11"/>
  <c r="S106" i="11"/>
  <c r="AH107" i="10"/>
  <c r="AI107" i="10"/>
  <c r="AJ107" i="10"/>
  <c r="AK107" i="10"/>
  <c r="AL107" i="10"/>
  <c r="V107" i="10"/>
  <c r="AR107" i="10"/>
  <c r="Y107" i="10"/>
  <c r="Z107" i="10"/>
  <c r="AA107" i="10"/>
  <c r="AB107" i="10"/>
  <c r="AC107" i="10"/>
  <c r="AE107" i="10"/>
  <c r="AF107" i="10"/>
  <c r="AG107" i="10"/>
  <c r="AM107" i="10"/>
  <c r="AN107" i="10"/>
  <c r="AO107" i="10"/>
  <c r="AQ107" i="10"/>
  <c r="AD107" i="10"/>
  <c r="AP107" i="10"/>
  <c r="M107" i="10"/>
  <c r="N107" i="10"/>
  <c r="I107" i="10"/>
  <c r="J107" i="10"/>
  <c r="T107" i="10"/>
  <c r="U107" i="10"/>
  <c r="F107" i="10"/>
  <c r="F107" i="11" s="1"/>
  <c r="R107" i="10"/>
  <c r="P107" i="10"/>
  <c r="E107" i="10"/>
  <c r="E107" i="11" s="1"/>
  <c r="D107" i="10"/>
  <c r="D107" i="11" s="1"/>
  <c r="K107" i="10"/>
  <c r="Q107" i="10"/>
  <c r="S107" i="10"/>
  <c r="G107" i="10"/>
  <c r="W107" i="10"/>
  <c r="L107" i="10"/>
  <c r="O107" i="10"/>
  <c r="H107" i="10"/>
  <c r="E108" i="9"/>
  <c r="U108" i="9"/>
  <c r="F108" i="9"/>
  <c r="V108" i="9"/>
  <c r="G108" i="9"/>
  <c r="W108" i="9"/>
  <c r="H108" i="9"/>
  <c r="I108" i="9"/>
  <c r="J108" i="9"/>
  <c r="S108" i="9"/>
  <c r="T108" i="9"/>
  <c r="D108" i="9"/>
  <c r="K108" i="9"/>
  <c r="L108" i="9"/>
  <c r="M108" i="9"/>
  <c r="N108" i="9"/>
  <c r="O108" i="9"/>
  <c r="P108" i="9"/>
  <c r="R108" i="9"/>
  <c r="Q108" i="9"/>
  <c r="J105" i="12"/>
  <c r="P105" i="12" s="1"/>
  <c r="Y107" i="2"/>
  <c r="A107" i="12" s="1"/>
  <c r="F107" i="12" s="1"/>
  <c r="C108" i="10"/>
  <c r="S108" i="2"/>
  <c r="K108" i="2"/>
  <c r="L108" i="2"/>
  <c r="M108" i="2"/>
  <c r="N108" i="2"/>
  <c r="O108" i="2"/>
  <c r="P108" i="2"/>
  <c r="W108" i="2"/>
  <c r="D108" i="2"/>
  <c r="E108" i="2"/>
  <c r="F108" i="2"/>
  <c r="G108" i="2"/>
  <c r="H108" i="2"/>
  <c r="Q108" i="2"/>
  <c r="I108" i="2"/>
  <c r="J108" i="2"/>
  <c r="R108" i="2"/>
  <c r="T108" i="2"/>
  <c r="U108" i="2"/>
  <c r="V108" i="2"/>
  <c r="B110" i="2"/>
  <c r="A111" i="2"/>
  <c r="C109" i="2"/>
  <c r="D109" i="12"/>
  <c r="O109" i="12" s="1"/>
  <c r="B109" i="9"/>
  <c r="B109" i="10"/>
  <c r="G106" i="12"/>
  <c r="Q106" i="12" s="1"/>
  <c r="K107" i="11" l="1"/>
  <c r="Q107" i="11"/>
  <c r="S107" i="11"/>
  <c r="H107" i="11"/>
  <c r="O107" i="11"/>
  <c r="N107" i="11"/>
  <c r="L107" i="11"/>
  <c r="M107" i="11"/>
  <c r="V107" i="11"/>
  <c r="W107" i="11"/>
  <c r="Y106" i="11"/>
  <c r="B106" i="12" s="1"/>
  <c r="H106" i="12" s="1"/>
  <c r="K106" i="12" s="1"/>
  <c r="P107" i="11"/>
  <c r="R107" i="11"/>
  <c r="U107" i="11"/>
  <c r="G107" i="11"/>
  <c r="T107" i="11"/>
  <c r="J107" i="11"/>
  <c r="Y108" i="2"/>
  <c r="A108" i="12" s="1"/>
  <c r="F108" i="12" s="1"/>
  <c r="G108" i="12" s="1"/>
  <c r="Q108" i="12" s="1"/>
  <c r="I107" i="11"/>
  <c r="B111" i="2"/>
  <c r="A112" i="2"/>
  <c r="J106" i="12"/>
  <c r="P106" i="12" s="1"/>
  <c r="P109" i="9"/>
  <c r="Q109" i="9"/>
  <c r="R109" i="9"/>
  <c r="S109" i="9"/>
  <c r="D109" i="9"/>
  <c r="T109" i="9"/>
  <c r="E109" i="9"/>
  <c r="U109" i="9"/>
  <c r="F109" i="9"/>
  <c r="G109" i="9"/>
  <c r="H109" i="9"/>
  <c r="I109" i="9"/>
  <c r="J109" i="9"/>
  <c r="K109" i="9"/>
  <c r="L109" i="9"/>
  <c r="M109" i="9"/>
  <c r="N109" i="9"/>
  <c r="O109" i="9"/>
  <c r="V109" i="9"/>
  <c r="W109" i="9"/>
  <c r="Y108" i="10"/>
  <c r="AO108" i="10"/>
  <c r="Z108" i="10"/>
  <c r="AP108" i="10"/>
  <c r="AA108" i="10"/>
  <c r="AQ108" i="10"/>
  <c r="AB108" i="10"/>
  <c r="AR108" i="10"/>
  <c r="AC108" i="10"/>
  <c r="AD108" i="10"/>
  <c r="AE108" i="10"/>
  <c r="AF108" i="10"/>
  <c r="AG108" i="10"/>
  <c r="AH108" i="10"/>
  <c r="AI108" i="10"/>
  <c r="AK108" i="10"/>
  <c r="AL108" i="10"/>
  <c r="AM108" i="10"/>
  <c r="AN108" i="10"/>
  <c r="V108" i="10"/>
  <c r="AJ108" i="10"/>
  <c r="M108" i="10"/>
  <c r="L108" i="10"/>
  <c r="J108" i="10"/>
  <c r="S108" i="10"/>
  <c r="R108" i="10"/>
  <c r="G108" i="10"/>
  <c r="K108" i="10"/>
  <c r="K108" i="11" s="1"/>
  <c r="N108" i="10"/>
  <c r="T108" i="10"/>
  <c r="E108" i="10"/>
  <c r="D108" i="10"/>
  <c r="F108" i="10"/>
  <c r="Q108" i="10"/>
  <c r="H108" i="10"/>
  <c r="U108" i="10"/>
  <c r="O108" i="10"/>
  <c r="I108" i="10"/>
  <c r="W108" i="10"/>
  <c r="P108" i="10"/>
  <c r="G107" i="12"/>
  <c r="Q107" i="12" s="1"/>
  <c r="C109" i="10"/>
  <c r="N109" i="2"/>
  <c r="G109" i="2"/>
  <c r="H109" i="2"/>
  <c r="I109" i="2"/>
  <c r="J109" i="2"/>
  <c r="K109" i="2"/>
  <c r="L109" i="2"/>
  <c r="D109" i="2"/>
  <c r="E109" i="2"/>
  <c r="F109" i="2"/>
  <c r="M109" i="2"/>
  <c r="O109" i="2"/>
  <c r="P109" i="2"/>
  <c r="Q109" i="2"/>
  <c r="T109" i="2"/>
  <c r="R109" i="2"/>
  <c r="S109" i="2"/>
  <c r="U109" i="2"/>
  <c r="V109" i="2"/>
  <c r="W109" i="2"/>
  <c r="D110" i="12"/>
  <c r="O110" i="12" s="1"/>
  <c r="C110" i="2"/>
  <c r="B110" i="9"/>
  <c r="B110" i="10"/>
  <c r="Y107" i="11" l="1"/>
  <c r="B107" i="12" s="1"/>
  <c r="H107" i="12" s="1"/>
  <c r="K107" i="12" s="1"/>
  <c r="P108" i="11"/>
  <c r="N108" i="11"/>
  <c r="F108" i="11"/>
  <c r="D108" i="11"/>
  <c r="T108" i="11"/>
  <c r="O108" i="11"/>
  <c r="J108" i="11"/>
  <c r="U108" i="11"/>
  <c r="R108" i="11"/>
  <c r="I108" i="11"/>
  <c r="Q108" i="11"/>
  <c r="W108" i="11"/>
  <c r="G108" i="11"/>
  <c r="Y109" i="2"/>
  <c r="A109" i="12" s="1"/>
  <c r="F109" i="12" s="1"/>
  <c r="G109" i="12" s="1"/>
  <c r="Q109" i="12" s="1"/>
  <c r="V108" i="11"/>
  <c r="L108" i="11"/>
  <c r="H108" i="11"/>
  <c r="S108" i="11"/>
  <c r="E108" i="11"/>
  <c r="M108" i="11"/>
  <c r="C110" i="10"/>
  <c r="I110" i="2"/>
  <c r="T110" i="2"/>
  <c r="D110" i="2"/>
  <c r="U110" i="2"/>
  <c r="E110" i="2"/>
  <c r="V110" i="2"/>
  <c r="F110" i="2"/>
  <c r="W110" i="2"/>
  <c r="G110" i="2"/>
  <c r="H110" i="2"/>
  <c r="K110" i="2"/>
  <c r="L110" i="2"/>
  <c r="M110" i="2"/>
  <c r="N110" i="2"/>
  <c r="O110" i="2"/>
  <c r="P110" i="2"/>
  <c r="Q110" i="2"/>
  <c r="R110" i="2"/>
  <c r="S110" i="2"/>
  <c r="J110" i="2"/>
  <c r="B112" i="2"/>
  <c r="A113" i="2"/>
  <c r="D111" i="12"/>
  <c r="O111" i="12" s="1"/>
  <c r="C111" i="2"/>
  <c r="B111" i="9"/>
  <c r="B111" i="10"/>
  <c r="J107" i="12"/>
  <c r="P107" i="12" s="1"/>
  <c r="AF109" i="10"/>
  <c r="AG109" i="10"/>
  <c r="AH109" i="10"/>
  <c r="AI109" i="10"/>
  <c r="AJ109" i="10"/>
  <c r="AD109" i="10"/>
  <c r="AE109" i="10"/>
  <c r="AK109" i="10"/>
  <c r="AL109" i="10"/>
  <c r="AM109" i="10"/>
  <c r="AN109" i="10"/>
  <c r="AQ109" i="10"/>
  <c r="V109" i="10"/>
  <c r="AR109" i="10"/>
  <c r="Y109" i="10"/>
  <c r="Z109" i="10"/>
  <c r="AA109" i="10"/>
  <c r="AB109" i="10"/>
  <c r="AC109" i="10"/>
  <c r="AO109" i="10"/>
  <c r="AP109" i="10"/>
  <c r="M109" i="10"/>
  <c r="W109" i="10"/>
  <c r="P109" i="10"/>
  <c r="P109" i="11" s="1"/>
  <c r="G109" i="10"/>
  <c r="I109" i="10"/>
  <c r="K109" i="10"/>
  <c r="N109" i="10"/>
  <c r="Q109" i="10"/>
  <c r="Q109" i="11" s="1"/>
  <c r="S109" i="10"/>
  <c r="S109" i="11" s="1"/>
  <c r="L109" i="10"/>
  <c r="E109" i="10"/>
  <c r="J109" i="10"/>
  <c r="F109" i="10"/>
  <c r="T109" i="10"/>
  <c r="D109" i="10"/>
  <c r="H109" i="10"/>
  <c r="H109" i="11" s="1"/>
  <c r="U109" i="10"/>
  <c r="O109" i="10"/>
  <c r="R109" i="10"/>
  <c r="J108" i="12"/>
  <c r="P108" i="12" s="1"/>
  <c r="K110" i="9"/>
  <c r="L110" i="9"/>
  <c r="M110" i="9"/>
  <c r="N110" i="9"/>
  <c r="O110" i="9"/>
  <c r="P110" i="9"/>
  <c r="E110" i="9"/>
  <c r="F110" i="9"/>
  <c r="G110" i="9"/>
  <c r="H110" i="9"/>
  <c r="I110" i="9"/>
  <c r="J110" i="9"/>
  <c r="Q110" i="9"/>
  <c r="R110" i="9"/>
  <c r="S110" i="9"/>
  <c r="T110" i="9"/>
  <c r="U110" i="9"/>
  <c r="V110" i="9"/>
  <c r="W110" i="9"/>
  <c r="D110" i="9"/>
  <c r="Y108" i="11" l="1"/>
  <c r="B108" i="12" s="1"/>
  <c r="H108" i="12" s="1"/>
  <c r="K108" i="12" s="1"/>
  <c r="R109" i="11"/>
  <c r="E109" i="11"/>
  <c r="D109" i="11"/>
  <c r="F109" i="11"/>
  <c r="W109" i="11"/>
  <c r="T109" i="11"/>
  <c r="J109" i="11"/>
  <c r="V109" i="11"/>
  <c r="M109" i="11"/>
  <c r="I109" i="11"/>
  <c r="U109" i="11"/>
  <c r="Y110" i="2"/>
  <c r="A110" i="12" s="1"/>
  <c r="F110" i="12" s="1"/>
  <c r="G110" i="12" s="1"/>
  <c r="Q110" i="12" s="1"/>
  <c r="N109" i="11"/>
  <c r="K109" i="11"/>
  <c r="G109" i="11"/>
  <c r="L109" i="11"/>
  <c r="O109" i="11"/>
  <c r="B113" i="2"/>
  <c r="A114" i="2"/>
  <c r="V110" i="10"/>
  <c r="AM110" i="10"/>
  <c r="AN110" i="10"/>
  <c r="Y110" i="10"/>
  <c r="AO110" i="10"/>
  <c r="Z110" i="10"/>
  <c r="AP110" i="10"/>
  <c r="AA110" i="10"/>
  <c r="AQ110" i="10"/>
  <c r="AJ110" i="10"/>
  <c r="AK110" i="10"/>
  <c r="AL110" i="10"/>
  <c r="AR110" i="10"/>
  <c r="AB110" i="10"/>
  <c r="AC110" i="10"/>
  <c r="AD110" i="10"/>
  <c r="AE110" i="10"/>
  <c r="AF110" i="10"/>
  <c r="AG110" i="10"/>
  <c r="AH110" i="10"/>
  <c r="AI110" i="10"/>
  <c r="M110" i="10"/>
  <c r="M110" i="11" s="1"/>
  <c r="T110" i="10"/>
  <c r="H110" i="10"/>
  <c r="O110" i="10"/>
  <c r="L110" i="10"/>
  <c r="I110" i="10"/>
  <c r="S110" i="10"/>
  <c r="P110" i="10"/>
  <c r="E110" i="10"/>
  <c r="J110" i="10"/>
  <c r="N110" i="10"/>
  <c r="Q110" i="10"/>
  <c r="D110" i="10"/>
  <c r="K110" i="10"/>
  <c r="K110" i="11" s="1"/>
  <c r="R110" i="10"/>
  <c r="R110" i="11" s="1"/>
  <c r="G110" i="10"/>
  <c r="W110" i="10"/>
  <c r="U110" i="10"/>
  <c r="F110" i="10"/>
  <c r="D112" i="12"/>
  <c r="O112" i="12" s="1"/>
  <c r="B112" i="9"/>
  <c r="B112" i="10"/>
  <c r="C112" i="2"/>
  <c r="F111" i="9"/>
  <c r="V111" i="9"/>
  <c r="G111" i="9"/>
  <c r="W111" i="9"/>
  <c r="H111" i="9"/>
  <c r="I111" i="9"/>
  <c r="J111" i="9"/>
  <c r="K111" i="9"/>
  <c r="L111" i="9"/>
  <c r="M111" i="9"/>
  <c r="N111" i="9"/>
  <c r="O111" i="9"/>
  <c r="P111" i="9"/>
  <c r="Q111" i="9"/>
  <c r="R111" i="9"/>
  <c r="S111" i="9"/>
  <c r="T111" i="9"/>
  <c r="U111" i="9"/>
  <c r="E111" i="9"/>
  <c r="D111" i="9"/>
  <c r="D111" i="2"/>
  <c r="T111" i="2"/>
  <c r="C111" i="10"/>
  <c r="P111" i="2"/>
  <c r="Q111" i="2"/>
  <c r="R111" i="2"/>
  <c r="S111" i="2"/>
  <c r="U111" i="2"/>
  <c r="E111" i="2"/>
  <c r="V111" i="2"/>
  <c r="M111" i="2"/>
  <c r="N111" i="2"/>
  <c r="O111" i="2"/>
  <c r="W111" i="2"/>
  <c r="H111" i="2"/>
  <c r="I111" i="2"/>
  <c r="J111" i="2"/>
  <c r="K111" i="2"/>
  <c r="L111" i="2"/>
  <c r="G111" i="2"/>
  <c r="F111" i="2"/>
  <c r="J109" i="12"/>
  <c r="P109" i="12" s="1"/>
  <c r="U110" i="11" l="1"/>
  <c r="F110" i="11"/>
  <c r="D110" i="11"/>
  <c r="Y109" i="11"/>
  <c r="B109" i="12" s="1"/>
  <c r="H109" i="12" s="1"/>
  <c r="K109" i="12" s="1"/>
  <c r="P110" i="11"/>
  <c r="O110" i="11"/>
  <c r="H110" i="11"/>
  <c r="W110" i="11"/>
  <c r="G110" i="11"/>
  <c r="T110" i="11"/>
  <c r="Q110" i="11"/>
  <c r="V110" i="11"/>
  <c r="N110" i="11"/>
  <c r="I110" i="11"/>
  <c r="J110" i="11"/>
  <c r="S110" i="11"/>
  <c r="E110" i="11"/>
  <c r="L110" i="11"/>
  <c r="B114" i="2"/>
  <c r="A115" i="2"/>
  <c r="D113" i="12"/>
  <c r="O113" i="12" s="1"/>
  <c r="C113" i="2"/>
  <c r="B113" i="9"/>
  <c r="B113" i="10"/>
  <c r="Y111" i="2"/>
  <c r="A111" i="12" s="1"/>
  <c r="F111" i="12" s="1"/>
  <c r="C112" i="10"/>
  <c r="O112" i="2"/>
  <c r="L112" i="2"/>
  <c r="M112" i="2"/>
  <c r="N112" i="2"/>
  <c r="P112" i="2"/>
  <c r="Q112" i="2"/>
  <c r="R112" i="2"/>
  <c r="V112" i="2"/>
  <c r="W112" i="2"/>
  <c r="D112" i="2"/>
  <c r="E112" i="2"/>
  <c r="F112" i="2"/>
  <c r="G112" i="2"/>
  <c r="J112" i="2"/>
  <c r="H112" i="2"/>
  <c r="I112" i="2"/>
  <c r="K112" i="2"/>
  <c r="S112" i="2"/>
  <c r="T112" i="2"/>
  <c r="U112" i="2"/>
  <c r="Q112" i="9"/>
  <c r="R112" i="9"/>
  <c r="S112" i="9"/>
  <c r="D112" i="9"/>
  <c r="T112" i="9"/>
  <c r="E112" i="9"/>
  <c r="U112" i="9"/>
  <c r="F112" i="9"/>
  <c r="V112" i="9"/>
  <c r="M112" i="9"/>
  <c r="N112" i="9"/>
  <c r="O112" i="9"/>
  <c r="P112" i="9"/>
  <c r="W112" i="9"/>
  <c r="G112" i="9"/>
  <c r="H112" i="9"/>
  <c r="I112" i="9"/>
  <c r="J112" i="9"/>
  <c r="L112" i="9"/>
  <c r="K112" i="9"/>
  <c r="AD111" i="10"/>
  <c r="AE111" i="10"/>
  <c r="AF111" i="10"/>
  <c r="AG111" i="10"/>
  <c r="AH111" i="10"/>
  <c r="AP111" i="10"/>
  <c r="AQ111" i="10"/>
  <c r="V111" i="10"/>
  <c r="AR111" i="10"/>
  <c r="Y111" i="10"/>
  <c r="Z111" i="10"/>
  <c r="AC111" i="10"/>
  <c r="AB111" i="10"/>
  <c r="AI111" i="10"/>
  <c r="AJ111" i="10"/>
  <c r="AK111" i="10"/>
  <c r="AL111" i="10"/>
  <c r="AM111" i="10"/>
  <c r="AN111" i="10"/>
  <c r="AO111" i="10"/>
  <c r="AA111" i="10"/>
  <c r="M111" i="10"/>
  <c r="M111" i="11" s="1"/>
  <c r="N111" i="10"/>
  <c r="G111" i="10"/>
  <c r="Q111" i="10"/>
  <c r="S111" i="10"/>
  <c r="I111" i="10"/>
  <c r="J111" i="10"/>
  <c r="E111" i="10"/>
  <c r="E111" i="11" s="1"/>
  <c r="F111" i="10"/>
  <c r="D111" i="10"/>
  <c r="K111" i="10"/>
  <c r="T111" i="10"/>
  <c r="H111" i="10"/>
  <c r="U111" i="10"/>
  <c r="L111" i="10"/>
  <c r="L111" i="11" s="1"/>
  <c r="O111" i="10"/>
  <c r="P111" i="10"/>
  <c r="W111" i="10"/>
  <c r="R111" i="10"/>
  <c r="J110" i="12"/>
  <c r="P110" i="12" s="1"/>
  <c r="D111" i="11" l="1"/>
  <c r="U111" i="11"/>
  <c r="I111" i="11"/>
  <c r="W111" i="11"/>
  <c r="H111" i="11"/>
  <c r="J111" i="11"/>
  <c r="Y110" i="11"/>
  <c r="B110" i="12" s="1"/>
  <c r="H110" i="12" s="1"/>
  <c r="K110" i="12" s="1"/>
  <c r="S111" i="11"/>
  <c r="R111" i="11"/>
  <c r="V111" i="11"/>
  <c r="P111" i="11"/>
  <c r="K111" i="11"/>
  <c r="O111" i="11"/>
  <c r="F111" i="11"/>
  <c r="N111" i="11"/>
  <c r="G111" i="11"/>
  <c r="T111" i="11"/>
  <c r="Q111" i="11"/>
  <c r="AK112" i="10"/>
  <c r="AL112" i="10"/>
  <c r="V112" i="10"/>
  <c r="AM112" i="10"/>
  <c r="Y112" i="10"/>
  <c r="AO112" i="10"/>
  <c r="Z112" i="10"/>
  <c r="AA112" i="10"/>
  <c r="AB112" i="10"/>
  <c r="AC112" i="10"/>
  <c r="AD112" i="10"/>
  <c r="AE112" i="10"/>
  <c r="AF112" i="10"/>
  <c r="AG112" i="10"/>
  <c r="AH112" i="10"/>
  <c r="AI112" i="10"/>
  <c r="AJ112" i="10"/>
  <c r="AN112" i="10"/>
  <c r="AP112" i="10"/>
  <c r="AQ112" i="10"/>
  <c r="AR112" i="10"/>
  <c r="M112" i="10"/>
  <c r="J112" i="10"/>
  <c r="T112" i="10"/>
  <c r="P112" i="10"/>
  <c r="G112" i="10"/>
  <c r="D112" i="10"/>
  <c r="D112" i="11" s="1"/>
  <c r="I112" i="10"/>
  <c r="E112" i="10"/>
  <c r="K112" i="10"/>
  <c r="Q112" i="10"/>
  <c r="F112" i="10"/>
  <c r="R112" i="10"/>
  <c r="N112" i="10"/>
  <c r="U112" i="10"/>
  <c r="U112" i="11" s="1"/>
  <c r="L112" i="10"/>
  <c r="O112" i="10"/>
  <c r="W112" i="10"/>
  <c r="S112" i="10"/>
  <c r="H112" i="10"/>
  <c r="G111" i="12"/>
  <c r="Q111" i="12" s="1"/>
  <c r="Y112" i="2"/>
  <c r="A112" i="12" s="1"/>
  <c r="F112" i="12" s="1"/>
  <c r="L113" i="9"/>
  <c r="M113" i="9"/>
  <c r="N113" i="9"/>
  <c r="O113" i="9"/>
  <c r="P113" i="9"/>
  <c r="Q113" i="9"/>
  <c r="T113" i="9"/>
  <c r="U113" i="9"/>
  <c r="V113" i="9"/>
  <c r="W113" i="9"/>
  <c r="D113" i="9"/>
  <c r="E113" i="9"/>
  <c r="F113" i="9"/>
  <c r="G113" i="9"/>
  <c r="H113" i="9"/>
  <c r="I113" i="9"/>
  <c r="J113" i="9"/>
  <c r="K113" i="9"/>
  <c r="S113" i="9"/>
  <c r="R113" i="9"/>
  <c r="C113" i="10"/>
  <c r="J113" i="2"/>
  <c r="H113" i="2"/>
  <c r="I113" i="2"/>
  <c r="K113" i="2"/>
  <c r="L113" i="2"/>
  <c r="M113" i="2"/>
  <c r="N113" i="2"/>
  <c r="D113" i="2"/>
  <c r="E113" i="2"/>
  <c r="F113" i="2"/>
  <c r="G113" i="2"/>
  <c r="O113" i="2"/>
  <c r="P113" i="2"/>
  <c r="S113" i="2"/>
  <c r="Q113" i="2"/>
  <c r="R113" i="2"/>
  <c r="T113" i="2"/>
  <c r="U113" i="2"/>
  <c r="W113" i="2"/>
  <c r="V113" i="2"/>
  <c r="B115" i="2"/>
  <c r="A116" i="2"/>
  <c r="D114" i="12"/>
  <c r="O114" i="12" s="1"/>
  <c r="B114" i="9"/>
  <c r="B114" i="10"/>
  <c r="C114" i="2"/>
  <c r="F112" i="11" l="1"/>
  <c r="G112" i="11"/>
  <c r="Y111" i="11"/>
  <c r="B111" i="12" s="1"/>
  <c r="H111" i="12" s="1"/>
  <c r="K111" i="12" s="1"/>
  <c r="K112" i="11"/>
  <c r="I112" i="11"/>
  <c r="W112" i="11"/>
  <c r="H112" i="11"/>
  <c r="V112" i="11"/>
  <c r="N112" i="11"/>
  <c r="R112" i="11"/>
  <c r="O112" i="11"/>
  <c r="P112" i="11"/>
  <c r="L112" i="11"/>
  <c r="Q112" i="11"/>
  <c r="S112" i="11"/>
  <c r="M112" i="11"/>
  <c r="T112" i="11"/>
  <c r="E112" i="11"/>
  <c r="J112" i="11"/>
  <c r="C114" i="10"/>
  <c r="E114" i="2"/>
  <c r="U114" i="2"/>
  <c r="D114" i="2"/>
  <c r="V114" i="2"/>
  <c r="F114" i="2"/>
  <c r="W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Y113" i="2"/>
  <c r="A113" i="12" s="1"/>
  <c r="F113" i="12" s="1"/>
  <c r="AB113" i="10"/>
  <c r="AR113" i="10"/>
  <c r="AC113" i="10"/>
  <c r="AD113" i="10"/>
  <c r="AQ113" i="10"/>
  <c r="Y113" i="10"/>
  <c r="Z113" i="10"/>
  <c r="AA113" i="10"/>
  <c r="AE113" i="10"/>
  <c r="AF113" i="10"/>
  <c r="V113" i="10"/>
  <c r="AG113" i="10"/>
  <c r="AH113" i="10"/>
  <c r="AI113" i="10"/>
  <c r="AJ113" i="10"/>
  <c r="AK113" i="10"/>
  <c r="AL113" i="10"/>
  <c r="AM113" i="10"/>
  <c r="AN113" i="10"/>
  <c r="AP113" i="10"/>
  <c r="AO113" i="10"/>
  <c r="M113" i="10"/>
  <c r="N113" i="10"/>
  <c r="R113" i="10"/>
  <c r="G113" i="10"/>
  <c r="L113" i="10"/>
  <c r="Q113" i="10"/>
  <c r="H113" i="10"/>
  <c r="S113" i="10"/>
  <c r="E113" i="10"/>
  <c r="F113" i="10"/>
  <c r="D113" i="10"/>
  <c r="J113" i="10"/>
  <c r="K113" i="10"/>
  <c r="T113" i="10"/>
  <c r="O113" i="10"/>
  <c r="I113" i="10"/>
  <c r="U113" i="10"/>
  <c r="P113" i="10"/>
  <c r="W113" i="10"/>
  <c r="J111" i="12"/>
  <c r="P111" i="12" s="1"/>
  <c r="G114" i="9"/>
  <c r="W114" i="9"/>
  <c r="H114" i="9"/>
  <c r="I114" i="9"/>
  <c r="J114" i="9"/>
  <c r="K114" i="9"/>
  <c r="L114" i="9"/>
  <c r="U114" i="9"/>
  <c r="V114" i="9"/>
  <c r="D114" i="9"/>
  <c r="E114" i="9"/>
  <c r="F114" i="9"/>
  <c r="M114" i="9"/>
  <c r="N114" i="9"/>
  <c r="O114" i="9"/>
  <c r="P114" i="9"/>
  <c r="Q114" i="9"/>
  <c r="R114" i="9"/>
  <c r="T114" i="9"/>
  <c r="S114" i="9"/>
  <c r="G112" i="12"/>
  <c r="Q112" i="12" s="1"/>
  <c r="B116" i="2"/>
  <c r="A117" i="2"/>
  <c r="D115" i="12"/>
  <c r="O115" i="12" s="1"/>
  <c r="C115" i="2"/>
  <c r="B115" i="9"/>
  <c r="B115" i="10"/>
  <c r="Y112" i="11" l="1"/>
  <c r="B112" i="12" s="1"/>
  <c r="H112" i="12" s="1"/>
  <c r="K112" i="12" s="1"/>
  <c r="V113" i="11"/>
  <c r="T113" i="11"/>
  <c r="W113" i="11"/>
  <c r="J113" i="11"/>
  <c r="G113" i="11"/>
  <c r="P113" i="11"/>
  <c r="D113" i="11"/>
  <c r="E113" i="11"/>
  <c r="N113" i="11"/>
  <c r="O113" i="11"/>
  <c r="U113" i="11"/>
  <c r="Q113" i="11"/>
  <c r="S113" i="11"/>
  <c r="L113" i="11"/>
  <c r="K113" i="11"/>
  <c r="R113" i="11"/>
  <c r="F113" i="11"/>
  <c r="H113" i="11"/>
  <c r="M113" i="11"/>
  <c r="I113" i="11"/>
  <c r="G113" i="12"/>
  <c r="Q113" i="12" s="1"/>
  <c r="R115" i="9"/>
  <c r="S115" i="9"/>
  <c r="D115" i="9"/>
  <c r="T115" i="9"/>
  <c r="E115" i="9"/>
  <c r="U115" i="9"/>
  <c r="F115" i="9"/>
  <c r="V115" i="9"/>
  <c r="G115" i="9"/>
  <c r="W115" i="9"/>
  <c r="H115" i="9"/>
  <c r="I115" i="9"/>
  <c r="J115" i="9"/>
  <c r="K115" i="9"/>
  <c r="L115" i="9"/>
  <c r="M115" i="9"/>
  <c r="N115" i="9"/>
  <c r="O115" i="9"/>
  <c r="P115" i="9"/>
  <c r="Q115" i="9"/>
  <c r="Y114" i="2"/>
  <c r="A114" i="12" s="1"/>
  <c r="F114" i="12" s="1"/>
  <c r="B117" i="2"/>
  <c r="A118" i="2"/>
  <c r="C115" i="10"/>
  <c r="P115" i="2"/>
  <c r="R115" i="2"/>
  <c r="S115" i="2"/>
  <c r="T115" i="2"/>
  <c r="D115" i="2"/>
  <c r="U115" i="2"/>
  <c r="E115" i="2"/>
  <c r="V115" i="2"/>
  <c r="F115" i="2"/>
  <c r="W115" i="2"/>
  <c r="L115" i="2"/>
  <c r="M115" i="2"/>
  <c r="N115" i="2"/>
  <c r="O115" i="2"/>
  <c r="Q115" i="2"/>
  <c r="G115" i="2"/>
  <c r="H115" i="2"/>
  <c r="I115" i="2"/>
  <c r="J115" i="2"/>
  <c r="K115" i="2"/>
  <c r="C116" i="2"/>
  <c r="D116" i="12"/>
  <c r="O116" i="12" s="1"/>
  <c r="B116" i="9"/>
  <c r="B116" i="10"/>
  <c r="J112" i="12"/>
  <c r="P112" i="12" s="1"/>
  <c r="AI114" i="10"/>
  <c r="AJ114" i="10"/>
  <c r="AK114" i="10"/>
  <c r="AQ114" i="10"/>
  <c r="Y114" i="10"/>
  <c r="AR114" i="10"/>
  <c r="Z114" i="10"/>
  <c r="AA114" i="10"/>
  <c r="AB114" i="10"/>
  <c r="AC114" i="10"/>
  <c r="AM114" i="10"/>
  <c r="AN114" i="10"/>
  <c r="AO114" i="10"/>
  <c r="AP114" i="10"/>
  <c r="V114" i="10"/>
  <c r="AD114" i="10"/>
  <c r="AE114" i="10"/>
  <c r="AF114" i="10"/>
  <c r="AG114" i="10"/>
  <c r="AL114" i="10"/>
  <c r="AH114" i="10"/>
  <c r="M114" i="10"/>
  <c r="M114" i="11" s="1"/>
  <c r="H114" i="10"/>
  <c r="D114" i="10"/>
  <c r="D114" i="11" s="1"/>
  <c r="L114" i="10"/>
  <c r="E114" i="10"/>
  <c r="F114" i="10"/>
  <c r="S114" i="10"/>
  <c r="S114" i="11" s="1"/>
  <c r="K114" i="10"/>
  <c r="Q114" i="10"/>
  <c r="T114" i="10"/>
  <c r="T114" i="11" s="1"/>
  <c r="J114" i="10"/>
  <c r="N114" i="10"/>
  <c r="N114" i="11" s="1"/>
  <c r="G114" i="10"/>
  <c r="R114" i="10"/>
  <c r="W114" i="10"/>
  <c r="O114" i="10"/>
  <c r="P114" i="10"/>
  <c r="I114" i="10"/>
  <c r="U114" i="10"/>
  <c r="E114" i="11" l="1"/>
  <c r="H114" i="11"/>
  <c r="I114" i="11"/>
  <c r="V114" i="11"/>
  <c r="U114" i="11"/>
  <c r="Y113" i="11"/>
  <c r="B113" i="12" s="1"/>
  <c r="H113" i="12" s="1"/>
  <c r="K113" i="12" s="1"/>
  <c r="F114" i="11"/>
  <c r="W114" i="11"/>
  <c r="R114" i="11"/>
  <c r="L114" i="11"/>
  <c r="G114" i="11"/>
  <c r="K114" i="11"/>
  <c r="P114" i="11"/>
  <c r="O114" i="11"/>
  <c r="J114" i="11"/>
  <c r="Q114" i="11"/>
  <c r="Z115" i="10"/>
  <c r="AP115" i="10"/>
  <c r="AA115" i="10"/>
  <c r="AQ115" i="10"/>
  <c r="AB115" i="10"/>
  <c r="AR115" i="10"/>
  <c r="AN115" i="10"/>
  <c r="AO115" i="10"/>
  <c r="V115" i="10"/>
  <c r="Y115" i="10"/>
  <c r="AC115" i="10"/>
  <c r="AF115" i="10"/>
  <c r="AG115" i="10"/>
  <c r="AH115" i="10"/>
  <c r="AI115" i="10"/>
  <c r="AJ115" i="10"/>
  <c r="AK115" i="10"/>
  <c r="AL115" i="10"/>
  <c r="AM115" i="10"/>
  <c r="AE115" i="10"/>
  <c r="AD115" i="10"/>
  <c r="M115" i="10"/>
  <c r="O115" i="10"/>
  <c r="D115" i="10"/>
  <c r="I115" i="10"/>
  <c r="E115" i="10"/>
  <c r="P115" i="10"/>
  <c r="F115" i="10"/>
  <c r="G115" i="10"/>
  <c r="K115" i="10"/>
  <c r="R115" i="10"/>
  <c r="S115" i="10"/>
  <c r="N115" i="10"/>
  <c r="J115" i="10"/>
  <c r="Q115" i="10"/>
  <c r="T115" i="10"/>
  <c r="U115" i="10"/>
  <c r="L115" i="10"/>
  <c r="W115" i="10"/>
  <c r="H115" i="10"/>
  <c r="B118" i="2"/>
  <c r="A119" i="2"/>
  <c r="C117" i="2"/>
  <c r="D117" i="12"/>
  <c r="O117" i="12" s="1"/>
  <c r="B117" i="9"/>
  <c r="B117" i="10"/>
  <c r="G114" i="12"/>
  <c r="Q114" i="12" s="1"/>
  <c r="M116" i="9"/>
  <c r="N116" i="9"/>
  <c r="O116" i="9"/>
  <c r="P116" i="9"/>
  <c r="Q116" i="9"/>
  <c r="R116" i="9"/>
  <c r="G116" i="9"/>
  <c r="H116" i="9"/>
  <c r="I116" i="9"/>
  <c r="J116" i="9"/>
  <c r="K116" i="9"/>
  <c r="L116" i="9"/>
  <c r="S116" i="9"/>
  <c r="T116" i="9"/>
  <c r="U116" i="9"/>
  <c r="V116" i="9"/>
  <c r="W116" i="9"/>
  <c r="D116" i="9"/>
  <c r="F116" i="9"/>
  <c r="E116" i="9"/>
  <c r="C116" i="10"/>
  <c r="K116" i="2"/>
  <c r="N116" i="2"/>
  <c r="O116" i="2"/>
  <c r="P116" i="2"/>
  <c r="Q116" i="2"/>
  <c r="R116" i="2"/>
  <c r="S116" i="2"/>
  <c r="U116" i="2"/>
  <c r="V116" i="2"/>
  <c r="W116" i="2"/>
  <c r="D116" i="2"/>
  <c r="E116" i="2"/>
  <c r="F116" i="2"/>
  <c r="G116" i="2"/>
  <c r="H116" i="2"/>
  <c r="I116" i="2"/>
  <c r="J116" i="2"/>
  <c r="L116" i="2"/>
  <c r="M116" i="2"/>
  <c r="T116" i="2"/>
  <c r="Y115" i="2"/>
  <c r="A115" i="12" s="1"/>
  <c r="F115" i="12" s="1"/>
  <c r="J113" i="12"/>
  <c r="P113" i="12" s="1"/>
  <c r="Y114" i="11" l="1"/>
  <c r="B114" i="12" s="1"/>
  <c r="H114" i="12" s="1"/>
  <c r="K114" i="12" s="1"/>
  <c r="W115" i="11"/>
  <c r="H115" i="11"/>
  <c r="O115" i="11"/>
  <c r="S115" i="11"/>
  <c r="L115" i="11"/>
  <c r="U115" i="11"/>
  <c r="G115" i="11"/>
  <c r="Q115" i="11"/>
  <c r="J115" i="11"/>
  <c r="D115" i="11"/>
  <c r="F115" i="11"/>
  <c r="K115" i="11"/>
  <c r="P115" i="11"/>
  <c r="E115" i="11"/>
  <c r="I115" i="11"/>
  <c r="V115" i="11"/>
  <c r="T115" i="11"/>
  <c r="Y116" i="2"/>
  <c r="A116" i="12" s="1"/>
  <c r="F116" i="12" s="1"/>
  <c r="G116" i="12" s="1"/>
  <c r="Q116" i="12" s="1"/>
  <c r="R115" i="11"/>
  <c r="N115" i="11"/>
  <c r="M115" i="11"/>
  <c r="H117" i="9"/>
  <c r="I117" i="9"/>
  <c r="J117" i="9"/>
  <c r="K117" i="9"/>
  <c r="L117" i="9"/>
  <c r="M117" i="9"/>
  <c r="N117" i="9"/>
  <c r="O117" i="9"/>
  <c r="P117" i="9"/>
  <c r="Q117" i="9"/>
  <c r="R117" i="9"/>
  <c r="S117" i="9"/>
  <c r="T117" i="9"/>
  <c r="U117" i="9"/>
  <c r="V117" i="9"/>
  <c r="W117" i="9"/>
  <c r="D117" i="9"/>
  <c r="E117" i="9"/>
  <c r="G117" i="9"/>
  <c r="F117" i="9"/>
  <c r="G115" i="12"/>
  <c r="Q115" i="12" s="1"/>
  <c r="J114" i="12"/>
  <c r="P114" i="12" s="1"/>
  <c r="C117" i="10"/>
  <c r="F117" i="2"/>
  <c r="V117" i="2"/>
  <c r="J117" i="2"/>
  <c r="K117" i="2"/>
  <c r="L117" i="2"/>
  <c r="M117" i="2"/>
  <c r="N117" i="2"/>
  <c r="O117" i="2"/>
  <c r="D117" i="2"/>
  <c r="E117" i="2"/>
  <c r="G117" i="2"/>
  <c r="H117" i="2"/>
  <c r="I117" i="2"/>
  <c r="R117" i="2"/>
  <c r="S117" i="2"/>
  <c r="T117" i="2"/>
  <c r="U117" i="2"/>
  <c r="W117" i="2"/>
  <c r="Q117" i="2"/>
  <c r="P117" i="2"/>
  <c r="B119" i="2"/>
  <c r="A120" i="2"/>
  <c r="C118" i="2"/>
  <c r="D118" i="12"/>
  <c r="O118" i="12" s="1"/>
  <c r="B118" i="9"/>
  <c r="B118" i="10"/>
  <c r="AG116" i="10"/>
  <c r="AH116" i="10"/>
  <c r="AI116" i="10"/>
  <c r="AN116" i="10"/>
  <c r="AO116" i="10"/>
  <c r="V116" i="10"/>
  <c r="AP116" i="10"/>
  <c r="AQ116" i="10"/>
  <c r="V116" i="11" s="1"/>
  <c r="Y116" i="10"/>
  <c r="AR116" i="10"/>
  <c r="Z116" i="10"/>
  <c r="AA116" i="10"/>
  <c r="AB116" i="10"/>
  <c r="AC116" i="10"/>
  <c r="AD116" i="10"/>
  <c r="AE116" i="10"/>
  <c r="AF116" i="10"/>
  <c r="AJ116" i="10"/>
  <c r="AK116" i="10"/>
  <c r="AL116" i="10"/>
  <c r="AM116" i="10"/>
  <c r="M116" i="10"/>
  <c r="K116" i="10"/>
  <c r="Q116" i="10"/>
  <c r="D116" i="10"/>
  <c r="E116" i="10"/>
  <c r="G116" i="10"/>
  <c r="H116" i="10"/>
  <c r="F116" i="10"/>
  <c r="N116" i="10"/>
  <c r="J116" i="10"/>
  <c r="R116" i="10"/>
  <c r="S116" i="10"/>
  <c r="T116" i="10"/>
  <c r="O116" i="10"/>
  <c r="U116" i="10"/>
  <c r="P116" i="10"/>
  <c r="I116" i="10"/>
  <c r="W116" i="10"/>
  <c r="L116" i="10"/>
  <c r="D116" i="11" l="1"/>
  <c r="T116" i="11"/>
  <c r="K116" i="11"/>
  <c r="R116" i="11"/>
  <c r="Y115" i="11"/>
  <c r="B115" i="12" s="1"/>
  <c r="H115" i="12" s="1"/>
  <c r="K115" i="12" s="1"/>
  <c r="U116" i="11"/>
  <c r="F116" i="11"/>
  <c r="J116" i="11"/>
  <c r="E116" i="11"/>
  <c r="S116" i="11"/>
  <c r="W116" i="11"/>
  <c r="O116" i="11"/>
  <c r="Q116" i="11"/>
  <c r="L116" i="11"/>
  <c r="P116" i="11"/>
  <c r="H116" i="11"/>
  <c r="G116" i="11"/>
  <c r="N116" i="11"/>
  <c r="I116" i="11"/>
  <c r="M116" i="11"/>
  <c r="C118" i="10"/>
  <c r="Q118" i="2"/>
  <c r="F118" i="2"/>
  <c r="W118" i="2"/>
  <c r="G118" i="2"/>
  <c r="H118" i="2"/>
  <c r="I118" i="2"/>
  <c r="J118" i="2"/>
  <c r="K118" i="2"/>
  <c r="D118" i="2"/>
  <c r="E118" i="2"/>
  <c r="L118" i="2"/>
  <c r="M118" i="2"/>
  <c r="N118" i="2"/>
  <c r="O118" i="2"/>
  <c r="P118" i="2"/>
  <c r="R118" i="2"/>
  <c r="S118" i="2"/>
  <c r="T118" i="2"/>
  <c r="U118" i="2"/>
  <c r="V118" i="2"/>
  <c r="J115" i="12"/>
  <c r="P115" i="12" s="1"/>
  <c r="Y117" i="2"/>
  <c r="A117" i="12" s="1"/>
  <c r="F117" i="12" s="1"/>
  <c r="C119" i="2"/>
  <c r="D119" i="12"/>
  <c r="O119" i="12" s="1"/>
  <c r="B119" i="9"/>
  <c r="B119" i="10"/>
  <c r="B120" i="2"/>
  <c r="A121" i="2"/>
  <c r="AN117" i="10"/>
  <c r="Y117" i="10"/>
  <c r="AO117" i="10"/>
  <c r="Z117" i="10"/>
  <c r="AP117" i="10"/>
  <c r="AK117" i="10"/>
  <c r="AL117" i="10"/>
  <c r="AM117" i="10"/>
  <c r="AQ117" i="10"/>
  <c r="AR117" i="10"/>
  <c r="V117" i="10"/>
  <c r="AA117" i="10"/>
  <c r="AB117" i="10"/>
  <c r="AC117" i="10"/>
  <c r="AD117" i="10"/>
  <c r="AE117" i="10"/>
  <c r="AF117" i="10"/>
  <c r="AG117" i="10"/>
  <c r="AH117" i="10"/>
  <c r="AJ117" i="10"/>
  <c r="AI117" i="10"/>
  <c r="M117" i="10"/>
  <c r="K117" i="10"/>
  <c r="R117" i="10"/>
  <c r="R117" i="11" s="1"/>
  <c r="O117" i="10"/>
  <c r="G117" i="10"/>
  <c r="P117" i="10"/>
  <c r="N117" i="10"/>
  <c r="N117" i="11" s="1"/>
  <c r="F117" i="10"/>
  <c r="S117" i="10"/>
  <c r="E117" i="10"/>
  <c r="Q117" i="10"/>
  <c r="T117" i="10"/>
  <c r="D117" i="10"/>
  <c r="I117" i="10"/>
  <c r="J117" i="10"/>
  <c r="U117" i="10"/>
  <c r="U117" i="11" s="1"/>
  <c r="H117" i="10"/>
  <c r="W117" i="10"/>
  <c r="L117" i="10"/>
  <c r="S118" i="9"/>
  <c r="D118" i="9"/>
  <c r="T118" i="9"/>
  <c r="E118" i="9"/>
  <c r="U118" i="9"/>
  <c r="F118" i="9"/>
  <c r="V118" i="9"/>
  <c r="G118" i="9"/>
  <c r="W118" i="9"/>
  <c r="H118" i="9"/>
  <c r="O118" i="9"/>
  <c r="P118" i="9"/>
  <c r="Q118" i="9"/>
  <c r="R118" i="9"/>
  <c r="I118" i="9"/>
  <c r="J118" i="9"/>
  <c r="K118" i="9"/>
  <c r="L118" i="9"/>
  <c r="N118" i="9"/>
  <c r="M118" i="9"/>
  <c r="J116" i="12"/>
  <c r="P116" i="12" s="1"/>
  <c r="F117" i="11" l="1"/>
  <c r="Y116" i="11"/>
  <c r="B116" i="12" s="1"/>
  <c r="H116" i="12" s="1"/>
  <c r="K116" i="12" s="1"/>
  <c r="I117" i="11"/>
  <c r="O117" i="11"/>
  <c r="V117" i="11"/>
  <c r="K117" i="11"/>
  <c r="M117" i="11"/>
  <c r="P117" i="11"/>
  <c r="W117" i="11"/>
  <c r="D117" i="11"/>
  <c r="L117" i="11"/>
  <c r="Q117" i="11"/>
  <c r="J117" i="11"/>
  <c r="E117" i="11"/>
  <c r="S117" i="11"/>
  <c r="H117" i="11"/>
  <c r="G117" i="11"/>
  <c r="T117" i="11"/>
  <c r="Y118" i="2"/>
  <c r="A118" i="12" s="1"/>
  <c r="F118" i="12" s="1"/>
  <c r="D120" i="12"/>
  <c r="O120" i="12" s="1"/>
  <c r="C120" i="2"/>
  <c r="B120" i="9"/>
  <c r="B120" i="10"/>
  <c r="B121" i="2"/>
  <c r="A122" i="2"/>
  <c r="N119" i="9"/>
  <c r="O119" i="9"/>
  <c r="P119" i="9"/>
  <c r="Q119" i="9"/>
  <c r="R119" i="9"/>
  <c r="S119" i="9"/>
  <c r="V119" i="9"/>
  <c r="W119" i="9"/>
  <c r="D119" i="9"/>
  <c r="E119" i="9"/>
  <c r="F119" i="9"/>
  <c r="G119" i="9"/>
  <c r="H119" i="9"/>
  <c r="I119" i="9"/>
  <c r="J119" i="9"/>
  <c r="K119" i="9"/>
  <c r="L119" i="9"/>
  <c r="M119" i="9"/>
  <c r="U119" i="9"/>
  <c r="T119" i="9"/>
  <c r="C119" i="10"/>
  <c r="L119" i="2"/>
  <c r="S119" i="2"/>
  <c r="T119" i="2"/>
  <c r="D119" i="2"/>
  <c r="U119" i="2"/>
  <c r="E119" i="2"/>
  <c r="V119" i="2"/>
  <c r="F119" i="2"/>
  <c r="W119" i="2"/>
  <c r="G119" i="2"/>
  <c r="K119" i="2"/>
  <c r="M119" i="2"/>
  <c r="N119" i="2"/>
  <c r="O119" i="2"/>
  <c r="P119" i="2"/>
  <c r="Q119" i="2"/>
  <c r="R119" i="2"/>
  <c r="H119" i="2"/>
  <c r="I119" i="2"/>
  <c r="J119" i="2"/>
  <c r="G117" i="12"/>
  <c r="Q117" i="12" s="1"/>
  <c r="AE118" i="10"/>
  <c r="AF118" i="10"/>
  <c r="AG118" i="10"/>
  <c r="AK118" i="10"/>
  <c r="AL118" i="10"/>
  <c r="AM118" i="10"/>
  <c r="AN118" i="10"/>
  <c r="AO118" i="10"/>
  <c r="V118" i="10"/>
  <c r="AP118" i="10"/>
  <c r="AD118" i="10"/>
  <c r="AH118" i="10"/>
  <c r="AI118" i="10"/>
  <c r="AJ118" i="10"/>
  <c r="AQ118" i="10"/>
  <c r="AR118" i="10"/>
  <c r="Y118" i="10"/>
  <c r="Z118" i="10"/>
  <c r="AA118" i="10"/>
  <c r="AC118" i="10"/>
  <c r="AB118" i="10"/>
  <c r="M118" i="10"/>
  <c r="T118" i="10"/>
  <c r="W118" i="10"/>
  <c r="R118" i="10"/>
  <c r="R118" i="11" s="1"/>
  <c r="H118" i="10"/>
  <c r="E118" i="10"/>
  <c r="K118" i="10"/>
  <c r="O118" i="10"/>
  <c r="D118" i="10"/>
  <c r="F118" i="10"/>
  <c r="P118" i="10"/>
  <c r="N118" i="10"/>
  <c r="J118" i="10"/>
  <c r="J118" i="11" s="1"/>
  <c r="G118" i="10"/>
  <c r="U118" i="10"/>
  <c r="L118" i="10"/>
  <c r="Q118" i="10"/>
  <c r="Q118" i="11" s="1"/>
  <c r="S118" i="10"/>
  <c r="S118" i="11" s="1"/>
  <c r="I118" i="10"/>
  <c r="G118" i="11" l="1"/>
  <c r="Y117" i="11"/>
  <c r="B117" i="12" s="1"/>
  <c r="H117" i="12" s="1"/>
  <c r="K117" i="12" s="1"/>
  <c r="T118" i="11"/>
  <c r="N118" i="11"/>
  <c r="W118" i="11"/>
  <c r="E118" i="11"/>
  <c r="D118" i="11"/>
  <c r="P118" i="11"/>
  <c r="I118" i="11"/>
  <c r="O118" i="11"/>
  <c r="F118" i="11"/>
  <c r="L118" i="11"/>
  <c r="K118" i="11"/>
  <c r="V118" i="11"/>
  <c r="M118" i="11"/>
  <c r="U118" i="11"/>
  <c r="H118" i="11"/>
  <c r="B122" i="2"/>
  <c r="A123" i="2"/>
  <c r="D121" i="12"/>
  <c r="O121" i="12" s="1"/>
  <c r="B121" i="9"/>
  <c r="B121" i="10"/>
  <c r="C121" i="2"/>
  <c r="J117" i="12"/>
  <c r="P117" i="12" s="1"/>
  <c r="Y119" i="2"/>
  <c r="A119" i="12" s="1"/>
  <c r="F119" i="12" s="1"/>
  <c r="I120" i="9"/>
  <c r="J120" i="9"/>
  <c r="K120" i="9"/>
  <c r="L120" i="9"/>
  <c r="M120" i="9"/>
  <c r="N120" i="9"/>
  <c r="W120" i="9"/>
  <c r="D120" i="9"/>
  <c r="E120" i="9"/>
  <c r="F120" i="9"/>
  <c r="G120" i="9"/>
  <c r="H120" i="9"/>
  <c r="O120" i="9"/>
  <c r="P120" i="9"/>
  <c r="Q120" i="9"/>
  <c r="R120" i="9"/>
  <c r="S120" i="9"/>
  <c r="T120" i="9"/>
  <c r="V120" i="9"/>
  <c r="U120" i="9"/>
  <c r="C120" i="10"/>
  <c r="G120" i="2"/>
  <c r="W120" i="2"/>
  <c r="O120" i="2"/>
  <c r="P120" i="2"/>
  <c r="Q120" i="2"/>
  <c r="R120" i="2"/>
  <c r="S120" i="2"/>
  <c r="T120" i="2"/>
  <c r="N120" i="2"/>
  <c r="U120" i="2"/>
  <c r="V120" i="2"/>
  <c r="D120" i="2"/>
  <c r="E120" i="2"/>
  <c r="K120" i="2"/>
  <c r="L120" i="2"/>
  <c r="M120" i="2"/>
  <c r="F120" i="2"/>
  <c r="H120" i="2"/>
  <c r="J120" i="2"/>
  <c r="I120" i="2"/>
  <c r="G118" i="12"/>
  <c r="Q118" i="12" s="1"/>
  <c r="V119" i="10"/>
  <c r="AH119" i="10"/>
  <c r="AI119" i="10"/>
  <c r="AJ119" i="10"/>
  <c r="AK119" i="10"/>
  <c r="AL119" i="10"/>
  <c r="AM119" i="10"/>
  <c r="Z119" i="10"/>
  <c r="AA119" i="10"/>
  <c r="AB119" i="10"/>
  <c r="AC119" i="10"/>
  <c r="AD119" i="10"/>
  <c r="AE119" i="10"/>
  <c r="AF119" i="10"/>
  <c r="AG119" i="10"/>
  <c r="AN119" i="10"/>
  <c r="AO119" i="10"/>
  <c r="AP119" i="10"/>
  <c r="AQ119" i="10"/>
  <c r="AR119" i="10"/>
  <c r="Y119" i="10"/>
  <c r="M119" i="10"/>
  <c r="M119" i="11" s="1"/>
  <c r="H119" i="10"/>
  <c r="W119" i="10"/>
  <c r="E119" i="10"/>
  <c r="D119" i="10"/>
  <c r="L119" i="10"/>
  <c r="O119" i="10"/>
  <c r="I119" i="10"/>
  <c r="J119" i="10"/>
  <c r="F119" i="10"/>
  <c r="T119" i="10"/>
  <c r="T119" i="11" s="1"/>
  <c r="S119" i="10"/>
  <c r="P119" i="10"/>
  <c r="N119" i="10"/>
  <c r="N119" i="11" s="1"/>
  <c r="K119" i="10"/>
  <c r="Q119" i="10"/>
  <c r="G119" i="10"/>
  <c r="R119" i="10"/>
  <c r="U119" i="10"/>
  <c r="F119" i="11" l="1"/>
  <c r="J119" i="11"/>
  <c r="I119" i="11"/>
  <c r="E119" i="11"/>
  <c r="Y118" i="11"/>
  <c r="B118" i="12" s="1"/>
  <c r="H118" i="12" s="1"/>
  <c r="K118" i="12" s="1"/>
  <c r="H119" i="11"/>
  <c r="G119" i="11"/>
  <c r="K119" i="11"/>
  <c r="S119" i="11"/>
  <c r="V119" i="11"/>
  <c r="P119" i="11"/>
  <c r="L119" i="11"/>
  <c r="O119" i="11"/>
  <c r="D119" i="11"/>
  <c r="R119" i="11"/>
  <c r="Q119" i="11"/>
  <c r="U119" i="11"/>
  <c r="W119" i="11"/>
  <c r="Y120" i="10"/>
  <c r="AO120" i="10"/>
  <c r="Z120" i="10"/>
  <c r="AP120" i="10"/>
  <c r="AA120" i="10"/>
  <c r="AQ120" i="10"/>
  <c r="AB120" i="10"/>
  <c r="AR120" i="10"/>
  <c r="AC120" i="10"/>
  <c r="AD120" i="10"/>
  <c r="AI120" i="10"/>
  <c r="AJ120" i="10"/>
  <c r="AK120" i="10"/>
  <c r="P120" i="11" s="1"/>
  <c r="AL120" i="10"/>
  <c r="AM120" i="10"/>
  <c r="AN120" i="10"/>
  <c r="V120" i="10"/>
  <c r="AE120" i="10"/>
  <c r="AF120" i="10"/>
  <c r="AH120" i="10"/>
  <c r="AG120" i="10"/>
  <c r="M120" i="10"/>
  <c r="M120" i="11" s="1"/>
  <c r="Q120" i="10"/>
  <c r="T120" i="10"/>
  <c r="W120" i="10"/>
  <c r="W120" i="11" s="1"/>
  <c r="D120" i="10"/>
  <c r="I120" i="10"/>
  <c r="K120" i="10"/>
  <c r="G120" i="10"/>
  <c r="J120" i="10"/>
  <c r="F120" i="10"/>
  <c r="R120" i="10"/>
  <c r="R120" i="11" s="1"/>
  <c r="E120" i="10"/>
  <c r="N120" i="10"/>
  <c r="S120" i="10"/>
  <c r="U120" i="10"/>
  <c r="U120" i="11" s="1"/>
  <c r="L120" i="10"/>
  <c r="L120" i="11" s="1"/>
  <c r="O120" i="10"/>
  <c r="H120" i="10"/>
  <c r="P120" i="10"/>
  <c r="C121" i="10"/>
  <c r="R121" i="2"/>
  <c r="K121" i="2"/>
  <c r="L121" i="2"/>
  <c r="M121" i="2"/>
  <c r="N121" i="2"/>
  <c r="O121" i="2"/>
  <c r="V121" i="2"/>
  <c r="W121" i="2"/>
  <c r="D121" i="2"/>
  <c r="E121" i="2"/>
  <c r="F121" i="2"/>
  <c r="G121" i="2"/>
  <c r="H121" i="2"/>
  <c r="I121" i="2"/>
  <c r="J121" i="2"/>
  <c r="P121" i="2"/>
  <c r="Q121" i="2"/>
  <c r="S121" i="2"/>
  <c r="T121" i="2"/>
  <c r="U121" i="2"/>
  <c r="D121" i="9"/>
  <c r="T121" i="9"/>
  <c r="E121" i="9"/>
  <c r="U121" i="9"/>
  <c r="F121" i="9"/>
  <c r="V121" i="9"/>
  <c r="G121" i="9"/>
  <c r="W121" i="9"/>
  <c r="H121" i="9"/>
  <c r="I121" i="9"/>
  <c r="J121" i="9"/>
  <c r="K121" i="9"/>
  <c r="L121" i="9"/>
  <c r="M121" i="9"/>
  <c r="N121" i="9"/>
  <c r="O121" i="9"/>
  <c r="P121" i="9"/>
  <c r="Q121" i="9"/>
  <c r="R121" i="9"/>
  <c r="S121" i="9"/>
  <c r="G119" i="12"/>
  <c r="Q119" i="12" s="1"/>
  <c r="B123" i="2"/>
  <c r="A124" i="2"/>
  <c r="D122" i="12"/>
  <c r="O122" i="12" s="1"/>
  <c r="B122" i="9"/>
  <c r="B122" i="10"/>
  <c r="C122" i="2"/>
  <c r="Y120" i="2"/>
  <c r="A120" i="12" s="1"/>
  <c r="F120" i="12" s="1"/>
  <c r="J118" i="12"/>
  <c r="P118" i="12" s="1"/>
  <c r="I120" i="11" l="1"/>
  <c r="E120" i="11"/>
  <c r="H120" i="11"/>
  <c r="N120" i="11"/>
  <c r="T120" i="11"/>
  <c r="D120" i="11"/>
  <c r="V120" i="11"/>
  <c r="S120" i="11"/>
  <c r="F120" i="11"/>
  <c r="J120" i="11"/>
  <c r="Q120" i="11"/>
  <c r="G120" i="11"/>
  <c r="K120" i="11"/>
  <c r="O120" i="11"/>
  <c r="Y119" i="11"/>
  <c r="B119" i="12" s="1"/>
  <c r="H119" i="12" s="1"/>
  <c r="K119" i="12" s="1"/>
  <c r="AF121" i="10"/>
  <c r="AG121" i="10"/>
  <c r="AH121" i="10"/>
  <c r="AI121" i="10"/>
  <c r="AJ121" i="10"/>
  <c r="AK121" i="10"/>
  <c r="AR121" i="10"/>
  <c r="V121" i="10"/>
  <c r="Y121" i="10"/>
  <c r="Z121" i="10"/>
  <c r="AA121" i="10"/>
  <c r="AB121" i="10"/>
  <c r="AC121" i="10"/>
  <c r="AD121" i="10"/>
  <c r="AE121" i="10"/>
  <c r="AL121" i="10"/>
  <c r="AM121" i="10"/>
  <c r="AN121" i="10"/>
  <c r="AO121" i="10"/>
  <c r="AQ121" i="10"/>
  <c r="AP121" i="10"/>
  <c r="M121" i="10"/>
  <c r="S121" i="10"/>
  <c r="P121" i="10"/>
  <c r="K121" i="10"/>
  <c r="W121" i="10"/>
  <c r="U121" i="10"/>
  <c r="G121" i="10"/>
  <c r="H121" i="10"/>
  <c r="N121" i="10"/>
  <c r="Q121" i="10"/>
  <c r="J121" i="10"/>
  <c r="T121" i="10"/>
  <c r="T121" i="11" s="1"/>
  <c r="D121" i="10"/>
  <c r="F121" i="10"/>
  <c r="E121" i="10"/>
  <c r="L121" i="10"/>
  <c r="O121" i="10"/>
  <c r="O121" i="11" s="1"/>
  <c r="R121" i="10"/>
  <c r="I121" i="10"/>
  <c r="D123" i="12"/>
  <c r="O123" i="12" s="1"/>
  <c r="C123" i="2"/>
  <c r="B123" i="9"/>
  <c r="B123" i="10"/>
  <c r="B124" i="2"/>
  <c r="A125" i="2"/>
  <c r="Y121" i="2"/>
  <c r="A121" i="12" s="1"/>
  <c r="F121" i="12" s="1"/>
  <c r="Y120" i="11"/>
  <c r="B120" i="12" s="1"/>
  <c r="H120" i="12" s="1"/>
  <c r="K120" i="12" s="1"/>
  <c r="J119" i="12"/>
  <c r="P119" i="12" s="1"/>
  <c r="G120" i="12"/>
  <c r="Q120" i="12" s="1"/>
  <c r="M122" i="2"/>
  <c r="C122" i="10"/>
  <c r="G122" i="2"/>
  <c r="H122" i="2"/>
  <c r="I122" i="2"/>
  <c r="J122" i="2"/>
  <c r="K122" i="2"/>
  <c r="W122" i="2"/>
  <c r="D122" i="2"/>
  <c r="E122" i="2"/>
  <c r="F122" i="2"/>
  <c r="L122" i="2"/>
  <c r="N122" i="2"/>
  <c r="O122" i="2"/>
  <c r="V122" i="2"/>
  <c r="P122" i="2"/>
  <c r="Q122" i="2"/>
  <c r="R122" i="2"/>
  <c r="S122" i="2"/>
  <c r="T122" i="2"/>
  <c r="U122" i="2"/>
  <c r="O122" i="9"/>
  <c r="P122" i="9"/>
  <c r="Q122" i="9"/>
  <c r="R122" i="9"/>
  <c r="S122" i="9"/>
  <c r="D122" i="9"/>
  <c r="T122" i="9"/>
  <c r="I122" i="9"/>
  <c r="J122" i="9"/>
  <c r="K122" i="9"/>
  <c r="L122" i="9"/>
  <c r="M122" i="9"/>
  <c r="N122" i="9"/>
  <c r="U122" i="9"/>
  <c r="V122" i="9"/>
  <c r="W122" i="9"/>
  <c r="E122" i="9"/>
  <c r="F122" i="9"/>
  <c r="H122" i="9"/>
  <c r="G122" i="9"/>
  <c r="Q121" i="11" l="1"/>
  <c r="H121" i="11"/>
  <c r="D121" i="11"/>
  <c r="G121" i="11"/>
  <c r="F121" i="11"/>
  <c r="R121" i="11"/>
  <c r="S121" i="11"/>
  <c r="W121" i="11"/>
  <c r="M121" i="11"/>
  <c r="L121" i="11"/>
  <c r="J121" i="11"/>
  <c r="I121" i="11"/>
  <c r="P121" i="11"/>
  <c r="V121" i="11"/>
  <c r="N121" i="11"/>
  <c r="U121" i="11"/>
  <c r="Y122" i="2"/>
  <c r="A122" i="12" s="1"/>
  <c r="F122" i="12" s="1"/>
  <c r="G122" i="12" s="1"/>
  <c r="Q122" i="12" s="1"/>
  <c r="E121" i="11"/>
  <c r="K121" i="11"/>
  <c r="V122" i="10"/>
  <c r="AM122" i="10"/>
  <c r="AN122" i="10"/>
  <c r="Y122" i="10"/>
  <c r="AO122" i="10"/>
  <c r="Z122" i="10"/>
  <c r="AP122" i="10"/>
  <c r="AA122" i="10"/>
  <c r="AQ122" i="10"/>
  <c r="AB122" i="10"/>
  <c r="AR122" i="10"/>
  <c r="AE122" i="10"/>
  <c r="AF122" i="10"/>
  <c r="AG122" i="10"/>
  <c r="AH122" i="10"/>
  <c r="AI122" i="10"/>
  <c r="AJ122" i="10"/>
  <c r="AK122" i="10"/>
  <c r="AL122" i="10"/>
  <c r="AD122" i="10"/>
  <c r="AC122" i="10"/>
  <c r="M122" i="10"/>
  <c r="W122" i="10"/>
  <c r="P122" i="10"/>
  <c r="D122" i="10"/>
  <c r="G122" i="10"/>
  <c r="J122" i="10"/>
  <c r="S122" i="10"/>
  <c r="S122" i="11" s="1"/>
  <c r="R122" i="10"/>
  <c r="U122" i="10"/>
  <c r="N122" i="10"/>
  <c r="T122" i="10"/>
  <c r="Q122" i="10"/>
  <c r="K122" i="10"/>
  <c r="E122" i="10"/>
  <c r="O122" i="10"/>
  <c r="I122" i="10"/>
  <c r="F122" i="10"/>
  <c r="L122" i="10"/>
  <c r="H122" i="10"/>
  <c r="B125" i="2"/>
  <c r="A126" i="2"/>
  <c r="J123" i="9"/>
  <c r="K123" i="9"/>
  <c r="L123" i="9"/>
  <c r="M123" i="9"/>
  <c r="N123" i="9"/>
  <c r="O123" i="9"/>
  <c r="P123" i="9"/>
  <c r="Q123" i="9"/>
  <c r="R123" i="9"/>
  <c r="S123" i="9"/>
  <c r="T123" i="9"/>
  <c r="U123" i="9"/>
  <c r="V123" i="9"/>
  <c r="W123" i="9"/>
  <c r="D123" i="9"/>
  <c r="E123" i="9"/>
  <c r="F123" i="9"/>
  <c r="G123" i="9"/>
  <c r="I123" i="9"/>
  <c r="H123" i="9"/>
  <c r="G121" i="12"/>
  <c r="Q121" i="12" s="1"/>
  <c r="D124" i="12"/>
  <c r="O124" i="12" s="1"/>
  <c r="C124" i="2"/>
  <c r="B124" i="9"/>
  <c r="B124" i="10"/>
  <c r="J120" i="12"/>
  <c r="P120" i="12" s="1"/>
  <c r="C123" i="10"/>
  <c r="H123" i="2"/>
  <c r="T123" i="2"/>
  <c r="D123" i="2"/>
  <c r="U123" i="2"/>
  <c r="E123" i="2"/>
  <c r="V123" i="2"/>
  <c r="F123" i="2"/>
  <c r="W123" i="2"/>
  <c r="G123" i="2"/>
  <c r="I123" i="2"/>
  <c r="J123" i="2"/>
  <c r="K123" i="2"/>
  <c r="L123" i="2"/>
  <c r="M123" i="2"/>
  <c r="N123" i="2"/>
  <c r="O123" i="2"/>
  <c r="P123" i="2"/>
  <c r="Q123" i="2"/>
  <c r="R123" i="2"/>
  <c r="S123" i="2"/>
  <c r="J122" i="11" l="1"/>
  <c r="Y121" i="11"/>
  <c r="B121" i="12" s="1"/>
  <c r="H121" i="12" s="1"/>
  <c r="K121" i="12" s="1"/>
  <c r="N122" i="11"/>
  <c r="W122" i="11"/>
  <c r="M122" i="11"/>
  <c r="O122" i="11"/>
  <c r="G122" i="11"/>
  <c r="K122" i="11"/>
  <c r="R122" i="11"/>
  <c r="P122" i="11"/>
  <c r="L122" i="11"/>
  <c r="U122" i="11"/>
  <c r="Q122" i="11"/>
  <c r="H122" i="11"/>
  <c r="D122" i="11"/>
  <c r="E122" i="11"/>
  <c r="V122" i="11"/>
  <c r="F122" i="11"/>
  <c r="T122" i="11"/>
  <c r="I122" i="11"/>
  <c r="AD123" i="10"/>
  <c r="AE123" i="10"/>
  <c r="AF123" i="10"/>
  <c r="AG123" i="10"/>
  <c r="AH123" i="10"/>
  <c r="AI123" i="10"/>
  <c r="AN123" i="10"/>
  <c r="AO123" i="10"/>
  <c r="AP123" i="10"/>
  <c r="AQ123" i="10"/>
  <c r="AR123" i="10"/>
  <c r="V123" i="10"/>
  <c r="V123" i="11" s="1"/>
  <c r="Y123" i="10"/>
  <c r="Z123" i="10"/>
  <c r="AA123" i="10"/>
  <c r="AB123" i="10"/>
  <c r="AC123" i="10"/>
  <c r="AJ123" i="10"/>
  <c r="AK123" i="10"/>
  <c r="AM123" i="10"/>
  <c r="AL123" i="10"/>
  <c r="M123" i="10"/>
  <c r="M123" i="11" s="1"/>
  <c r="N123" i="10"/>
  <c r="K123" i="10"/>
  <c r="Q123" i="10"/>
  <c r="I123" i="10"/>
  <c r="E123" i="10"/>
  <c r="R123" i="10"/>
  <c r="F123" i="10"/>
  <c r="S123" i="10"/>
  <c r="D123" i="10"/>
  <c r="J123" i="10"/>
  <c r="H123" i="10"/>
  <c r="H123" i="11" s="1"/>
  <c r="O123" i="10"/>
  <c r="U123" i="10"/>
  <c r="G123" i="10"/>
  <c r="G123" i="11" s="1"/>
  <c r="P123" i="10"/>
  <c r="W123" i="10"/>
  <c r="T123" i="10"/>
  <c r="L123" i="10"/>
  <c r="J121" i="12"/>
  <c r="P121" i="12" s="1"/>
  <c r="Y123" i="2"/>
  <c r="A123" i="12" s="1"/>
  <c r="F123" i="12" s="1"/>
  <c r="S124" i="2"/>
  <c r="C124" i="10"/>
  <c r="P124" i="2"/>
  <c r="Q124" i="2"/>
  <c r="R124" i="2"/>
  <c r="T124" i="2"/>
  <c r="D124" i="2"/>
  <c r="U124" i="2"/>
  <c r="I124" i="2"/>
  <c r="J124" i="2"/>
  <c r="K124" i="2"/>
  <c r="L124" i="2"/>
  <c r="M124" i="2"/>
  <c r="N124" i="2"/>
  <c r="O124" i="2"/>
  <c r="V124" i="2"/>
  <c r="W124" i="2"/>
  <c r="E124" i="2"/>
  <c r="F124" i="2"/>
  <c r="G124" i="2"/>
  <c r="H124" i="2"/>
  <c r="B126" i="2"/>
  <c r="A127" i="2"/>
  <c r="D125" i="12"/>
  <c r="O125" i="12" s="1"/>
  <c r="C125" i="2"/>
  <c r="B125" i="9"/>
  <c r="B125" i="10"/>
  <c r="E124" i="9"/>
  <c r="U124" i="9"/>
  <c r="F124" i="9"/>
  <c r="V124" i="9"/>
  <c r="G124" i="9"/>
  <c r="W124" i="9"/>
  <c r="H124" i="9"/>
  <c r="I124" i="9"/>
  <c r="J124" i="9"/>
  <c r="Q124" i="9"/>
  <c r="R124" i="9"/>
  <c r="S124" i="9"/>
  <c r="T124" i="9"/>
  <c r="D124" i="9"/>
  <c r="K124" i="9"/>
  <c r="L124" i="9"/>
  <c r="M124" i="9"/>
  <c r="N124" i="9"/>
  <c r="P124" i="9"/>
  <c r="O124" i="9"/>
  <c r="J122" i="12"/>
  <c r="P122" i="12" s="1"/>
  <c r="E123" i="11" l="1"/>
  <c r="Y122" i="11"/>
  <c r="B122" i="12" s="1"/>
  <c r="H122" i="12" s="1"/>
  <c r="K122" i="12" s="1"/>
  <c r="U123" i="11"/>
  <c r="W123" i="11"/>
  <c r="T123" i="11"/>
  <c r="O123" i="11"/>
  <c r="S123" i="11"/>
  <c r="J123" i="11"/>
  <c r="P123" i="11"/>
  <c r="N123" i="11"/>
  <c r="F123" i="11"/>
  <c r="L123" i="11"/>
  <c r="K123" i="11"/>
  <c r="D123" i="11"/>
  <c r="R123" i="11"/>
  <c r="I123" i="11"/>
  <c r="Q123" i="11"/>
  <c r="Y124" i="2"/>
  <c r="A124" i="12" s="1"/>
  <c r="F124" i="12" s="1"/>
  <c r="AK124" i="10"/>
  <c r="AL124" i="10"/>
  <c r="V124" i="10"/>
  <c r="AM124" i="10"/>
  <c r="AN124" i="10"/>
  <c r="Y124" i="10"/>
  <c r="AO124" i="10"/>
  <c r="Z124" i="10"/>
  <c r="AP124" i="10"/>
  <c r="AA124" i="10"/>
  <c r="AB124" i="10"/>
  <c r="AC124" i="10"/>
  <c r="AD124" i="10"/>
  <c r="AE124" i="10"/>
  <c r="AF124" i="10"/>
  <c r="AG124" i="10"/>
  <c r="AH124" i="10"/>
  <c r="AI124" i="10"/>
  <c r="AJ124" i="10"/>
  <c r="AQ124" i="10"/>
  <c r="AR124" i="10"/>
  <c r="M124" i="10"/>
  <c r="T124" i="10"/>
  <c r="T124" i="11" s="1"/>
  <c r="H124" i="10"/>
  <c r="E124" i="10"/>
  <c r="F124" i="10"/>
  <c r="K124" i="10"/>
  <c r="Q124" i="10"/>
  <c r="D124" i="10"/>
  <c r="R124" i="10"/>
  <c r="O124" i="10"/>
  <c r="S124" i="10"/>
  <c r="J124" i="10"/>
  <c r="N124" i="10"/>
  <c r="N124" i="11" s="1"/>
  <c r="P124" i="10"/>
  <c r="P124" i="11" s="1"/>
  <c r="I124" i="10"/>
  <c r="L124" i="10"/>
  <c r="G124" i="10"/>
  <c r="W124" i="10"/>
  <c r="W124" i="11" s="1"/>
  <c r="U124" i="10"/>
  <c r="P125" i="9"/>
  <c r="Q125" i="9"/>
  <c r="R125" i="9"/>
  <c r="S125" i="9"/>
  <c r="D125" i="9"/>
  <c r="T125" i="9"/>
  <c r="E125" i="9"/>
  <c r="U125" i="9"/>
  <c r="F125" i="9"/>
  <c r="G125" i="9"/>
  <c r="H125" i="9"/>
  <c r="I125" i="9"/>
  <c r="J125" i="9"/>
  <c r="K125" i="9"/>
  <c r="L125" i="9"/>
  <c r="M125" i="9"/>
  <c r="N125" i="9"/>
  <c r="O125" i="9"/>
  <c r="W125" i="9"/>
  <c r="V125" i="9"/>
  <c r="G123" i="12"/>
  <c r="Q123" i="12" s="1"/>
  <c r="N125" i="2"/>
  <c r="C125" i="10"/>
  <c r="L125" i="2"/>
  <c r="M125" i="2"/>
  <c r="O125" i="2"/>
  <c r="P125" i="2"/>
  <c r="Q125" i="2"/>
  <c r="J125" i="2"/>
  <c r="K125" i="2"/>
  <c r="R125" i="2"/>
  <c r="S125" i="2"/>
  <c r="T125" i="2"/>
  <c r="U125" i="2"/>
  <c r="V125" i="2"/>
  <c r="W125" i="2"/>
  <c r="D125" i="2"/>
  <c r="E125" i="2"/>
  <c r="F125" i="2"/>
  <c r="G125" i="2"/>
  <c r="H125" i="2"/>
  <c r="I125" i="2"/>
  <c r="B127" i="2"/>
  <c r="A128" i="2"/>
  <c r="D126" i="12"/>
  <c r="O126" i="12" s="1"/>
  <c r="C126" i="2"/>
  <c r="B126" i="9"/>
  <c r="B126" i="10"/>
  <c r="F124" i="11" l="1"/>
  <c r="E124" i="11"/>
  <c r="M124" i="11"/>
  <c r="L124" i="11"/>
  <c r="S124" i="11"/>
  <c r="V124" i="11"/>
  <c r="K124" i="11"/>
  <c r="H124" i="11"/>
  <c r="U124" i="11"/>
  <c r="O124" i="11"/>
  <c r="R124" i="11"/>
  <c r="J124" i="11"/>
  <c r="D124" i="11"/>
  <c r="I124" i="11"/>
  <c r="Q124" i="11"/>
  <c r="G124" i="11"/>
  <c r="Y123" i="11"/>
  <c r="B123" i="12" s="1"/>
  <c r="H123" i="12" s="1"/>
  <c r="K123" i="12" s="1"/>
  <c r="AB125" i="10"/>
  <c r="AR125" i="10"/>
  <c r="AC125" i="10"/>
  <c r="AD125" i="10"/>
  <c r="AE125" i="10"/>
  <c r="AF125" i="10"/>
  <c r="AG125" i="10"/>
  <c r="AJ125" i="10"/>
  <c r="AK125" i="10"/>
  <c r="AL125" i="10"/>
  <c r="AM125" i="10"/>
  <c r="AN125" i="10"/>
  <c r="AO125" i="10"/>
  <c r="AP125" i="10"/>
  <c r="AQ125" i="10"/>
  <c r="V125" i="10"/>
  <c r="Y125" i="10"/>
  <c r="Z125" i="10"/>
  <c r="AA125" i="10"/>
  <c r="AI125" i="10"/>
  <c r="AH125" i="10"/>
  <c r="M125" i="10"/>
  <c r="O125" i="10"/>
  <c r="T125" i="10"/>
  <c r="W125" i="10"/>
  <c r="H125" i="10"/>
  <c r="E125" i="10"/>
  <c r="D125" i="10"/>
  <c r="P125" i="10"/>
  <c r="P125" i="11" s="1"/>
  <c r="K125" i="10"/>
  <c r="N125" i="10"/>
  <c r="R125" i="10"/>
  <c r="Q125" i="10"/>
  <c r="J125" i="10"/>
  <c r="J125" i="11" s="1"/>
  <c r="F125" i="10"/>
  <c r="F125" i="11" s="1"/>
  <c r="S125" i="10"/>
  <c r="L125" i="10"/>
  <c r="I125" i="10"/>
  <c r="G125" i="10"/>
  <c r="U125" i="10"/>
  <c r="K126" i="9"/>
  <c r="L126" i="9"/>
  <c r="M126" i="9"/>
  <c r="N126" i="9"/>
  <c r="O126" i="9"/>
  <c r="P126" i="9"/>
  <c r="D126" i="9"/>
  <c r="E126" i="9"/>
  <c r="F126" i="9"/>
  <c r="G126" i="9"/>
  <c r="H126" i="9"/>
  <c r="I126" i="9"/>
  <c r="J126" i="9"/>
  <c r="Q126" i="9"/>
  <c r="R126" i="9"/>
  <c r="S126" i="9"/>
  <c r="T126" i="9"/>
  <c r="U126" i="9"/>
  <c r="V126" i="9"/>
  <c r="W126" i="9"/>
  <c r="Y125" i="2"/>
  <c r="A125" i="12" s="1"/>
  <c r="F125" i="12" s="1"/>
  <c r="C126" i="10"/>
  <c r="I126" i="2"/>
  <c r="H126" i="2"/>
  <c r="J126" i="2"/>
  <c r="K126" i="2"/>
  <c r="L126" i="2"/>
  <c r="M126" i="2"/>
  <c r="Q126" i="2"/>
  <c r="R126" i="2"/>
  <c r="S126" i="2"/>
  <c r="T126" i="2"/>
  <c r="U126" i="2"/>
  <c r="V126" i="2"/>
  <c r="W126" i="2"/>
  <c r="E126" i="2"/>
  <c r="F126" i="2"/>
  <c r="G126" i="2"/>
  <c r="N126" i="2"/>
  <c r="O126" i="2"/>
  <c r="P126" i="2"/>
  <c r="D126" i="2"/>
  <c r="D127" i="12"/>
  <c r="O127" i="12" s="1"/>
  <c r="C127" i="2"/>
  <c r="B127" i="9"/>
  <c r="B127" i="10"/>
  <c r="J123" i="12"/>
  <c r="P123" i="12" s="1"/>
  <c r="B128" i="2"/>
  <c r="A129" i="2"/>
  <c r="G124" i="12"/>
  <c r="Q124" i="12" s="1"/>
  <c r="O125" i="11" l="1"/>
  <c r="L125" i="11"/>
  <c r="Q125" i="11"/>
  <c r="V125" i="11"/>
  <c r="N125" i="11"/>
  <c r="E125" i="11"/>
  <c r="U125" i="11"/>
  <c r="G125" i="11"/>
  <c r="I125" i="11"/>
  <c r="M125" i="11"/>
  <c r="K125" i="11"/>
  <c r="D125" i="11"/>
  <c r="S125" i="11"/>
  <c r="Y124" i="11"/>
  <c r="B124" i="12" s="1"/>
  <c r="H124" i="12" s="1"/>
  <c r="K124" i="12" s="1"/>
  <c r="R125" i="11"/>
  <c r="H125" i="11"/>
  <c r="W125" i="11"/>
  <c r="T125" i="11"/>
  <c r="F127" i="9"/>
  <c r="V127" i="9"/>
  <c r="G127" i="9"/>
  <c r="W127" i="9"/>
  <c r="H127" i="9"/>
  <c r="I127" i="9"/>
  <c r="J127" i="9"/>
  <c r="K127" i="9"/>
  <c r="D127" i="9"/>
  <c r="E127" i="9"/>
  <c r="L127" i="9"/>
  <c r="M127" i="9"/>
  <c r="N127" i="9"/>
  <c r="O127" i="9"/>
  <c r="P127" i="9"/>
  <c r="Q127" i="9"/>
  <c r="R127" i="9"/>
  <c r="S127" i="9"/>
  <c r="T127" i="9"/>
  <c r="U127" i="9"/>
  <c r="C127" i="10"/>
  <c r="D127" i="2"/>
  <c r="T127" i="2"/>
  <c r="E127" i="2"/>
  <c r="V127" i="2"/>
  <c r="F127" i="2"/>
  <c r="W127" i="2"/>
  <c r="G127" i="2"/>
  <c r="H127" i="2"/>
  <c r="Q127" i="2"/>
  <c r="R127" i="2"/>
  <c r="S127" i="2"/>
  <c r="U127" i="2"/>
  <c r="I127" i="2"/>
  <c r="J127" i="2"/>
  <c r="K127" i="2"/>
  <c r="L127" i="2"/>
  <c r="M127" i="2"/>
  <c r="N127" i="2"/>
  <c r="O127" i="2"/>
  <c r="P127" i="2"/>
  <c r="B129" i="2"/>
  <c r="A130" i="2"/>
  <c r="C128" i="2"/>
  <c r="D128" i="12"/>
  <c r="O128" i="12" s="1"/>
  <c r="B128" i="9"/>
  <c r="B128" i="10"/>
  <c r="AI126" i="10"/>
  <c r="AJ126" i="10"/>
  <c r="AK126" i="10"/>
  <c r="AL126" i="10"/>
  <c r="V126" i="10"/>
  <c r="AM126" i="10"/>
  <c r="AN126" i="10"/>
  <c r="Y126" i="10"/>
  <c r="Z126" i="10"/>
  <c r="AA126" i="10"/>
  <c r="AB126" i="10"/>
  <c r="AC126" i="10"/>
  <c r="AD126" i="10"/>
  <c r="AE126" i="10"/>
  <c r="AF126" i="10"/>
  <c r="AG126" i="10"/>
  <c r="AH126" i="10"/>
  <c r="AO126" i="10"/>
  <c r="AP126" i="10"/>
  <c r="AR126" i="10"/>
  <c r="AQ126" i="10"/>
  <c r="M126" i="10"/>
  <c r="H126" i="10"/>
  <c r="S126" i="10"/>
  <c r="S126" i="11" s="1"/>
  <c r="I126" i="10"/>
  <c r="L126" i="10"/>
  <c r="J126" i="10"/>
  <c r="W126" i="10"/>
  <c r="N126" i="10"/>
  <c r="Q126" i="10"/>
  <c r="R126" i="10"/>
  <c r="T126" i="10"/>
  <c r="E126" i="10"/>
  <c r="D126" i="10"/>
  <c r="P126" i="10"/>
  <c r="P126" i="11" s="1"/>
  <c r="O126" i="10"/>
  <c r="F126" i="10"/>
  <c r="G126" i="10"/>
  <c r="K126" i="10"/>
  <c r="U126" i="10"/>
  <c r="Y126" i="2"/>
  <c r="A126" i="12" s="1"/>
  <c r="F126" i="12" s="1"/>
  <c r="G125" i="12"/>
  <c r="Q125" i="12" s="1"/>
  <c r="J124" i="12"/>
  <c r="P124" i="12" s="1"/>
  <c r="E126" i="11" l="1"/>
  <c r="G126" i="11"/>
  <c r="F126" i="11"/>
  <c r="O126" i="11"/>
  <c r="W126" i="11"/>
  <c r="V126" i="11"/>
  <c r="J126" i="11"/>
  <c r="I126" i="11"/>
  <c r="U126" i="11"/>
  <c r="H126" i="11"/>
  <c r="M126" i="11"/>
  <c r="D126" i="11"/>
  <c r="R126" i="11"/>
  <c r="K126" i="11"/>
  <c r="Q126" i="11"/>
  <c r="N126" i="11"/>
  <c r="T126" i="11"/>
  <c r="L126" i="11"/>
  <c r="Y125" i="11"/>
  <c r="B125" i="12" s="1"/>
  <c r="H125" i="12" s="1"/>
  <c r="K125" i="12" s="1"/>
  <c r="Y127" i="2"/>
  <c r="A127" i="12" s="1"/>
  <c r="F127" i="12" s="1"/>
  <c r="Z127" i="10"/>
  <c r="AP127" i="10"/>
  <c r="AA127" i="10"/>
  <c r="AQ127" i="10"/>
  <c r="AB127" i="10"/>
  <c r="AR127" i="10"/>
  <c r="AC127" i="10"/>
  <c r="AD127" i="10"/>
  <c r="AE127" i="10"/>
  <c r="AF127" i="10"/>
  <c r="AG127" i="10"/>
  <c r="AH127" i="10"/>
  <c r="AI127" i="10"/>
  <c r="AJ127" i="10"/>
  <c r="AK127" i="10"/>
  <c r="AL127" i="10"/>
  <c r="AM127" i="10"/>
  <c r="AN127" i="10"/>
  <c r="AO127" i="10"/>
  <c r="V127" i="10"/>
  <c r="Y127" i="10"/>
  <c r="M127" i="10"/>
  <c r="N127" i="10"/>
  <c r="L127" i="10"/>
  <c r="R127" i="10"/>
  <c r="W127" i="10"/>
  <c r="S127" i="10"/>
  <c r="U127" i="10"/>
  <c r="J127" i="10"/>
  <c r="G127" i="10"/>
  <c r="T127" i="10"/>
  <c r="E127" i="10"/>
  <c r="E127" i="11" s="1"/>
  <c r="Q127" i="10"/>
  <c r="D127" i="10"/>
  <c r="F127" i="10"/>
  <c r="F127" i="11" s="1"/>
  <c r="K127" i="10"/>
  <c r="I127" i="10"/>
  <c r="O127" i="10"/>
  <c r="P127" i="10"/>
  <c r="H127" i="10"/>
  <c r="J125" i="12"/>
  <c r="P125" i="12" s="1"/>
  <c r="B130" i="2"/>
  <c r="A131" i="2"/>
  <c r="G126" i="12"/>
  <c r="Q126" i="12" s="1"/>
  <c r="D129" i="12"/>
  <c r="O129" i="12" s="1"/>
  <c r="C129" i="2"/>
  <c r="B129" i="9"/>
  <c r="B129" i="10"/>
  <c r="Q128" i="9"/>
  <c r="R128" i="9"/>
  <c r="S128" i="9"/>
  <c r="D128" i="9"/>
  <c r="T128" i="9"/>
  <c r="E128" i="9"/>
  <c r="U128" i="9"/>
  <c r="F128" i="9"/>
  <c r="V128" i="9"/>
  <c r="K128" i="9"/>
  <c r="L128" i="9"/>
  <c r="M128" i="9"/>
  <c r="N128" i="9"/>
  <c r="O128" i="9"/>
  <c r="P128" i="9"/>
  <c r="W128" i="9"/>
  <c r="G128" i="9"/>
  <c r="H128" i="9"/>
  <c r="J128" i="9"/>
  <c r="I128" i="9"/>
  <c r="C128" i="10"/>
  <c r="O128" i="2"/>
  <c r="R128" i="2"/>
  <c r="S128" i="2"/>
  <c r="T128" i="2"/>
  <c r="Q128" i="2"/>
  <c r="U128" i="2"/>
  <c r="V128" i="2"/>
  <c r="W128" i="2"/>
  <c r="D128" i="2"/>
  <c r="E128" i="2"/>
  <c r="F128" i="2"/>
  <c r="G128" i="2"/>
  <c r="H128" i="2"/>
  <c r="L128" i="2"/>
  <c r="M128" i="2"/>
  <c r="N128" i="2"/>
  <c r="P128" i="2"/>
  <c r="I128" i="2"/>
  <c r="J128" i="2"/>
  <c r="K128" i="2"/>
  <c r="H127" i="11" l="1"/>
  <c r="Y126" i="11"/>
  <c r="B126" i="12" s="1"/>
  <c r="H126" i="12" s="1"/>
  <c r="K126" i="12" s="1"/>
  <c r="V127" i="11"/>
  <c r="J127" i="11"/>
  <c r="O127" i="11"/>
  <c r="M127" i="11"/>
  <c r="W127" i="11"/>
  <c r="I127" i="11"/>
  <c r="K127" i="11"/>
  <c r="S127" i="11"/>
  <c r="U127" i="11"/>
  <c r="Q127" i="11"/>
  <c r="R127" i="11"/>
  <c r="D127" i="11"/>
  <c r="T127" i="11"/>
  <c r="L127" i="11"/>
  <c r="G127" i="11"/>
  <c r="P127" i="11"/>
  <c r="N127" i="11"/>
  <c r="C129" i="10"/>
  <c r="J129" i="2"/>
  <c r="N129" i="2"/>
  <c r="O129" i="2"/>
  <c r="P129" i="2"/>
  <c r="S129" i="2"/>
  <c r="T129" i="2"/>
  <c r="U129" i="2"/>
  <c r="V129" i="2"/>
  <c r="W129" i="2"/>
  <c r="D129" i="2"/>
  <c r="E129" i="2"/>
  <c r="F129" i="2"/>
  <c r="G129" i="2"/>
  <c r="H129" i="2"/>
  <c r="I129" i="2"/>
  <c r="K129" i="2"/>
  <c r="L129" i="2"/>
  <c r="M129" i="2"/>
  <c r="Q129" i="2"/>
  <c r="R129" i="2"/>
  <c r="G127" i="12"/>
  <c r="Q127" i="12" s="1"/>
  <c r="D130" i="12"/>
  <c r="O130" i="12" s="1"/>
  <c r="B130" i="9"/>
  <c r="B130" i="10"/>
  <c r="C130" i="2"/>
  <c r="B131" i="2"/>
  <c r="A132" i="2"/>
  <c r="J126" i="12"/>
  <c r="P126" i="12" s="1"/>
  <c r="Y128" i="2"/>
  <c r="A128" i="12" s="1"/>
  <c r="F128" i="12" s="1"/>
  <c r="AG128" i="10"/>
  <c r="AH128" i="10"/>
  <c r="AI128" i="10"/>
  <c r="AJ128" i="10"/>
  <c r="AK128" i="10"/>
  <c r="AL128" i="10"/>
  <c r="AO128" i="10"/>
  <c r="AP128" i="10"/>
  <c r="AQ128" i="10"/>
  <c r="AR128" i="10"/>
  <c r="V128" i="10"/>
  <c r="Y128" i="10"/>
  <c r="Z128" i="10"/>
  <c r="AA128" i="10"/>
  <c r="AB128" i="10"/>
  <c r="AC128" i="10"/>
  <c r="AD128" i="10"/>
  <c r="AE128" i="10"/>
  <c r="AF128" i="10"/>
  <c r="AN128" i="10"/>
  <c r="AM128" i="10"/>
  <c r="M128" i="10"/>
  <c r="M128" i="11" s="1"/>
  <c r="F128" i="10"/>
  <c r="Q128" i="10"/>
  <c r="U128" i="10"/>
  <c r="U128" i="11" s="1"/>
  <c r="K128" i="10"/>
  <c r="L128" i="10"/>
  <c r="W128" i="10"/>
  <c r="R128" i="10"/>
  <c r="T128" i="10"/>
  <c r="G128" i="10"/>
  <c r="D128" i="10"/>
  <c r="E128" i="10"/>
  <c r="S128" i="10"/>
  <c r="O128" i="10"/>
  <c r="J128" i="10"/>
  <c r="N128" i="10"/>
  <c r="N128" i="11" s="1"/>
  <c r="H128" i="10"/>
  <c r="I128" i="10"/>
  <c r="P128" i="10"/>
  <c r="L129" i="9"/>
  <c r="M129" i="9"/>
  <c r="N129" i="9"/>
  <c r="O129" i="9"/>
  <c r="P129" i="9"/>
  <c r="Q129" i="9"/>
  <c r="R129" i="9"/>
  <c r="S129" i="9"/>
  <c r="T129" i="9"/>
  <c r="U129" i="9"/>
  <c r="V129" i="9"/>
  <c r="W129" i="9"/>
  <c r="D129" i="9"/>
  <c r="E129" i="9"/>
  <c r="F129" i="9"/>
  <c r="G129" i="9"/>
  <c r="H129" i="9"/>
  <c r="I129" i="9"/>
  <c r="K129" i="9"/>
  <c r="J129" i="9"/>
  <c r="D128" i="11" l="1"/>
  <c r="G128" i="11"/>
  <c r="J128" i="11"/>
  <c r="Y127" i="11"/>
  <c r="B127" i="12" s="1"/>
  <c r="H127" i="12" s="1"/>
  <c r="K127" i="12" s="1"/>
  <c r="I128" i="11"/>
  <c r="L128" i="11"/>
  <c r="F128" i="11"/>
  <c r="T128" i="11"/>
  <c r="H128" i="11"/>
  <c r="S128" i="11"/>
  <c r="E128" i="11"/>
  <c r="O128" i="11"/>
  <c r="R128" i="11"/>
  <c r="V128" i="11"/>
  <c r="K128" i="11"/>
  <c r="W128" i="11"/>
  <c r="Y129" i="2"/>
  <c r="A129" i="12" s="1"/>
  <c r="F129" i="12" s="1"/>
  <c r="G129" i="12" s="1"/>
  <c r="Q129" i="12" s="1"/>
  <c r="P128" i="11"/>
  <c r="Q128" i="11"/>
  <c r="J127" i="12"/>
  <c r="P127" i="12" s="1"/>
  <c r="B132" i="2"/>
  <c r="A133" i="2"/>
  <c r="G130" i="9"/>
  <c r="W130" i="9"/>
  <c r="H130" i="9"/>
  <c r="I130" i="9"/>
  <c r="J130" i="9"/>
  <c r="K130" i="9"/>
  <c r="L130" i="9"/>
  <c r="S130" i="9"/>
  <c r="T130" i="9"/>
  <c r="U130" i="9"/>
  <c r="V130" i="9"/>
  <c r="D130" i="9"/>
  <c r="E130" i="9"/>
  <c r="F130" i="9"/>
  <c r="M130" i="9"/>
  <c r="N130" i="9"/>
  <c r="O130" i="9"/>
  <c r="P130" i="9"/>
  <c r="R130" i="9"/>
  <c r="Q130" i="9"/>
  <c r="D131" i="12"/>
  <c r="O131" i="12" s="1"/>
  <c r="B131" i="9"/>
  <c r="B131" i="10"/>
  <c r="C131" i="2"/>
  <c r="C130" i="10"/>
  <c r="E130" i="2"/>
  <c r="U130" i="2"/>
  <c r="J130" i="2"/>
  <c r="K130" i="2"/>
  <c r="L130" i="2"/>
  <c r="R130" i="2"/>
  <c r="S130" i="2"/>
  <c r="T130" i="2"/>
  <c r="V130" i="2"/>
  <c r="W130" i="2"/>
  <c r="D130" i="2"/>
  <c r="F130" i="2"/>
  <c r="G130" i="2"/>
  <c r="P130" i="2"/>
  <c r="Q130" i="2"/>
  <c r="H130" i="2"/>
  <c r="I130" i="2"/>
  <c r="M130" i="2"/>
  <c r="N130" i="2"/>
  <c r="O130" i="2"/>
  <c r="G128" i="12"/>
  <c r="Q128" i="12" s="1"/>
  <c r="AN129" i="10"/>
  <c r="Y129" i="10"/>
  <c r="AO129" i="10"/>
  <c r="Z129" i="10"/>
  <c r="AP129" i="10"/>
  <c r="AA129" i="10"/>
  <c r="AQ129" i="10"/>
  <c r="AB129" i="10"/>
  <c r="AR129" i="10"/>
  <c r="AC129" i="10"/>
  <c r="V129" i="10"/>
  <c r="V129" i="11" s="1"/>
  <c r="AD129" i="10"/>
  <c r="AE129" i="10"/>
  <c r="AF129" i="10"/>
  <c r="AG129" i="10"/>
  <c r="AH129" i="10"/>
  <c r="AI129" i="10"/>
  <c r="AJ129" i="10"/>
  <c r="AK129" i="10"/>
  <c r="AL129" i="10"/>
  <c r="AM129" i="10"/>
  <c r="M129" i="10"/>
  <c r="D129" i="10"/>
  <c r="S129" i="10"/>
  <c r="H129" i="10"/>
  <c r="Q129" i="10"/>
  <c r="Q129" i="11" s="1"/>
  <c r="O129" i="10"/>
  <c r="U129" i="10"/>
  <c r="U129" i="11" s="1"/>
  <c r="P129" i="10"/>
  <c r="P129" i="11" s="1"/>
  <c r="K129" i="10"/>
  <c r="K129" i="11" s="1"/>
  <c r="R129" i="10"/>
  <c r="N129" i="10"/>
  <c r="N129" i="11" s="1"/>
  <c r="T129" i="10"/>
  <c r="F129" i="10"/>
  <c r="G129" i="10"/>
  <c r="W129" i="10"/>
  <c r="L129" i="10"/>
  <c r="I129" i="10"/>
  <c r="J129" i="10"/>
  <c r="E129" i="10"/>
  <c r="E129" i="11" s="1"/>
  <c r="T129" i="11" l="1"/>
  <c r="Y128" i="11"/>
  <c r="B128" i="12" s="1"/>
  <c r="H128" i="12" s="1"/>
  <c r="K128" i="12" s="1"/>
  <c r="H129" i="11"/>
  <c r="R129" i="11"/>
  <c r="F129" i="11"/>
  <c r="G129" i="11"/>
  <c r="S129" i="11"/>
  <c r="J129" i="11"/>
  <c r="D129" i="11"/>
  <c r="I129" i="11"/>
  <c r="M129" i="11"/>
  <c r="O129" i="11"/>
  <c r="L129" i="11"/>
  <c r="W129" i="11"/>
  <c r="B133" i="2"/>
  <c r="A134" i="2"/>
  <c r="D132" i="12"/>
  <c r="O132" i="12" s="1"/>
  <c r="C132" i="2"/>
  <c r="B132" i="9"/>
  <c r="B132" i="10"/>
  <c r="Y130" i="2"/>
  <c r="A130" i="12" s="1"/>
  <c r="F130" i="12" s="1"/>
  <c r="R131" i="9"/>
  <c r="S131" i="9"/>
  <c r="D131" i="9"/>
  <c r="T131" i="9"/>
  <c r="E131" i="9"/>
  <c r="U131" i="9"/>
  <c r="F131" i="9"/>
  <c r="V131" i="9"/>
  <c r="G131" i="9"/>
  <c r="W131" i="9"/>
  <c r="H131" i="9"/>
  <c r="I131" i="9"/>
  <c r="J131" i="9"/>
  <c r="K131" i="9"/>
  <c r="L131" i="9"/>
  <c r="M131" i="9"/>
  <c r="N131" i="9"/>
  <c r="O131" i="9"/>
  <c r="P131" i="9"/>
  <c r="Q131" i="9"/>
  <c r="AE130" i="10"/>
  <c r="AF130" i="10"/>
  <c r="AG130" i="10"/>
  <c r="AH130" i="10"/>
  <c r="AI130" i="10"/>
  <c r="AJ130" i="10"/>
  <c r="AK130" i="10"/>
  <c r="AL130" i="10"/>
  <c r="AM130" i="10"/>
  <c r="AN130" i="10"/>
  <c r="AO130" i="10"/>
  <c r="AP130" i="10"/>
  <c r="AQ130" i="10"/>
  <c r="AR130" i="10"/>
  <c r="V130" i="10"/>
  <c r="V130" i="11" s="1"/>
  <c r="Y130" i="10"/>
  <c r="Z130" i="10"/>
  <c r="AA130" i="10"/>
  <c r="AB130" i="10"/>
  <c r="AD130" i="10"/>
  <c r="AC130" i="10"/>
  <c r="M130" i="10"/>
  <c r="M130" i="11" s="1"/>
  <c r="R130" i="10"/>
  <c r="D130" i="10"/>
  <c r="G130" i="10"/>
  <c r="I130" i="10"/>
  <c r="K130" i="10"/>
  <c r="U130" i="10"/>
  <c r="U130" i="11" s="1"/>
  <c r="O130" i="10"/>
  <c r="F130" i="10"/>
  <c r="S130" i="10"/>
  <c r="J130" i="10"/>
  <c r="E130" i="10"/>
  <c r="E130" i="11" s="1"/>
  <c r="N130" i="10"/>
  <c r="T130" i="10"/>
  <c r="W130" i="10"/>
  <c r="W130" i="11" s="1"/>
  <c r="L130" i="10"/>
  <c r="P130" i="10"/>
  <c r="H130" i="10"/>
  <c r="Q130" i="10"/>
  <c r="C131" i="10"/>
  <c r="P131" i="2"/>
  <c r="F131" i="2"/>
  <c r="W131" i="2"/>
  <c r="G131" i="2"/>
  <c r="H131" i="2"/>
  <c r="R131" i="2"/>
  <c r="S131" i="2"/>
  <c r="T131" i="2"/>
  <c r="U131" i="2"/>
  <c r="V131" i="2"/>
  <c r="D131" i="2"/>
  <c r="E131" i="2"/>
  <c r="I131" i="2"/>
  <c r="J131" i="2"/>
  <c r="K131" i="2"/>
  <c r="L131" i="2"/>
  <c r="M131" i="2"/>
  <c r="N131" i="2"/>
  <c r="O131" i="2"/>
  <c r="Q131" i="2"/>
  <c r="J128" i="12"/>
  <c r="P128" i="12" s="1"/>
  <c r="J129" i="12"/>
  <c r="P129" i="12" s="1"/>
  <c r="H130" i="11" l="1"/>
  <c r="J130" i="11"/>
  <c r="G130" i="11"/>
  <c r="P130" i="11"/>
  <c r="Q130" i="11"/>
  <c r="R130" i="11"/>
  <c r="I130" i="11"/>
  <c r="T130" i="11"/>
  <c r="L130" i="11"/>
  <c r="N130" i="11"/>
  <c r="K130" i="11"/>
  <c r="D130" i="11"/>
  <c r="S130" i="11"/>
  <c r="Y129" i="11"/>
  <c r="B129" i="12" s="1"/>
  <c r="H129" i="12" s="1"/>
  <c r="K129" i="12" s="1"/>
  <c r="F130" i="11"/>
  <c r="O130" i="11"/>
  <c r="Y131" i="2"/>
  <c r="A131" i="12" s="1"/>
  <c r="F131" i="12" s="1"/>
  <c r="M132" i="9"/>
  <c r="N132" i="9"/>
  <c r="O132" i="9"/>
  <c r="P132" i="9"/>
  <c r="Q132" i="9"/>
  <c r="R132" i="9"/>
  <c r="E132" i="9"/>
  <c r="F132" i="9"/>
  <c r="G132" i="9"/>
  <c r="H132" i="9"/>
  <c r="I132" i="9"/>
  <c r="J132" i="9"/>
  <c r="K132" i="9"/>
  <c r="L132" i="9"/>
  <c r="S132" i="9"/>
  <c r="T132" i="9"/>
  <c r="U132" i="9"/>
  <c r="V132" i="9"/>
  <c r="W132" i="9"/>
  <c r="D132" i="9"/>
  <c r="C132" i="10"/>
  <c r="K132" i="2"/>
  <c r="T132" i="2"/>
  <c r="D132" i="2"/>
  <c r="Q132" i="2"/>
  <c r="R132" i="2"/>
  <c r="S132" i="2"/>
  <c r="U132" i="2"/>
  <c r="V132" i="2"/>
  <c r="E132" i="2"/>
  <c r="W132" i="2"/>
  <c r="F132" i="2"/>
  <c r="G132" i="2"/>
  <c r="H132" i="2"/>
  <c r="I132" i="2"/>
  <c r="J132" i="2"/>
  <c r="L132" i="2"/>
  <c r="M132" i="2"/>
  <c r="N132" i="2"/>
  <c r="P132" i="2"/>
  <c r="O132" i="2"/>
  <c r="B134" i="2"/>
  <c r="A135" i="2"/>
  <c r="D133" i="12"/>
  <c r="O133" i="12" s="1"/>
  <c r="C133" i="2"/>
  <c r="B133" i="9"/>
  <c r="B133" i="10"/>
  <c r="AL131" i="10"/>
  <c r="V131" i="10"/>
  <c r="AM131" i="10"/>
  <c r="AN131" i="10"/>
  <c r="Y131" i="10"/>
  <c r="AO131" i="10"/>
  <c r="Z131" i="10"/>
  <c r="AP131" i="10"/>
  <c r="AA131" i="10"/>
  <c r="AQ131" i="10"/>
  <c r="AB131" i="10"/>
  <c r="AC131" i="10"/>
  <c r="AD131" i="10"/>
  <c r="AE131" i="10"/>
  <c r="AF131" i="10"/>
  <c r="AG131" i="10"/>
  <c r="AH131" i="10"/>
  <c r="AI131" i="10"/>
  <c r="AJ131" i="10"/>
  <c r="AK131" i="10"/>
  <c r="AR131" i="10"/>
  <c r="M131" i="10"/>
  <c r="L131" i="10"/>
  <c r="I131" i="10"/>
  <c r="N131" i="10"/>
  <c r="R131" i="10"/>
  <c r="W131" i="10"/>
  <c r="W131" i="11" s="1"/>
  <c r="Q131" i="10"/>
  <c r="J131" i="10"/>
  <c r="S131" i="10"/>
  <c r="S131" i="11" s="1"/>
  <c r="G131" i="10"/>
  <c r="K131" i="10"/>
  <c r="D131" i="10"/>
  <c r="T131" i="10"/>
  <c r="O131" i="10"/>
  <c r="F131" i="10"/>
  <c r="U131" i="10"/>
  <c r="E131" i="10"/>
  <c r="P131" i="10"/>
  <c r="P131" i="11" s="1"/>
  <c r="H131" i="10"/>
  <c r="G130" i="12"/>
  <c r="Q130" i="12" s="1"/>
  <c r="Y130" i="11" l="1"/>
  <c r="B130" i="12" s="1"/>
  <c r="H130" i="12" s="1"/>
  <c r="K130" i="12" s="1"/>
  <c r="E131" i="11"/>
  <c r="T131" i="11"/>
  <c r="D131" i="11"/>
  <c r="K131" i="11"/>
  <c r="L131" i="11"/>
  <c r="G131" i="11"/>
  <c r="F131" i="11"/>
  <c r="U131" i="11"/>
  <c r="N131" i="11"/>
  <c r="V131" i="11"/>
  <c r="M131" i="11"/>
  <c r="R131" i="11"/>
  <c r="Q131" i="11"/>
  <c r="I131" i="11"/>
  <c r="J131" i="11"/>
  <c r="Y132" i="2"/>
  <c r="A132" i="12" s="1"/>
  <c r="F132" i="12" s="1"/>
  <c r="G132" i="12" s="1"/>
  <c r="Q132" i="12" s="1"/>
  <c r="H131" i="11"/>
  <c r="O131" i="11"/>
  <c r="AC132" i="10"/>
  <c r="AD132" i="10"/>
  <c r="AE132" i="10"/>
  <c r="AF132" i="10"/>
  <c r="AG132" i="10"/>
  <c r="AH132" i="10"/>
  <c r="AA132" i="10"/>
  <c r="AB132" i="10"/>
  <c r="AI132" i="10"/>
  <c r="AJ132" i="10"/>
  <c r="AK132" i="10"/>
  <c r="AL132" i="10"/>
  <c r="AM132" i="10"/>
  <c r="AN132" i="10"/>
  <c r="AO132" i="10"/>
  <c r="AP132" i="10"/>
  <c r="AQ132" i="10"/>
  <c r="AR132" i="10"/>
  <c r="V132" i="10"/>
  <c r="V132" i="11" s="1"/>
  <c r="Z132" i="10"/>
  <c r="Y132" i="10"/>
  <c r="M132" i="10"/>
  <c r="M132" i="11" s="1"/>
  <c r="S132" i="10"/>
  <c r="G132" i="10"/>
  <c r="P132" i="10"/>
  <c r="U132" i="10"/>
  <c r="H132" i="10"/>
  <c r="E132" i="10"/>
  <c r="N132" i="10"/>
  <c r="N132" i="11" s="1"/>
  <c r="L132" i="10"/>
  <c r="K132" i="10"/>
  <c r="T132" i="10"/>
  <c r="Q132" i="10"/>
  <c r="D132" i="10"/>
  <c r="W132" i="10"/>
  <c r="W132" i="11" s="1"/>
  <c r="F132" i="10"/>
  <c r="J132" i="10"/>
  <c r="R132" i="10"/>
  <c r="I132" i="10"/>
  <c r="O132" i="10"/>
  <c r="C133" i="10"/>
  <c r="O133" i="2"/>
  <c r="M133" i="2"/>
  <c r="N133" i="2"/>
  <c r="P133" i="2"/>
  <c r="Q133" i="2"/>
  <c r="R133" i="2"/>
  <c r="S133" i="2"/>
  <c r="T133" i="2"/>
  <c r="D133" i="2"/>
  <c r="U133" i="2"/>
  <c r="E133" i="2"/>
  <c r="V133" i="2"/>
  <c r="F133" i="2"/>
  <c r="G133" i="2"/>
  <c r="H133" i="2"/>
  <c r="I133" i="2"/>
  <c r="J133" i="2"/>
  <c r="K133" i="2"/>
  <c r="L133" i="2"/>
  <c r="W133" i="2"/>
  <c r="H133" i="9"/>
  <c r="I133" i="9"/>
  <c r="J133" i="9"/>
  <c r="K133" i="9"/>
  <c r="L133" i="9"/>
  <c r="M133" i="9"/>
  <c r="F133" i="9"/>
  <c r="G133" i="9"/>
  <c r="N133" i="9"/>
  <c r="O133" i="9"/>
  <c r="P133" i="9"/>
  <c r="Q133" i="9"/>
  <c r="R133" i="9"/>
  <c r="S133" i="9"/>
  <c r="T133" i="9"/>
  <c r="U133" i="9"/>
  <c r="V133" i="9"/>
  <c r="W133" i="9"/>
  <c r="E133" i="9"/>
  <c r="D133" i="9"/>
  <c r="B135" i="2"/>
  <c r="A136" i="2"/>
  <c r="D134" i="12"/>
  <c r="O134" i="12" s="1"/>
  <c r="C134" i="2"/>
  <c r="B134" i="9"/>
  <c r="B134" i="10"/>
  <c r="J130" i="12"/>
  <c r="P130" i="12" s="1"/>
  <c r="G131" i="12"/>
  <c r="Q131" i="12" s="1"/>
  <c r="G132" i="11" l="1"/>
  <c r="Y131" i="11"/>
  <c r="B131" i="12" s="1"/>
  <c r="H131" i="12" s="1"/>
  <c r="K131" i="12" s="1"/>
  <c r="T132" i="11"/>
  <c r="O132" i="11"/>
  <c r="Q132" i="11"/>
  <c r="U132" i="11"/>
  <c r="I132" i="11"/>
  <c r="S132" i="11"/>
  <c r="R132" i="11"/>
  <c r="J132" i="11"/>
  <c r="L132" i="11"/>
  <c r="E132" i="11"/>
  <c r="K132" i="11"/>
  <c r="F132" i="11"/>
  <c r="P132" i="11"/>
  <c r="Y133" i="2"/>
  <c r="A133" i="12" s="1"/>
  <c r="F133" i="12" s="1"/>
  <c r="G133" i="12" s="1"/>
  <c r="Q133" i="12" s="1"/>
  <c r="D132" i="11"/>
  <c r="H132" i="11"/>
  <c r="C134" i="10"/>
  <c r="J134" i="2"/>
  <c r="I134" i="2"/>
  <c r="K134" i="2"/>
  <c r="L134" i="2"/>
  <c r="M134" i="2"/>
  <c r="N134" i="2"/>
  <c r="O134" i="2"/>
  <c r="P134" i="2"/>
  <c r="Q134" i="2"/>
  <c r="R134" i="2"/>
  <c r="U134" i="2"/>
  <c r="V134" i="2"/>
  <c r="W134" i="2"/>
  <c r="D134" i="2"/>
  <c r="E134" i="2"/>
  <c r="F134" i="2"/>
  <c r="G134" i="2"/>
  <c r="H134" i="2"/>
  <c r="S134" i="2"/>
  <c r="T134" i="2"/>
  <c r="AJ133" i="10"/>
  <c r="AK133" i="10"/>
  <c r="AL133" i="10"/>
  <c r="V133" i="10"/>
  <c r="AM133" i="10"/>
  <c r="AN133" i="10"/>
  <c r="Y133" i="10"/>
  <c r="AO133" i="10"/>
  <c r="AP133" i="10"/>
  <c r="AQ133" i="10"/>
  <c r="AR133" i="10"/>
  <c r="Z133" i="10"/>
  <c r="AA133" i="10"/>
  <c r="AB133" i="10"/>
  <c r="AC133" i="10"/>
  <c r="AD133" i="10"/>
  <c r="AE133" i="10"/>
  <c r="AF133" i="10"/>
  <c r="AG133" i="10"/>
  <c r="AI133" i="10"/>
  <c r="AH133" i="10"/>
  <c r="M133" i="10"/>
  <c r="S133" i="10"/>
  <c r="W133" i="10"/>
  <c r="U133" i="10"/>
  <c r="O133" i="10"/>
  <c r="G133" i="10"/>
  <c r="H133" i="10"/>
  <c r="N133" i="10"/>
  <c r="T133" i="10"/>
  <c r="R133" i="10"/>
  <c r="E133" i="10"/>
  <c r="J133" i="10"/>
  <c r="Q133" i="10"/>
  <c r="K133" i="10"/>
  <c r="L133" i="10"/>
  <c r="I133" i="10"/>
  <c r="F133" i="10"/>
  <c r="F133" i="11" s="1"/>
  <c r="P133" i="10"/>
  <c r="D133" i="10"/>
  <c r="D135" i="12"/>
  <c r="O135" i="12" s="1"/>
  <c r="C135" i="2"/>
  <c r="B135" i="9"/>
  <c r="B135" i="10"/>
  <c r="B136" i="2"/>
  <c r="A137" i="2"/>
  <c r="S134" i="9"/>
  <c r="D134" i="9"/>
  <c r="T134" i="9"/>
  <c r="E134" i="9"/>
  <c r="U134" i="9"/>
  <c r="F134" i="9"/>
  <c r="V134" i="9"/>
  <c r="G134" i="9"/>
  <c r="W134" i="9"/>
  <c r="H134" i="9"/>
  <c r="M134" i="9"/>
  <c r="N134" i="9"/>
  <c r="O134" i="9"/>
  <c r="P134" i="9"/>
  <c r="Q134" i="9"/>
  <c r="R134" i="9"/>
  <c r="I134" i="9"/>
  <c r="J134" i="9"/>
  <c r="L134" i="9"/>
  <c r="K134" i="9"/>
  <c r="J132" i="12"/>
  <c r="P132" i="12" s="1"/>
  <c r="J131" i="12"/>
  <c r="P131" i="12" s="1"/>
  <c r="D133" i="11" l="1"/>
  <c r="Y132" i="11"/>
  <c r="B132" i="12" s="1"/>
  <c r="H132" i="12" s="1"/>
  <c r="K132" i="12" s="1"/>
  <c r="Q133" i="11"/>
  <c r="U133" i="11"/>
  <c r="E133" i="11"/>
  <c r="I133" i="11"/>
  <c r="R133" i="11"/>
  <c r="T133" i="11"/>
  <c r="W133" i="11"/>
  <c r="S133" i="11"/>
  <c r="M133" i="11"/>
  <c r="L133" i="11"/>
  <c r="H133" i="11"/>
  <c r="G133" i="11"/>
  <c r="O133" i="11"/>
  <c r="V133" i="11"/>
  <c r="N133" i="11"/>
  <c r="J133" i="11"/>
  <c r="P133" i="11"/>
  <c r="K133" i="11"/>
  <c r="AA134" i="10"/>
  <c r="AQ134" i="10"/>
  <c r="AB134" i="10"/>
  <c r="AR134" i="10"/>
  <c r="AC134" i="10"/>
  <c r="AD134" i="10"/>
  <c r="AE134" i="10"/>
  <c r="AF134" i="10"/>
  <c r="K134" i="11" s="1"/>
  <c r="V134" i="10"/>
  <c r="Y134" i="10"/>
  <c r="Z134" i="10"/>
  <c r="AG134" i="10"/>
  <c r="AH134" i="10"/>
  <c r="AI134" i="10"/>
  <c r="AJ134" i="10"/>
  <c r="AK134" i="10"/>
  <c r="AL134" i="10"/>
  <c r="AM134" i="10"/>
  <c r="AN134" i="10"/>
  <c r="AO134" i="10"/>
  <c r="AP134" i="10"/>
  <c r="M134" i="10"/>
  <c r="Q134" i="10"/>
  <c r="G134" i="10"/>
  <c r="H134" i="10"/>
  <c r="P134" i="10"/>
  <c r="I134" i="10"/>
  <c r="R134" i="10"/>
  <c r="S134" i="10"/>
  <c r="T134" i="10"/>
  <c r="E134" i="10"/>
  <c r="F134" i="10"/>
  <c r="F134" i="11" s="1"/>
  <c r="K134" i="10"/>
  <c r="D134" i="10"/>
  <c r="N134" i="10"/>
  <c r="J134" i="10"/>
  <c r="O134" i="10"/>
  <c r="U134" i="10"/>
  <c r="U134" i="11" s="1"/>
  <c r="L134" i="10"/>
  <c r="W134" i="10"/>
  <c r="Y134" i="2"/>
  <c r="A134" i="12" s="1"/>
  <c r="F134" i="12" s="1"/>
  <c r="N135" i="9"/>
  <c r="O135" i="9"/>
  <c r="P135" i="9"/>
  <c r="Q135" i="9"/>
  <c r="R135" i="9"/>
  <c r="S135" i="9"/>
  <c r="T135" i="9"/>
  <c r="U135" i="9"/>
  <c r="V135" i="9"/>
  <c r="W135" i="9"/>
  <c r="D135" i="9"/>
  <c r="E135" i="9"/>
  <c r="F135" i="9"/>
  <c r="G135" i="9"/>
  <c r="H135" i="9"/>
  <c r="I135" i="9"/>
  <c r="J135" i="9"/>
  <c r="K135" i="9"/>
  <c r="M135" i="9"/>
  <c r="L135" i="9"/>
  <c r="C135" i="10"/>
  <c r="E135" i="2"/>
  <c r="U135" i="2"/>
  <c r="F135" i="2"/>
  <c r="W135" i="2"/>
  <c r="G135" i="2"/>
  <c r="H135" i="2"/>
  <c r="I135" i="2"/>
  <c r="J135" i="2"/>
  <c r="K135" i="2"/>
  <c r="L135" i="2"/>
  <c r="M135" i="2"/>
  <c r="N135" i="2"/>
  <c r="D135" i="2"/>
  <c r="O135" i="2"/>
  <c r="P135" i="2"/>
  <c r="Q135" i="2"/>
  <c r="R135" i="2"/>
  <c r="S135" i="2"/>
  <c r="T135" i="2"/>
  <c r="V135" i="2"/>
  <c r="J133" i="12"/>
  <c r="P133" i="12" s="1"/>
  <c r="D136" i="12"/>
  <c r="O136" i="12" s="1"/>
  <c r="C136" i="2"/>
  <c r="B136" i="9"/>
  <c r="B136" i="10"/>
  <c r="B137" i="2"/>
  <c r="A138" i="2"/>
  <c r="E134" i="11" l="1"/>
  <c r="Y133" i="11"/>
  <c r="B133" i="12" s="1"/>
  <c r="H133" i="12" s="1"/>
  <c r="K133" i="12" s="1"/>
  <c r="N134" i="11"/>
  <c r="S134" i="11"/>
  <c r="D134" i="11"/>
  <c r="V134" i="11"/>
  <c r="L134" i="11"/>
  <c r="Q134" i="11"/>
  <c r="M134" i="11"/>
  <c r="O134" i="11"/>
  <c r="H134" i="11"/>
  <c r="T134" i="11"/>
  <c r="J134" i="11"/>
  <c r="R134" i="11"/>
  <c r="I134" i="11"/>
  <c r="P134" i="11"/>
  <c r="W134" i="11"/>
  <c r="G134" i="11"/>
  <c r="C136" i="10"/>
  <c r="P136" i="2"/>
  <c r="S136" i="2"/>
  <c r="T136" i="2"/>
  <c r="D136" i="2"/>
  <c r="U136" i="2"/>
  <c r="E136" i="2"/>
  <c r="V136" i="2"/>
  <c r="F136" i="2"/>
  <c r="W136" i="2"/>
  <c r="G136" i="2"/>
  <c r="H136" i="2"/>
  <c r="I136" i="2"/>
  <c r="J136" i="2"/>
  <c r="O136" i="2"/>
  <c r="Q136" i="2"/>
  <c r="R136" i="2"/>
  <c r="K136" i="2"/>
  <c r="L136" i="2"/>
  <c r="M136" i="2"/>
  <c r="N136" i="2"/>
  <c r="B138" i="2"/>
  <c r="A139" i="2"/>
  <c r="I136" i="9"/>
  <c r="J136" i="9"/>
  <c r="K136" i="9"/>
  <c r="L136" i="9"/>
  <c r="M136" i="9"/>
  <c r="N136" i="9"/>
  <c r="U136" i="9"/>
  <c r="V136" i="9"/>
  <c r="W136" i="9"/>
  <c r="D136" i="9"/>
  <c r="E136" i="9"/>
  <c r="F136" i="9"/>
  <c r="G136" i="9"/>
  <c r="H136" i="9"/>
  <c r="O136" i="9"/>
  <c r="P136" i="9"/>
  <c r="Q136" i="9"/>
  <c r="R136" i="9"/>
  <c r="T136" i="9"/>
  <c r="S136" i="9"/>
  <c r="G134" i="12"/>
  <c r="Q134" i="12" s="1"/>
  <c r="AH135" i="10"/>
  <c r="AI135" i="10"/>
  <c r="AJ135" i="10"/>
  <c r="AK135" i="10"/>
  <c r="AL135" i="10"/>
  <c r="V135" i="10"/>
  <c r="AM135" i="10"/>
  <c r="AF135" i="10"/>
  <c r="AG135" i="10"/>
  <c r="AN135" i="10"/>
  <c r="AO135" i="10"/>
  <c r="AP135" i="10"/>
  <c r="AQ135" i="10"/>
  <c r="AR135" i="10"/>
  <c r="Y135" i="10"/>
  <c r="Z135" i="10"/>
  <c r="AA135" i="10"/>
  <c r="AB135" i="10"/>
  <c r="G135" i="11" s="1"/>
  <c r="AC135" i="10"/>
  <c r="AE135" i="10"/>
  <c r="AD135" i="10"/>
  <c r="M135" i="10"/>
  <c r="T135" i="10"/>
  <c r="J135" i="10"/>
  <c r="N135" i="10"/>
  <c r="R135" i="10"/>
  <c r="D135" i="10"/>
  <c r="E135" i="10"/>
  <c r="F135" i="10"/>
  <c r="G135" i="10"/>
  <c r="S135" i="10"/>
  <c r="S135" i="11" s="1"/>
  <c r="K135" i="10"/>
  <c r="Q135" i="10"/>
  <c r="H135" i="10"/>
  <c r="L135" i="10"/>
  <c r="I135" i="10"/>
  <c r="U135" i="10"/>
  <c r="O135" i="10"/>
  <c r="P135" i="10"/>
  <c r="W135" i="10"/>
  <c r="D137" i="12"/>
  <c r="O137" i="12" s="1"/>
  <c r="C137" i="2"/>
  <c r="B137" i="9"/>
  <c r="B137" i="10"/>
  <c r="Y135" i="2"/>
  <c r="A135" i="12" s="1"/>
  <c r="F135" i="12" s="1"/>
  <c r="P135" i="11" l="1"/>
  <c r="L135" i="11"/>
  <c r="Y134" i="11"/>
  <c r="B134" i="12" s="1"/>
  <c r="H134" i="12" s="1"/>
  <c r="K134" i="12" s="1"/>
  <c r="T135" i="11"/>
  <c r="R135" i="11"/>
  <c r="V135" i="11"/>
  <c r="O135" i="11"/>
  <c r="U135" i="11"/>
  <c r="D135" i="11"/>
  <c r="I135" i="11"/>
  <c r="J135" i="11"/>
  <c r="H135" i="11"/>
  <c r="K135" i="11"/>
  <c r="W135" i="11"/>
  <c r="M135" i="11"/>
  <c r="F135" i="11"/>
  <c r="E135" i="11"/>
  <c r="Q135" i="11"/>
  <c r="N135" i="11"/>
  <c r="B139" i="2"/>
  <c r="A140" i="2"/>
  <c r="D138" i="12"/>
  <c r="O138" i="12" s="1"/>
  <c r="B138" i="9"/>
  <c r="B138" i="10"/>
  <c r="C138" i="2"/>
  <c r="Y136" i="2"/>
  <c r="A136" i="12" s="1"/>
  <c r="F136" i="12" s="1"/>
  <c r="D137" i="9"/>
  <c r="T137" i="9"/>
  <c r="E137" i="9"/>
  <c r="U137" i="9"/>
  <c r="F137" i="9"/>
  <c r="V137" i="9"/>
  <c r="G137" i="9"/>
  <c r="W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G135" i="12"/>
  <c r="Q135" i="12" s="1"/>
  <c r="Y136" i="10"/>
  <c r="AO136" i="10"/>
  <c r="Z136" i="10"/>
  <c r="AP136" i="10"/>
  <c r="AA136" i="10"/>
  <c r="AQ136" i="10"/>
  <c r="AB136" i="10"/>
  <c r="AR136" i="10"/>
  <c r="AC136" i="10"/>
  <c r="AD136" i="10"/>
  <c r="V136" i="10"/>
  <c r="AE136" i="10"/>
  <c r="AF136" i="10"/>
  <c r="AG136" i="10"/>
  <c r="AH136" i="10"/>
  <c r="AI136" i="10"/>
  <c r="AJ136" i="10"/>
  <c r="AK136" i="10"/>
  <c r="AL136" i="10"/>
  <c r="AN136" i="10"/>
  <c r="AM136" i="10"/>
  <c r="M136" i="10"/>
  <c r="S136" i="10"/>
  <c r="N136" i="10"/>
  <c r="E136" i="10"/>
  <c r="F136" i="10"/>
  <c r="U136" i="10"/>
  <c r="I136" i="10"/>
  <c r="K136" i="10"/>
  <c r="W136" i="10"/>
  <c r="T136" i="10"/>
  <c r="D136" i="10"/>
  <c r="J136" i="10"/>
  <c r="J136" i="11" s="1"/>
  <c r="R136" i="10"/>
  <c r="H136" i="10"/>
  <c r="O136" i="10"/>
  <c r="Q136" i="10"/>
  <c r="G136" i="10"/>
  <c r="L136" i="10"/>
  <c r="P136" i="10"/>
  <c r="J134" i="12"/>
  <c r="P134" i="12" s="1"/>
  <c r="C137" i="10"/>
  <c r="K137" i="2"/>
  <c r="O137" i="2"/>
  <c r="P137" i="2"/>
  <c r="Q137" i="2"/>
  <c r="R137" i="2"/>
  <c r="S137" i="2"/>
  <c r="T137" i="2"/>
  <c r="D137" i="2"/>
  <c r="U137" i="2"/>
  <c r="E137" i="2"/>
  <c r="F137" i="2"/>
  <c r="W137" i="2"/>
  <c r="G137" i="2"/>
  <c r="H137" i="2"/>
  <c r="I137" i="2"/>
  <c r="J137" i="2"/>
  <c r="L137" i="2"/>
  <c r="M137" i="2"/>
  <c r="N137" i="2"/>
  <c r="V137" i="2"/>
  <c r="T136" i="11" l="1"/>
  <c r="I136" i="11"/>
  <c r="Y135" i="11"/>
  <c r="B135" i="12" s="1"/>
  <c r="H135" i="12" s="1"/>
  <c r="K135" i="12" s="1"/>
  <c r="K136" i="11"/>
  <c r="L136" i="11"/>
  <c r="S136" i="11"/>
  <c r="Q136" i="11"/>
  <c r="G136" i="11"/>
  <c r="U136" i="11"/>
  <c r="E136" i="11"/>
  <c r="D136" i="11"/>
  <c r="N136" i="11"/>
  <c r="M136" i="11"/>
  <c r="H136" i="11"/>
  <c r="P136" i="11"/>
  <c r="W136" i="11"/>
  <c r="R136" i="11"/>
  <c r="V136" i="11"/>
  <c r="O136" i="11"/>
  <c r="F136" i="11"/>
  <c r="G136" i="12"/>
  <c r="Q136" i="12" s="1"/>
  <c r="C138" i="10"/>
  <c r="F138" i="2"/>
  <c r="V138" i="2"/>
  <c r="K138" i="2"/>
  <c r="L138" i="2"/>
  <c r="M138" i="2"/>
  <c r="N138" i="2"/>
  <c r="O138" i="2"/>
  <c r="P138" i="2"/>
  <c r="Q138" i="2"/>
  <c r="I138" i="2"/>
  <c r="J138" i="2"/>
  <c r="R138" i="2"/>
  <c r="S138" i="2"/>
  <c r="T138" i="2"/>
  <c r="U138" i="2"/>
  <c r="W138" i="2"/>
  <c r="D138" i="2"/>
  <c r="E138" i="2"/>
  <c r="G138" i="2"/>
  <c r="H138" i="2"/>
  <c r="O138" i="9"/>
  <c r="P138" i="9"/>
  <c r="Q138" i="9"/>
  <c r="R138" i="9"/>
  <c r="S138" i="9"/>
  <c r="D138" i="9"/>
  <c r="T138" i="9"/>
  <c r="G138" i="9"/>
  <c r="H138" i="9"/>
  <c r="I138" i="9"/>
  <c r="J138" i="9"/>
  <c r="K138" i="9"/>
  <c r="L138" i="9"/>
  <c r="M138" i="9"/>
  <c r="N138" i="9"/>
  <c r="U138" i="9"/>
  <c r="V138" i="9"/>
  <c r="W138" i="9"/>
  <c r="F138" i="9"/>
  <c r="E138" i="9"/>
  <c r="J135" i="12"/>
  <c r="P135" i="12" s="1"/>
  <c r="B140" i="2"/>
  <c r="A141" i="2"/>
  <c r="D139" i="12"/>
  <c r="O139" i="12" s="1"/>
  <c r="C139" i="2"/>
  <c r="B139" i="9"/>
  <c r="B139" i="10"/>
  <c r="Y137" i="2"/>
  <c r="A137" i="12" s="1"/>
  <c r="F137" i="12" s="1"/>
  <c r="AF137" i="10"/>
  <c r="AG137" i="10"/>
  <c r="AH137" i="10"/>
  <c r="AI137" i="10"/>
  <c r="AJ137" i="10"/>
  <c r="AK137" i="10"/>
  <c r="AB137" i="10"/>
  <c r="AC137" i="10"/>
  <c r="AD137" i="10"/>
  <c r="AE137" i="10"/>
  <c r="AL137" i="10"/>
  <c r="AM137" i="10"/>
  <c r="AN137" i="10"/>
  <c r="AO137" i="10"/>
  <c r="AP137" i="10"/>
  <c r="AQ137" i="10"/>
  <c r="AR137" i="10"/>
  <c r="V137" i="10"/>
  <c r="Y137" i="10"/>
  <c r="AA137" i="10"/>
  <c r="Z137" i="10"/>
  <c r="M137" i="10"/>
  <c r="M137" i="11" s="1"/>
  <c r="S137" i="10"/>
  <c r="P137" i="10"/>
  <c r="P137" i="11" s="1"/>
  <c r="K137" i="10"/>
  <c r="I137" i="10"/>
  <c r="W137" i="10"/>
  <c r="J137" i="10"/>
  <c r="Q137" i="10"/>
  <c r="R137" i="10"/>
  <c r="T137" i="10"/>
  <c r="T137" i="11" s="1"/>
  <c r="E137" i="10"/>
  <c r="N137" i="10"/>
  <c r="D137" i="10"/>
  <c r="F137" i="10"/>
  <c r="L137" i="10"/>
  <c r="L137" i="11" s="1"/>
  <c r="H137" i="10"/>
  <c r="U137" i="10"/>
  <c r="G137" i="10"/>
  <c r="G137" i="11" s="1"/>
  <c r="O137" i="10"/>
  <c r="O137" i="11" s="1"/>
  <c r="I137" i="11" l="1"/>
  <c r="J137" i="11"/>
  <c r="N137" i="11"/>
  <c r="F137" i="11"/>
  <c r="Q137" i="11"/>
  <c r="W137" i="11"/>
  <c r="H137" i="11"/>
  <c r="E137" i="11"/>
  <c r="R137" i="11"/>
  <c r="K137" i="11"/>
  <c r="Y138" i="2"/>
  <c r="A138" i="12" s="1"/>
  <c r="F138" i="12" s="1"/>
  <c r="G138" i="12" s="1"/>
  <c r="Q138" i="12" s="1"/>
  <c r="S137" i="11"/>
  <c r="U137" i="11"/>
  <c r="Y136" i="11"/>
  <c r="B136" i="12" s="1"/>
  <c r="H136" i="12" s="1"/>
  <c r="K136" i="12" s="1"/>
  <c r="D137" i="11"/>
  <c r="V137" i="11"/>
  <c r="V138" i="10"/>
  <c r="AM138" i="10"/>
  <c r="AN138" i="10"/>
  <c r="Y138" i="10"/>
  <c r="AO138" i="10"/>
  <c r="Z138" i="10"/>
  <c r="AP138" i="10"/>
  <c r="AA138" i="10"/>
  <c r="AQ138" i="10"/>
  <c r="AB138" i="10"/>
  <c r="AR138" i="10"/>
  <c r="AK138" i="10"/>
  <c r="AL138" i="10"/>
  <c r="AC138" i="10"/>
  <c r="AD138" i="10"/>
  <c r="AE138" i="10"/>
  <c r="J138" i="11" s="1"/>
  <c r="AF138" i="10"/>
  <c r="AG138" i="10"/>
  <c r="AH138" i="10"/>
  <c r="AJ138" i="10"/>
  <c r="AI138" i="10"/>
  <c r="M138" i="10"/>
  <c r="D138" i="10"/>
  <c r="W138" i="10"/>
  <c r="N138" i="10"/>
  <c r="R138" i="10"/>
  <c r="G138" i="10"/>
  <c r="P138" i="10"/>
  <c r="J138" i="10"/>
  <c r="Q138" i="10"/>
  <c r="U138" i="10"/>
  <c r="F138" i="10"/>
  <c r="E138" i="10"/>
  <c r="I138" i="10"/>
  <c r="S138" i="10"/>
  <c r="S138" i="11" s="1"/>
  <c r="O138" i="10"/>
  <c r="K138" i="10"/>
  <c r="L138" i="10"/>
  <c r="H138" i="10"/>
  <c r="T138" i="10"/>
  <c r="J136" i="12"/>
  <c r="P136" i="12" s="1"/>
  <c r="G137" i="12"/>
  <c r="Q137" i="12" s="1"/>
  <c r="J139" i="9"/>
  <c r="K139" i="9"/>
  <c r="L139" i="9"/>
  <c r="M139" i="9"/>
  <c r="N139" i="9"/>
  <c r="O139" i="9"/>
  <c r="H139" i="9"/>
  <c r="I139" i="9"/>
  <c r="P139" i="9"/>
  <c r="Q139" i="9"/>
  <c r="R139" i="9"/>
  <c r="S139" i="9"/>
  <c r="T139" i="9"/>
  <c r="U139" i="9"/>
  <c r="V139" i="9"/>
  <c r="W139" i="9"/>
  <c r="D139" i="9"/>
  <c r="E139" i="9"/>
  <c r="G139" i="9"/>
  <c r="F139" i="9"/>
  <c r="B141" i="2"/>
  <c r="A142" i="2"/>
  <c r="C139" i="10"/>
  <c r="Q139" i="2"/>
  <c r="G139" i="2"/>
  <c r="H139" i="2"/>
  <c r="I139" i="2"/>
  <c r="J139" i="2"/>
  <c r="K139" i="2"/>
  <c r="L139" i="2"/>
  <c r="M139" i="2"/>
  <c r="T139" i="2"/>
  <c r="U139" i="2"/>
  <c r="V139" i="2"/>
  <c r="W139" i="2"/>
  <c r="D139" i="2"/>
  <c r="E139" i="2"/>
  <c r="F139" i="2"/>
  <c r="N139" i="2"/>
  <c r="O139" i="2"/>
  <c r="P139" i="2"/>
  <c r="R139" i="2"/>
  <c r="S139" i="2"/>
  <c r="D140" i="12"/>
  <c r="O140" i="12" s="1"/>
  <c r="B140" i="9"/>
  <c r="B140" i="10"/>
  <c r="C140" i="2"/>
  <c r="Y137" i="11" l="1"/>
  <c r="B137" i="12" s="1"/>
  <c r="H137" i="12" s="1"/>
  <c r="K137" i="12" s="1"/>
  <c r="V138" i="11"/>
  <c r="P138" i="11"/>
  <c r="I138" i="11"/>
  <c r="Q138" i="11"/>
  <c r="G138" i="11"/>
  <c r="W138" i="11"/>
  <c r="H138" i="11"/>
  <c r="D138" i="11"/>
  <c r="U138" i="11"/>
  <c r="O138" i="11"/>
  <c r="L138" i="11"/>
  <c r="M138" i="11"/>
  <c r="K138" i="11"/>
  <c r="N138" i="11"/>
  <c r="E138" i="11"/>
  <c r="T138" i="11"/>
  <c r="F138" i="11"/>
  <c r="R138" i="11"/>
  <c r="J137" i="12"/>
  <c r="P137" i="12" s="1"/>
  <c r="E140" i="9"/>
  <c r="U140" i="9"/>
  <c r="F140" i="9"/>
  <c r="V140" i="9"/>
  <c r="G140" i="9"/>
  <c r="W140" i="9"/>
  <c r="H140" i="9"/>
  <c r="I140" i="9"/>
  <c r="J140" i="9"/>
  <c r="O140" i="9"/>
  <c r="P140" i="9"/>
  <c r="Q140" i="9"/>
  <c r="R140" i="9"/>
  <c r="S140" i="9"/>
  <c r="T140" i="9"/>
  <c r="D140" i="9"/>
  <c r="K140" i="9"/>
  <c r="L140" i="9"/>
  <c r="N140" i="9"/>
  <c r="M140" i="9"/>
  <c r="AD139" i="10"/>
  <c r="AE139" i="10"/>
  <c r="AF139" i="10"/>
  <c r="AG139" i="10"/>
  <c r="AH139" i="10"/>
  <c r="AI139" i="10"/>
  <c r="Y139" i="10"/>
  <c r="Z139" i="10"/>
  <c r="AA139" i="10"/>
  <c r="AB139" i="10"/>
  <c r="AC139" i="10"/>
  <c r="AJ139" i="10"/>
  <c r="AK139" i="10"/>
  <c r="AL139" i="10"/>
  <c r="AM139" i="10"/>
  <c r="AN139" i="10"/>
  <c r="AO139" i="10"/>
  <c r="AP139" i="10"/>
  <c r="AQ139" i="10"/>
  <c r="V139" i="10"/>
  <c r="V139" i="11" s="1"/>
  <c r="AR139" i="10"/>
  <c r="M139" i="10"/>
  <c r="G139" i="10"/>
  <c r="U139" i="10"/>
  <c r="N139" i="10"/>
  <c r="I139" i="10"/>
  <c r="J139" i="10"/>
  <c r="Q139" i="10"/>
  <c r="L139" i="10"/>
  <c r="E139" i="10"/>
  <c r="F139" i="10"/>
  <c r="S139" i="10"/>
  <c r="S139" i="11" s="1"/>
  <c r="R139" i="10"/>
  <c r="R139" i="11" s="1"/>
  <c r="D139" i="10"/>
  <c r="T139" i="10"/>
  <c r="T139" i="11" s="1"/>
  <c r="K139" i="10"/>
  <c r="K139" i="11" s="1"/>
  <c r="H139" i="10"/>
  <c r="O139" i="10"/>
  <c r="O139" i="11" s="1"/>
  <c r="W139" i="10"/>
  <c r="P139" i="10"/>
  <c r="B142" i="2"/>
  <c r="A143" i="2"/>
  <c r="C141" i="2"/>
  <c r="D141" i="12"/>
  <c r="O141" i="12" s="1"/>
  <c r="B141" i="9"/>
  <c r="B141" i="10"/>
  <c r="C140" i="10"/>
  <c r="L140" i="2"/>
  <c r="T140" i="2"/>
  <c r="D140" i="2"/>
  <c r="U140" i="2"/>
  <c r="E140" i="2"/>
  <c r="V140" i="2"/>
  <c r="F140" i="2"/>
  <c r="W140" i="2"/>
  <c r="G140" i="2"/>
  <c r="H140" i="2"/>
  <c r="I140" i="2"/>
  <c r="J140" i="2"/>
  <c r="K140" i="2"/>
  <c r="M140" i="2"/>
  <c r="N140" i="2"/>
  <c r="O140" i="2"/>
  <c r="P140" i="2"/>
  <c r="Q140" i="2"/>
  <c r="R140" i="2"/>
  <c r="S140" i="2"/>
  <c r="Y139" i="2"/>
  <c r="A139" i="12" s="1"/>
  <c r="F139" i="12" s="1"/>
  <c r="J138" i="12"/>
  <c r="P138" i="12" s="1"/>
  <c r="Y138" i="11" l="1"/>
  <c r="B138" i="12" s="1"/>
  <c r="H138" i="12" s="1"/>
  <c r="K138" i="12" s="1"/>
  <c r="N139" i="11"/>
  <c r="H139" i="11"/>
  <c r="G139" i="11"/>
  <c r="F139" i="11"/>
  <c r="E139" i="11"/>
  <c r="P139" i="11"/>
  <c r="D139" i="11"/>
  <c r="Q139" i="11"/>
  <c r="J139" i="11"/>
  <c r="I139" i="11"/>
  <c r="L139" i="11"/>
  <c r="U139" i="11"/>
  <c r="W139" i="11"/>
  <c r="M139" i="11"/>
  <c r="B143" i="2"/>
  <c r="A144" i="2"/>
  <c r="D142" i="12"/>
  <c r="O142" i="12" s="1"/>
  <c r="C142" i="2"/>
  <c r="B142" i="9"/>
  <c r="B142" i="10"/>
  <c r="G139" i="12"/>
  <c r="Q139" i="12" s="1"/>
  <c r="Y140" i="2"/>
  <c r="A140" i="12" s="1"/>
  <c r="F140" i="12" s="1"/>
  <c r="P141" i="9"/>
  <c r="Q141" i="9"/>
  <c r="R141" i="9"/>
  <c r="S141" i="9"/>
  <c r="D141" i="9"/>
  <c r="T141" i="9"/>
  <c r="E141" i="9"/>
  <c r="U141" i="9"/>
  <c r="V141" i="9"/>
  <c r="W141" i="9"/>
  <c r="F141" i="9"/>
  <c r="G141" i="9"/>
  <c r="H141" i="9"/>
  <c r="I141" i="9"/>
  <c r="J141" i="9"/>
  <c r="K141" i="9"/>
  <c r="L141" i="9"/>
  <c r="M141" i="9"/>
  <c r="O141" i="9"/>
  <c r="N141" i="9"/>
  <c r="C141" i="10"/>
  <c r="G141" i="2"/>
  <c r="W141" i="2"/>
  <c r="P141" i="2"/>
  <c r="Q141" i="2"/>
  <c r="R141" i="2"/>
  <c r="S141" i="2"/>
  <c r="T141" i="2"/>
  <c r="D141" i="2"/>
  <c r="U141" i="2"/>
  <c r="E141" i="2"/>
  <c r="V141" i="2"/>
  <c r="J141" i="2"/>
  <c r="K141" i="2"/>
  <c r="L141" i="2"/>
  <c r="M141" i="2"/>
  <c r="N141" i="2"/>
  <c r="O141" i="2"/>
  <c r="F141" i="2"/>
  <c r="H141" i="2"/>
  <c r="I141" i="2"/>
  <c r="AK140" i="10"/>
  <c r="AL140" i="10"/>
  <c r="V140" i="10"/>
  <c r="AM140" i="10"/>
  <c r="AN140" i="10"/>
  <c r="Y140" i="10"/>
  <c r="AO140" i="10"/>
  <c r="Z140" i="10"/>
  <c r="AP140" i="10"/>
  <c r="AG140" i="10"/>
  <c r="AH140" i="10"/>
  <c r="AI140" i="10"/>
  <c r="AJ140" i="10"/>
  <c r="AQ140" i="10"/>
  <c r="AR140" i="10"/>
  <c r="AA140" i="10"/>
  <c r="AB140" i="10"/>
  <c r="AC140" i="10"/>
  <c r="AD140" i="10"/>
  <c r="AF140" i="10"/>
  <c r="AE140" i="10"/>
  <c r="M140" i="10"/>
  <c r="R140" i="10"/>
  <c r="R140" i="11" s="1"/>
  <c r="S140" i="10"/>
  <c r="T140" i="10"/>
  <c r="H140" i="10"/>
  <c r="L140" i="10"/>
  <c r="E140" i="10"/>
  <c r="E140" i="11" s="1"/>
  <c r="F140" i="10"/>
  <c r="D140" i="10"/>
  <c r="K140" i="10"/>
  <c r="J140" i="10"/>
  <c r="N140" i="10"/>
  <c r="G140" i="10"/>
  <c r="O140" i="10"/>
  <c r="P140" i="10"/>
  <c r="I140" i="10"/>
  <c r="I140" i="11" s="1"/>
  <c r="W140" i="10"/>
  <c r="U140" i="10"/>
  <c r="Q140" i="10"/>
  <c r="U140" i="11" l="1"/>
  <c r="N140" i="11"/>
  <c r="M140" i="11"/>
  <c r="P140" i="11"/>
  <c r="J140" i="11"/>
  <c r="F140" i="11"/>
  <c r="Y139" i="11"/>
  <c r="B139" i="12" s="1"/>
  <c r="H139" i="12" s="1"/>
  <c r="K139" i="12" s="1"/>
  <c r="V140" i="11"/>
  <c r="O140" i="11"/>
  <c r="D140" i="11"/>
  <c r="T140" i="11"/>
  <c r="K140" i="11"/>
  <c r="S140" i="11"/>
  <c r="G140" i="11"/>
  <c r="H140" i="11"/>
  <c r="L140" i="11"/>
  <c r="W140" i="11"/>
  <c r="Q140" i="11"/>
  <c r="AB141" i="10"/>
  <c r="AR141" i="10"/>
  <c r="AC141" i="10"/>
  <c r="AD141" i="10"/>
  <c r="AE141" i="10"/>
  <c r="AF141" i="10"/>
  <c r="AG141" i="10"/>
  <c r="L141" i="11" s="1"/>
  <c r="AP141" i="10"/>
  <c r="AQ141" i="10"/>
  <c r="V141" i="10"/>
  <c r="V141" i="11" s="1"/>
  <c r="Y141" i="10"/>
  <c r="Z141" i="10"/>
  <c r="AA141" i="10"/>
  <c r="AH141" i="10"/>
  <c r="AI141" i="10"/>
  <c r="AJ141" i="10"/>
  <c r="AK141" i="10"/>
  <c r="AL141" i="10"/>
  <c r="AM141" i="10"/>
  <c r="AO141" i="10"/>
  <c r="AN141" i="10"/>
  <c r="M141" i="10"/>
  <c r="E141" i="10"/>
  <c r="F141" i="10"/>
  <c r="T141" i="10"/>
  <c r="T141" i="11" s="1"/>
  <c r="O141" i="10"/>
  <c r="P141" i="10"/>
  <c r="P141" i="11" s="1"/>
  <c r="D141" i="10"/>
  <c r="K141" i="10"/>
  <c r="G141" i="10"/>
  <c r="G141" i="11" s="1"/>
  <c r="S141" i="10"/>
  <c r="N141" i="10"/>
  <c r="Q141" i="10"/>
  <c r="R141" i="10"/>
  <c r="J141" i="10"/>
  <c r="L141" i="10"/>
  <c r="I141" i="10"/>
  <c r="I141" i="11" s="1"/>
  <c r="H141" i="10"/>
  <c r="H141" i="11" s="1"/>
  <c r="U141" i="10"/>
  <c r="W141" i="10"/>
  <c r="W141" i="11" s="1"/>
  <c r="J139" i="12"/>
  <c r="P139" i="12" s="1"/>
  <c r="K142" i="9"/>
  <c r="L142" i="9"/>
  <c r="M142" i="9"/>
  <c r="N142" i="9"/>
  <c r="O142" i="9"/>
  <c r="P142" i="9"/>
  <c r="W142" i="9"/>
  <c r="D142" i="9"/>
  <c r="E142" i="9"/>
  <c r="F142" i="9"/>
  <c r="G142" i="9"/>
  <c r="H142" i="9"/>
  <c r="I142" i="9"/>
  <c r="J142" i="9"/>
  <c r="Q142" i="9"/>
  <c r="R142" i="9"/>
  <c r="S142" i="9"/>
  <c r="T142" i="9"/>
  <c r="V142" i="9"/>
  <c r="U142" i="9"/>
  <c r="Q141" i="11"/>
  <c r="C142" i="10"/>
  <c r="R142" i="2"/>
  <c r="L142" i="2"/>
  <c r="M142" i="2"/>
  <c r="N142" i="2"/>
  <c r="O142" i="2"/>
  <c r="P142" i="2"/>
  <c r="Q142" i="2"/>
  <c r="S142" i="2"/>
  <c r="U142" i="2"/>
  <c r="V142" i="2"/>
  <c r="W142" i="2"/>
  <c r="D142" i="2"/>
  <c r="E142" i="2"/>
  <c r="F142" i="2"/>
  <c r="G142" i="2"/>
  <c r="H142" i="2"/>
  <c r="I142" i="2"/>
  <c r="J142" i="2"/>
  <c r="K142" i="2"/>
  <c r="T142" i="2"/>
  <c r="G140" i="12"/>
  <c r="Q140" i="12" s="1"/>
  <c r="Y141" i="2"/>
  <c r="A141" i="12" s="1"/>
  <c r="F141" i="12" s="1"/>
  <c r="B144" i="2"/>
  <c r="A145" i="2"/>
  <c r="D143" i="12"/>
  <c r="O143" i="12" s="1"/>
  <c r="C143" i="2"/>
  <c r="B143" i="9"/>
  <c r="B143" i="10"/>
  <c r="R141" i="11" l="1"/>
  <c r="D141" i="11"/>
  <c r="Y140" i="11"/>
  <c r="B140" i="12" s="1"/>
  <c r="H140" i="12" s="1"/>
  <c r="K140" i="12" s="1"/>
  <c r="O141" i="11"/>
  <c r="J141" i="11"/>
  <c r="U141" i="11"/>
  <c r="E141" i="11"/>
  <c r="M141" i="11"/>
  <c r="F141" i="11"/>
  <c r="S141" i="11"/>
  <c r="N141" i="11"/>
  <c r="K141" i="11"/>
  <c r="Y141" i="11"/>
  <c r="B141" i="12" s="1"/>
  <c r="H141" i="12" s="1"/>
  <c r="K141" i="12" s="1"/>
  <c r="B145" i="2"/>
  <c r="A146" i="2"/>
  <c r="G141" i="12"/>
  <c r="Q141" i="12" s="1"/>
  <c r="J140" i="12"/>
  <c r="P140" i="12" s="1"/>
  <c r="Y142" i="2"/>
  <c r="A142" i="12" s="1"/>
  <c r="F142" i="12" s="1"/>
  <c r="C144" i="2"/>
  <c r="D144" i="12"/>
  <c r="O144" i="12" s="1"/>
  <c r="B144" i="9"/>
  <c r="B144" i="10"/>
  <c r="F143" i="9"/>
  <c r="V143" i="9"/>
  <c r="G143" i="9"/>
  <c r="W143" i="9"/>
  <c r="H143" i="9"/>
  <c r="I143" i="9"/>
  <c r="J143" i="9"/>
  <c r="K143" i="9"/>
  <c r="D143" i="9"/>
  <c r="E143" i="9"/>
  <c r="L143" i="9"/>
  <c r="M143" i="9"/>
  <c r="N143" i="9"/>
  <c r="O143" i="9"/>
  <c r="P143" i="9"/>
  <c r="Q143" i="9"/>
  <c r="R143" i="9"/>
  <c r="S143" i="9"/>
  <c r="T143" i="9"/>
  <c r="U143" i="9"/>
  <c r="AI142" i="10"/>
  <c r="AJ142" i="10"/>
  <c r="AK142" i="10"/>
  <c r="AL142" i="10"/>
  <c r="V142" i="10"/>
  <c r="V142" i="11" s="1"/>
  <c r="AM142" i="10"/>
  <c r="AN142" i="10"/>
  <c r="AC142" i="10"/>
  <c r="AD142" i="10"/>
  <c r="AE142" i="10"/>
  <c r="AF142" i="10"/>
  <c r="AG142" i="10"/>
  <c r="AH142" i="10"/>
  <c r="AO142" i="10"/>
  <c r="AP142" i="10"/>
  <c r="AQ142" i="10"/>
  <c r="AR142" i="10"/>
  <c r="Y142" i="10"/>
  <c r="Z142" i="10"/>
  <c r="AB142" i="10"/>
  <c r="AA142" i="10"/>
  <c r="M142" i="10"/>
  <c r="I142" i="10"/>
  <c r="Q142" i="10"/>
  <c r="O142" i="10"/>
  <c r="J142" i="10"/>
  <c r="J142" i="11" s="1"/>
  <c r="P142" i="10"/>
  <c r="S142" i="10"/>
  <c r="N142" i="10"/>
  <c r="G142" i="10"/>
  <c r="R142" i="10"/>
  <c r="T142" i="10"/>
  <c r="F142" i="10"/>
  <c r="K142" i="10"/>
  <c r="H142" i="10"/>
  <c r="L142" i="10"/>
  <c r="L142" i="11" s="1"/>
  <c r="E142" i="10"/>
  <c r="W142" i="10"/>
  <c r="D142" i="10"/>
  <c r="U142" i="10"/>
  <c r="C143" i="10"/>
  <c r="M143" i="2"/>
  <c r="H143" i="2"/>
  <c r="I143" i="2"/>
  <c r="J143" i="2"/>
  <c r="K143" i="2"/>
  <c r="L143" i="2"/>
  <c r="N143" i="2"/>
  <c r="O143" i="2"/>
  <c r="D143" i="2"/>
  <c r="E143" i="2"/>
  <c r="F143" i="2"/>
  <c r="G143" i="2"/>
  <c r="P143" i="2"/>
  <c r="Q143" i="2"/>
  <c r="R143" i="2"/>
  <c r="S143" i="2"/>
  <c r="T143" i="2"/>
  <c r="U143" i="2"/>
  <c r="V143" i="2"/>
  <c r="W143" i="2"/>
  <c r="T142" i="11" l="1"/>
  <c r="N142" i="11"/>
  <c r="W142" i="11"/>
  <c r="M142" i="11"/>
  <c r="U142" i="11"/>
  <c r="D142" i="11"/>
  <c r="O142" i="11"/>
  <c r="Q142" i="11"/>
  <c r="G142" i="11"/>
  <c r="E142" i="11"/>
  <c r="F142" i="11"/>
  <c r="H142" i="11"/>
  <c r="R142" i="11"/>
  <c r="I142" i="11"/>
  <c r="S142" i="11"/>
  <c r="P142" i="11"/>
  <c r="K142" i="11"/>
  <c r="Q144" i="9"/>
  <c r="R144" i="9"/>
  <c r="S144" i="9"/>
  <c r="D144" i="9"/>
  <c r="T144" i="9"/>
  <c r="E144" i="9"/>
  <c r="U144" i="9"/>
  <c r="F144" i="9"/>
  <c r="I144" i="9"/>
  <c r="J144" i="9"/>
  <c r="K144" i="9"/>
  <c r="L144" i="9"/>
  <c r="M144" i="9"/>
  <c r="N144" i="9"/>
  <c r="O144" i="9"/>
  <c r="P144" i="9"/>
  <c r="V144" i="9"/>
  <c r="W144" i="9"/>
  <c r="H144" i="9"/>
  <c r="G144" i="9"/>
  <c r="J141" i="12"/>
  <c r="P141" i="12" s="1"/>
  <c r="C144" i="10"/>
  <c r="H144" i="2"/>
  <c r="D144" i="2"/>
  <c r="U144" i="2"/>
  <c r="E144" i="2"/>
  <c r="V144" i="2"/>
  <c r="F144" i="2"/>
  <c r="W144" i="2"/>
  <c r="G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B146" i="2"/>
  <c r="A147" i="2"/>
  <c r="D145" i="12"/>
  <c r="O145" i="12" s="1"/>
  <c r="C145" i="2"/>
  <c r="B145" i="9"/>
  <c r="B145" i="10"/>
  <c r="Y143" i="2"/>
  <c r="A143" i="12" s="1"/>
  <c r="F143" i="12" s="1"/>
  <c r="Z143" i="10"/>
  <c r="AP143" i="10"/>
  <c r="AA143" i="10"/>
  <c r="AQ143" i="10"/>
  <c r="AB143" i="10"/>
  <c r="AR143" i="10"/>
  <c r="AC143" i="10"/>
  <c r="AD143" i="10"/>
  <c r="AE143" i="10"/>
  <c r="AL143" i="10"/>
  <c r="AM143" i="10"/>
  <c r="AN143" i="10"/>
  <c r="AO143" i="10"/>
  <c r="V143" i="10"/>
  <c r="Y143" i="10"/>
  <c r="AF143" i="10"/>
  <c r="AG143" i="10"/>
  <c r="AH143" i="10"/>
  <c r="AI143" i="10"/>
  <c r="AK143" i="10"/>
  <c r="AJ143" i="10"/>
  <c r="M143" i="10"/>
  <c r="Q143" i="10"/>
  <c r="H143" i="10"/>
  <c r="H143" i="11" s="1"/>
  <c r="N143" i="10"/>
  <c r="U143" i="10"/>
  <c r="S143" i="10"/>
  <c r="L143" i="10"/>
  <c r="G143" i="10"/>
  <c r="G143" i="11" s="1"/>
  <c r="J143" i="10"/>
  <c r="J143" i="11" s="1"/>
  <c r="E143" i="10"/>
  <c r="T143" i="10"/>
  <c r="F143" i="10"/>
  <c r="R143" i="10"/>
  <c r="I143" i="10"/>
  <c r="O143" i="10"/>
  <c r="O143" i="11" s="1"/>
  <c r="K143" i="10"/>
  <c r="P143" i="10"/>
  <c r="D143" i="10"/>
  <c r="W143" i="10"/>
  <c r="G142" i="12"/>
  <c r="Q142" i="12" s="1"/>
  <c r="W143" i="11" l="1"/>
  <c r="T143" i="11"/>
  <c r="D143" i="11"/>
  <c r="Q143" i="11"/>
  <c r="S143" i="11"/>
  <c r="V143" i="11"/>
  <c r="F143" i="11"/>
  <c r="Y142" i="11"/>
  <c r="B142" i="12" s="1"/>
  <c r="H142" i="12" s="1"/>
  <c r="K142" i="12" s="1"/>
  <c r="E143" i="11"/>
  <c r="P143" i="11"/>
  <c r="U143" i="11"/>
  <c r="N143" i="11"/>
  <c r="I143" i="11"/>
  <c r="R143" i="11"/>
  <c r="K143" i="11"/>
  <c r="L143" i="11"/>
  <c r="M143" i="11"/>
  <c r="B147" i="2"/>
  <c r="A148" i="2"/>
  <c r="D146" i="12"/>
  <c r="O146" i="12" s="1"/>
  <c r="B146" i="9"/>
  <c r="B146" i="10"/>
  <c r="C146" i="2"/>
  <c r="L145" i="9"/>
  <c r="M145" i="9"/>
  <c r="N145" i="9"/>
  <c r="O145" i="9"/>
  <c r="P145" i="9"/>
  <c r="I145" i="9"/>
  <c r="J145" i="9"/>
  <c r="K145" i="9"/>
  <c r="Q145" i="9"/>
  <c r="R145" i="9"/>
  <c r="S145" i="9"/>
  <c r="T145" i="9"/>
  <c r="U145" i="9"/>
  <c r="V145" i="9"/>
  <c r="W145" i="9"/>
  <c r="D145" i="9"/>
  <c r="E145" i="9"/>
  <c r="F145" i="9"/>
  <c r="H145" i="9"/>
  <c r="G145" i="9"/>
  <c r="Y144" i="2"/>
  <c r="A144" i="12" s="1"/>
  <c r="F144" i="12" s="1"/>
  <c r="AG144" i="10"/>
  <c r="AH144" i="10"/>
  <c r="AI144" i="10"/>
  <c r="N144" i="11" s="1"/>
  <c r="AJ144" i="10"/>
  <c r="AK144" i="10"/>
  <c r="AL144" i="10"/>
  <c r="Y144" i="10"/>
  <c r="Z144" i="10"/>
  <c r="AA144" i="10"/>
  <c r="AB144" i="10"/>
  <c r="AC144" i="10"/>
  <c r="AD144" i="10"/>
  <c r="AE144" i="10"/>
  <c r="AF144" i="10"/>
  <c r="AM144" i="10"/>
  <c r="AN144" i="10"/>
  <c r="AO144" i="10"/>
  <c r="AP144" i="10"/>
  <c r="AQ144" i="10"/>
  <c r="AR144" i="10"/>
  <c r="V144" i="10"/>
  <c r="M144" i="10"/>
  <c r="L144" i="10"/>
  <c r="J144" i="10"/>
  <c r="F144" i="10"/>
  <c r="F144" i="11" s="1"/>
  <c r="N144" i="10"/>
  <c r="I144" i="10"/>
  <c r="Q144" i="10"/>
  <c r="U144" i="10"/>
  <c r="R144" i="10"/>
  <c r="T144" i="10"/>
  <c r="E144" i="10"/>
  <c r="G144" i="10"/>
  <c r="G144" i="11" s="1"/>
  <c r="H144" i="10"/>
  <c r="W144" i="10"/>
  <c r="O144" i="10"/>
  <c r="S144" i="10"/>
  <c r="K144" i="10"/>
  <c r="D144" i="10"/>
  <c r="D144" i="11" s="1"/>
  <c r="P144" i="10"/>
  <c r="C145" i="10"/>
  <c r="P145" i="2"/>
  <c r="Q145" i="2"/>
  <c r="R145" i="2"/>
  <c r="S145" i="2"/>
  <c r="D145" i="2"/>
  <c r="T145" i="2"/>
  <c r="E145" i="2"/>
  <c r="U145" i="2"/>
  <c r="F145" i="2"/>
  <c r="V145" i="2"/>
  <c r="M145" i="2"/>
  <c r="N145" i="2"/>
  <c r="O145" i="2"/>
  <c r="W145" i="2"/>
  <c r="G145" i="2"/>
  <c r="H145" i="2"/>
  <c r="I145" i="2"/>
  <c r="J145" i="2"/>
  <c r="L145" i="2"/>
  <c r="K145" i="2"/>
  <c r="J142" i="12"/>
  <c r="P142" i="12" s="1"/>
  <c r="G143" i="12"/>
  <c r="Q143" i="12" s="1"/>
  <c r="V144" i="11" l="1"/>
  <c r="Y143" i="11"/>
  <c r="B143" i="12" s="1"/>
  <c r="H143" i="12" s="1"/>
  <c r="K143" i="12" s="1"/>
  <c r="K144" i="11"/>
  <c r="M144" i="11"/>
  <c r="I144" i="11"/>
  <c r="J144" i="11"/>
  <c r="R144" i="11"/>
  <c r="O144" i="11"/>
  <c r="P144" i="11"/>
  <c r="L144" i="11"/>
  <c r="T144" i="11"/>
  <c r="U144" i="11"/>
  <c r="Q144" i="11"/>
  <c r="W144" i="11"/>
  <c r="Y145" i="2"/>
  <c r="A145" i="12" s="1"/>
  <c r="F145" i="12" s="1"/>
  <c r="G145" i="12" s="1"/>
  <c r="Q145" i="12" s="1"/>
  <c r="H144" i="11"/>
  <c r="E144" i="11"/>
  <c r="S144" i="11"/>
  <c r="G146" i="9"/>
  <c r="W146" i="9"/>
  <c r="H146" i="9"/>
  <c r="I146" i="9"/>
  <c r="J146" i="9"/>
  <c r="K146" i="9"/>
  <c r="N146" i="9"/>
  <c r="O146" i="9"/>
  <c r="P146" i="9"/>
  <c r="Q146" i="9"/>
  <c r="R146" i="9"/>
  <c r="S146" i="9"/>
  <c r="T146" i="9"/>
  <c r="U146" i="9"/>
  <c r="V146" i="9"/>
  <c r="D146" i="9"/>
  <c r="E146" i="9"/>
  <c r="F146" i="9"/>
  <c r="M146" i="9"/>
  <c r="L146" i="9"/>
  <c r="G144" i="12"/>
  <c r="Q144" i="12" s="1"/>
  <c r="B148" i="2"/>
  <c r="A149" i="2"/>
  <c r="D147" i="12"/>
  <c r="O147" i="12" s="1"/>
  <c r="C147" i="2"/>
  <c r="B147" i="9"/>
  <c r="B147" i="10"/>
  <c r="F145" i="11"/>
  <c r="M145" i="11"/>
  <c r="J143" i="12"/>
  <c r="P143" i="12" s="1"/>
  <c r="AN145" i="10"/>
  <c r="Y145" i="10"/>
  <c r="AO145" i="10"/>
  <c r="Z145" i="10"/>
  <c r="AP145" i="10"/>
  <c r="AA145" i="10"/>
  <c r="AQ145" i="10"/>
  <c r="AB145" i="10"/>
  <c r="AR145" i="10"/>
  <c r="AG145" i="10"/>
  <c r="AH145" i="10"/>
  <c r="AI145" i="10"/>
  <c r="AJ145" i="10"/>
  <c r="AK145" i="10"/>
  <c r="AL145" i="10"/>
  <c r="AM145" i="10"/>
  <c r="V145" i="10"/>
  <c r="AC145" i="10"/>
  <c r="AD145" i="10"/>
  <c r="AF145" i="10"/>
  <c r="AE145" i="10"/>
  <c r="M145" i="10"/>
  <c r="F145" i="10"/>
  <c r="O145" i="10"/>
  <c r="H145" i="10"/>
  <c r="T145" i="10"/>
  <c r="D145" i="10"/>
  <c r="P145" i="10"/>
  <c r="Q145" i="10"/>
  <c r="N145" i="10"/>
  <c r="E145" i="10"/>
  <c r="J145" i="10"/>
  <c r="S145" i="10"/>
  <c r="S145" i="11" s="1"/>
  <c r="U145" i="10"/>
  <c r="U145" i="11" s="1"/>
  <c r="W145" i="10"/>
  <c r="I145" i="10"/>
  <c r="K145" i="10"/>
  <c r="G145" i="10"/>
  <c r="R145" i="10"/>
  <c r="L145" i="10"/>
  <c r="C146" i="10"/>
  <c r="K146" i="2"/>
  <c r="L146" i="2"/>
  <c r="M146" i="2"/>
  <c r="N146" i="2"/>
  <c r="O146" i="2"/>
  <c r="P146" i="2"/>
  <c r="Q146" i="2"/>
  <c r="V146" i="2"/>
  <c r="W146" i="2"/>
  <c r="D146" i="2"/>
  <c r="E146" i="2"/>
  <c r="F146" i="2"/>
  <c r="G146" i="2"/>
  <c r="H146" i="2"/>
  <c r="I146" i="2"/>
  <c r="J146" i="2"/>
  <c r="R146" i="2"/>
  <c r="S146" i="2"/>
  <c r="T146" i="2"/>
  <c r="U146" i="2"/>
  <c r="V145" i="11" l="1"/>
  <c r="G145" i="11"/>
  <c r="Y144" i="11"/>
  <c r="B144" i="12" s="1"/>
  <c r="H144" i="12" s="1"/>
  <c r="K144" i="12" s="1"/>
  <c r="I145" i="11"/>
  <c r="N145" i="11"/>
  <c r="J145" i="11"/>
  <c r="Q145" i="11"/>
  <c r="E145" i="11"/>
  <c r="D145" i="11"/>
  <c r="T145" i="11"/>
  <c r="H145" i="11"/>
  <c r="P145" i="11"/>
  <c r="K145" i="11"/>
  <c r="L145" i="11"/>
  <c r="O145" i="11"/>
  <c r="W145" i="11"/>
  <c r="R145" i="11"/>
  <c r="J144" i="12"/>
  <c r="P144" i="12" s="1"/>
  <c r="R147" i="9"/>
  <c r="S147" i="9"/>
  <c r="D147" i="9"/>
  <c r="T147" i="9"/>
  <c r="E147" i="9"/>
  <c r="U147" i="9"/>
  <c r="F147" i="9"/>
  <c r="V147" i="9"/>
  <c r="N147" i="9"/>
  <c r="O147" i="9"/>
  <c r="P147" i="9"/>
  <c r="Q147" i="9"/>
  <c r="W147" i="9"/>
  <c r="G147" i="9"/>
  <c r="H147" i="9"/>
  <c r="I147" i="9"/>
  <c r="J147" i="9"/>
  <c r="K147" i="9"/>
  <c r="M147" i="9"/>
  <c r="L147" i="9"/>
  <c r="C147" i="10"/>
  <c r="F147" i="2"/>
  <c r="V147" i="2"/>
  <c r="G147" i="2"/>
  <c r="W147" i="2"/>
  <c r="H147" i="2"/>
  <c r="I147" i="2"/>
  <c r="J147" i="2"/>
  <c r="K147" i="2"/>
  <c r="L147" i="2"/>
  <c r="D147" i="2"/>
  <c r="E147" i="2"/>
  <c r="M147" i="2"/>
  <c r="N147" i="2"/>
  <c r="O147" i="2"/>
  <c r="P147" i="2"/>
  <c r="Q147" i="2"/>
  <c r="R147" i="2"/>
  <c r="S147" i="2"/>
  <c r="T147" i="2"/>
  <c r="U147" i="2"/>
  <c r="Y146" i="2"/>
  <c r="A146" i="12" s="1"/>
  <c r="F146" i="12" s="1"/>
  <c r="AE146" i="10"/>
  <c r="AF146" i="10"/>
  <c r="AG146" i="10"/>
  <c r="AH146" i="10"/>
  <c r="AI146" i="10"/>
  <c r="AM146" i="10"/>
  <c r="AN146" i="10"/>
  <c r="AO146" i="10"/>
  <c r="AP146" i="10"/>
  <c r="AQ146" i="10"/>
  <c r="V146" i="10"/>
  <c r="AR146" i="10"/>
  <c r="Y146" i="10"/>
  <c r="Z146" i="10"/>
  <c r="AA146" i="10"/>
  <c r="AB146" i="10"/>
  <c r="AC146" i="10"/>
  <c r="AD146" i="10"/>
  <c r="AJ146" i="10"/>
  <c r="AL146" i="10"/>
  <c r="AK146" i="10"/>
  <c r="M146" i="10"/>
  <c r="T146" i="10"/>
  <c r="T146" i="11" s="1"/>
  <c r="J146" i="10"/>
  <c r="R146" i="10"/>
  <c r="E146" i="10"/>
  <c r="F146" i="10"/>
  <c r="K146" i="10"/>
  <c r="L146" i="10"/>
  <c r="O146" i="10"/>
  <c r="D146" i="10"/>
  <c r="D146" i="11" s="1"/>
  <c r="G146" i="10"/>
  <c r="N146" i="10"/>
  <c r="Q146" i="10"/>
  <c r="I146" i="10"/>
  <c r="P146" i="10"/>
  <c r="U146" i="10"/>
  <c r="H146" i="10"/>
  <c r="W146" i="10"/>
  <c r="S146" i="10"/>
  <c r="B149" i="2"/>
  <c r="A150" i="2"/>
  <c r="C148" i="2"/>
  <c r="D148" i="12"/>
  <c r="O148" i="12" s="1"/>
  <c r="B148" i="9"/>
  <c r="B148" i="10"/>
  <c r="J145" i="12"/>
  <c r="P145" i="12" s="1"/>
  <c r="S146" i="11" l="1"/>
  <c r="Y145" i="11"/>
  <c r="B145" i="12" s="1"/>
  <c r="H145" i="12" s="1"/>
  <c r="K145" i="12" s="1"/>
  <c r="H146" i="11"/>
  <c r="M146" i="11"/>
  <c r="I146" i="11"/>
  <c r="G146" i="11"/>
  <c r="J146" i="11"/>
  <c r="E146" i="11"/>
  <c r="R146" i="11"/>
  <c r="U146" i="11"/>
  <c r="K146" i="11"/>
  <c r="V146" i="11"/>
  <c r="Q146" i="11"/>
  <c r="P146" i="11"/>
  <c r="N146" i="11"/>
  <c r="F146" i="11"/>
  <c r="O146" i="11"/>
  <c r="L146" i="11"/>
  <c r="W146" i="11"/>
  <c r="G146" i="12"/>
  <c r="Q146" i="12" s="1"/>
  <c r="AL147" i="10"/>
  <c r="V147" i="10"/>
  <c r="AM147" i="10"/>
  <c r="AN147" i="10"/>
  <c r="Y147" i="10"/>
  <c r="AO147" i="10"/>
  <c r="Z147" i="10"/>
  <c r="AP147" i="10"/>
  <c r="AA147" i="10"/>
  <c r="AB147" i="10"/>
  <c r="AC147" i="10"/>
  <c r="AD147" i="10"/>
  <c r="AE147" i="10"/>
  <c r="AF147" i="10"/>
  <c r="AG147" i="10"/>
  <c r="AH147" i="10"/>
  <c r="AI147" i="10"/>
  <c r="AJ147" i="10"/>
  <c r="AK147" i="10"/>
  <c r="AR147" i="10"/>
  <c r="AQ147" i="10"/>
  <c r="M147" i="10"/>
  <c r="S147" i="10"/>
  <c r="S147" i="11" s="1"/>
  <c r="L147" i="10"/>
  <c r="J147" i="10"/>
  <c r="N147" i="10"/>
  <c r="I147" i="10"/>
  <c r="W147" i="10"/>
  <c r="D147" i="10"/>
  <c r="P147" i="10"/>
  <c r="T147" i="10"/>
  <c r="K147" i="10"/>
  <c r="Q147" i="10"/>
  <c r="R147" i="10"/>
  <c r="E147" i="10"/>
  <c r="F147" i="10"/>
  <c r="H147" i="10"/>
  <c r="U147" i="10"/>
  <c r="G147" i="10"/>
  <c r="O147" i="10"/>
  <c r="C148" i="10"/>
  <c r="Q148" i="2"/>
  <c r="R148" i="2"/>
  <c r="S148" i="2"/>
  <c r="D148" i="2"/>
  <c r="T148" i="2"/>
  <c r="E148" i="2"/>
  <c r="U148" i="2"/>
  <c r="F148" i="2"/>
  <c r="V148" i="2"/>
  <c r="G148" i="2"/>
  <c r="W148" i="2"/>
  <c r="J148" i="2"/>
  <c r="K148" i="2"/>
  <c r="L148" i="2"/>
  <c r="M148" i="2"/>
  <c r="N148" i="2"/>
  <c r="O148" i="2"/>
  <c r="P148" i="2"/>
  <c r="H148" i="2"/>
  <c r="I148" i="2"/>
  <c r="D149" i="12"/>
  <c r="O149" i="12" s="1"/>
  <c r="B149" i="9"/>
  <c r="B149" i="10"/>
  <c r="C149" i="2"/>
  <c r="B150" i="2"/>
  <c r="A151" i="2"/>
  <c r="M148" i="9"/>
  <c r="N148" i="9"/>
  <c r="O148" i="9"/>
  <c r="P148" i="9"/>
  <c r="Q148" i="9"/>
  <c r="S148" i="9"/>
  <c r="T148" i="9"/>
  <c r="U148" i="9"/>
  <c r="V148" i="9"/>
  <c r="W148" i="9"/>
  <c r="D148" i="9"/>
  <c r="E148" i="9"/>
  <c r="F148" i="9"/>
  <c r="G148" i="9"/>
  <c r="H148" i="9"/>
  <c r="I148" i="9"/>
  <c r="J148" i="9"/>
  <c r="K148" i="9"/>
  <c r="R148" i="9"/>
  <c r="L148" i="9"/>
  <c r="Y147" i="2"/>
  <c r="A147" i="12" s="1"/>
  <c r="F147" i="12" s="1"/>
  <c r="R147" i="11" l="1"/>
  <c r="J147" i="11"/>
  <c r="L147" i="11"/>
  <c r="Y146" i="11"/>
  <c r="B146" i="12" s="1"/>
  <c r="H146" i="12" s="1"/>
  <c r="K146" i="12" s="1"/>
  <c r="U147" i="11"/>
  <c r="K147" i="11"/>
  <c r="E147" i="11"/>
  <c r="O147" i="11"/>
  <c r="Q147" i="11"/>
  <c r="G147" i="11"/>
  <c r="F147" i="11"/>
  <c r="I147" i="11"/>
  <c r="H147" i="11"/>
  <c r="V147" i="11"/>
  <c r="M147" i="11"/>
  <c r="P147" i="11"/>
  <c r="D147" i="11"/>
  <c r="W147" i="11"/>
  <c r="T147" i="11"/>
  <c r="N147" i="11"/>
  <c r="H149" i="9"/>
  <c r="I149" i="9"/>
  <c r="J149" i="9"/>
  <c r="K149" i="9"/>
  <c r="L149" i="9"/>
  <c r="S149" i="9"/>
  <c r="T149" i="9"/>
  <c r="U149" i="9"/>
  <c r="V149" i="9"/>
  <c r="W149" i="9"/>
  <c r="D149" i="9"/>
  <c r="E149" i="9"/>
  <c r="F149" i="9"/>
  <c r="G149" i="9"/>
  <c r="M149" i="9"/>
  <c r="N149" i="9"/>
  <c r="O149" i="9"/>
  <c r="P149" i="9"/>
  <c r="R149" i="9"/>
  <c r="Q149" i="9"/>
  <c r="G147" i="12"/>
  <c r="Q147" i="12" s="1"/>
  <c r="J146" i="12"/>
  <c r="P146" i="12" s="1"/>
  <c r="B151" i="2"/>
  <c r="A152" i="2"/>
  <c r="Y148" i="2"/>
  <c r="A148" i="12" s="1"/>
  <c r="F148" i="12" s="1"/>
  <c r="AC148" i="10"/>
  <c r="AD148" i="10"/>
  <c r="AE148" i="10"/>
  <c r="AF148" i="10"/>
  <c r="AG148" i="10"/>
  <c r="Y148" i="10"/>
  <c r="Z148" i="10"/>
  <c r="AA148" i="10"/>
  <c r="AB148" i="10"/>
  <c r="AH148" i="10"/>
  <c r="AI148" i="10"/>
  <c r="AJ148" i="10"/>
  <c r="AK148" i="10"/>
  <c r="AL148" i="10"/>
  <c r="AM148" i="10"/>
  <c r="AN148" i="10"/>
  <c r="AO148" i="10"/>
  <c r="AP148" i="10"/>
  <c r="AQ148" i="10"/>
  <c r="V148" i="10"/>
  <c r="AR148" i="10"/>
  <c r="M148" i="10"/>
  <c r="I148" i="10"/>
  <c r="P148" i="10"/>
  <c r="S148" i="10"/>
  <c r="N148" i="10"/>
  <c r="R148" i="10"/>
  <c r="L148" i="10"/>
  <c r="K148" i="10"/>
  <c r="U148" i="10"/>
  <c r="G148" i="10"/>
  <c r="E148" i="10"/>
  <c r="D148" i="10"/>
  <c r="F148" i="10"/>
  <c r="Q148" i="10"/>
  <c r="J148" i="10"/>
  <c r="O148" i="10"/>
  <c r="T148" i="10"/>
  <c r="H148" i="10"/>
  <c r="W148" i="10"/>
  <c r="C150" i="2"/>
  <c r="D150" i="12"/>
  <c r="O150" i="12" s="1"/>
  <c r="B150" i="9"/>
  <c r="B150" i="10"/>
  <c r="C149" i="10"/>
  <c r="L149" i="2"/>
  <c r="M149" i="2"/>
  <c r="N149" i="2"/>
  <c r="O149" i="2"/>
  <c r="P149" i="2"/>
  <c r="Q149" i="2"/>
  <c r="R149" i="2"/>
  <c r="S149" i="2"/>
  <c r="T149" i="2"/>
  <c r="U149" i="2"/>
  <c r="V149" i="2"/>
  <c r="W149" i="2"/>
  <c r="D149" i="2"/>
  <c r="E149" i="2"/>
  <c r="F149" i="2"/>
  <c r="G149" i="2"/>
  <c r="H149" i="2"/>
  <c r="I149" i="2"/>
  <c r="J149" i="2"/>
  <c r="K149" i="2"/>
  <c r="V148" i="11" l="1"/>
  <c r="S148" i="11"/>
  <c r="W148" i="11"/>
  <c r="J148" i="11"/>
  <c r="R148" i="11"/>
  <c r="O148" i="11"/>
  <c r="P148" i="11"/>
  <c r="Q148" i="11"/>
  <c r="N148" i="11"/>
  <c r="F148" i="11"/>
  <c r="I148" i="11"/>
  <c r="D148" i="11"/>
  <c r="T148" i="11"/>
  <c r="H148" i="11"/>
  <c r="M148" i="11"/>
  <c r="E148" i="11"/>
  <c r="G148" i="11"/>
  <c r="Y147" i="11"/>
  <c r="B147" i="12" s="1"/>
  <c r="H147" i="12" s="1"/>
  <c r="K147" i="12" s="1"/>
  <c r="U148" i="11"/>
  <c r="K148" i="11"/>
  <c r="L148" i="11"/>
  <c r="B152" i="2"/>
  <c r="A153" i="2"/>
  <c r="D151" i="12"/>
  <c r="O151" i="12" s="1"/>
  <c r="C151" i="2"/>
  <c r="B151" i="9"/>
  <c r="B151" i="10"/>
  <c r="G148" i="12"/>
  <c r="Q148" i="12" s="1"/>
  <c r="C150" i="10"/>
  <c r="G150" i="2"/>
  <c r="W150" i="2"/>
  <c r="H150" i="2"/>
  <c r="I150" i="2"/>
  <c r="J150" i="2"/>
  <c r="K150" i="2"/>
  <c r="L150" i="2"/>
  <c r="M150" i="2"/>
  <c r="U150" i="2"/>
  <c r="V150" i="2"/>
  <c r="D150" i="2"/>
  <c r="E150" i="2"/>
  <c r="F150" i="2"/>
  <c r="N150" i="2"/>
  <c r="O150" i="2"/>
  <c r="P150" i="2"/>
  <c r="Q150" i="2"/>
  <c r="R150" i="2"/>
  <c r="S150" i="2"/>
  <c r="T150" i="2"/>
  <c r="J147" i="12"/>
  <c r="P147" i="12" s="1"/>
  <c r="S150" i="9"/>
  <c r="D150" i="9"/>
  <c r="T150" i="9"/>
  <c r="E150" i="9"/>
  <c r="U150" i="9"/>
  <c r="F150" i="9"/>
  <c r="V150" i="9"/>
  <c r="G150" i="9"/>
  <c r="W150" i="9"/>
  <c r="H150" i="9"/>
  <c r="I150" i="9"/>
  <c r="J150" i="9"/>
  <c r="K150" i="9"/>
  <c r="L150" i="9"/>
  <c r="M150" i="9"/>
  <c r="N150" i="9"/>
  <c r="O150" i="9"/>
  <c r="P150" i="9"/>
  <c r="R150" i="9"/>
  <c r="Q150" i="9"/>
  <c r="AJ149" i="10"/>
  <c r="AK149" i="10"/>
  <c r="AL149" i="10"/>
  <c r="V149" i="10"/>
  <c r="AM149" i="10"/>
  <c r="AN149" i="10"/>
  <c r="AE149" i="10"/>
  <c r="AF149" i="10"/>
  <c r="AG149" i="10"/>
  <c r="AH149" i="10"/>
  <c r="AI149" i="10"/>
  <c r="AO149" i="10"/>
  <c r="AP149" i="10"/>
  <c r="AQ149" i="10"/>
  <c r="AR149" i="10"/>
  <c r="Y149" i="10"/>
  <c r="Z149" i="10"/>
  <c r="AA149" i="10"/>
  <c r="AB149" i="10"/>
  <c r="AD149" i="10"/>
  <c r="AC149" i="10"/>
  <c r="M149" i="10"/>
  <c r="K149" i="10"/>
  <c r="S149" i="10"/>
  <c r="S149" i="11" s="1"/>
  <c r="H149" i="10"/>
  <c r="H149" i="11" s="1"/>
  <c r="J149" i="10"/>
  <c r="J149" i="11" s="1"/>
  <c r="N149" i="10"/>
  <c r="R149" i="10"/>
  <c r="W149" i="10"/>
  <c r="U149" i="10"/>
  <c r="G149" i="10"/>
  <c r="T149" i="10"/>
  <c r="E149" i="10"/>
  <c r="E149" i="11" s="1"/>
  <c r="F149" i="10"/>
  <c r="D149" i="10"/>
  <c r="D149" i="11" s="1"/>
  <c r="Q149" i="10"/>
  <c r="Q149" i="11" s="1"/>
  <c r="P149" i="10"/>
  <c r="O149" i="10"/>
  <c r="O149" i="11" s="1"/>
  <c r="L149" i="10"/>
  <c r="I149" i="10"/>
  <c r="I149" i="11" s="1"/>
  <c r="P149" i="11"/>
  <c r="Y149" i="2"/>
  <c r="A149" i="12" s="1"/>
  <c r="F149" i="12" s="1"/>
  <c r="F149" i="11" l="1"/>
  <c r="R149" i="11"/>
  <c r="U149" i="11"/>
  <c r="M149" i="11"/>
  <c r="V149" i="11"/>
  <c r="W149" i="11"/>
  <c r="N149" i="11"/>
  <c r="L149" i="11"/>
  <c r="Y148" i="11"/>
  <c r="B148" i="12" s="1"/>
  <c r="H148" i="12" s="1"/>
  <c r="K148" i="12" s="1"/>
  <c r="K149" i="11"/>
  <c r="T149" i="11"/>
  <c r="G149" i="11"/>
  <c r="Y149" i="11"/>
  <c r="B149" i="12" s="1"/>
  <c r="H149" i="12" s="1"/>
  <c r="K149" i="12" s="1"/>
  <c r="J148" i="12"/>
  <c r="P148" i="12" s="1"/>
  <c r="N151" i="9"/>
  <c r="O151" i="9"/>
  <c r="P151" i="9"/>
  <c r="Q151" i="9"/>
  <c r="R151" i="9"/>
  <c r="D151" i="9"/>
  <c r="E151" i="9"/>
  <c r="F151" i="9"/>
  <c r="G151" i="9"/>
  <c r="H151" i="9"/>
  <c r="I151" i="9"/>
  <c r="J151" i="9"/>
  <c r="K151" i="9"/>
  <c r="L151" i="9"/>
  <c r="M151" i="9"/>
  <c r="S151" i="9"/>
  <c r="T151" i="9"/>
  <c r="U151" i="9"/>
  <c r="W151" i="9"/>
  <c r="V151" i="9"/>
  <c r="C151" i="10"/>
  <c r="R151" i="2"/>
  <c r="S151" i="2"/>
  <c r="D151" i="2"/>
  <c r="T151" i="2"/>
  <c r="E151" i="2"/>
  <c r="U151" i="2"/>
  <c r="F151" i="2"/>
  <c r="V151" i="2"/>
  <c r="G151" i="2"/>
  <c r="W151" i="2"/>
  <c r="H151" i="2"/>
  <c r="I151" i="2"/>
  <c r="J151" i="2"/>
  <c r="K151" i="2"/>
  <c r="L151" i="2"/>
  <c r="M151" i="2"/>
  <c r="N151" i="2"/>
  <c r="O151" i="2"/>
  <c r="P151" i="2"/>
  <c r="Q151" i="2"/>
  <c r="Y150" i="2"/>
  <c r="A150" i="12" s="1"/>
  <c r="F150" i="12" s="1"/>
  <c r="B153" i="2"/>
  <c r="A154" i="2"/>
  <c r="D152" i="12"/>
  <c r="O152" i="12" s="1"/>
  <c r="C152" i="2"/>
  <c r="B152" i="9"/>
  <c r="B152" i="10"/>
  <c r="AA150" i="10"/>
  <c r="AQ150" i="10"/>
  <c r="V150" i="11" s="1"/>
  <c r="AB150" i="10"/>
  <c r="AR150" i="10"/>
  <c r="AC150" i="10"/>
  <c r="AD150" i="10"/>
  <c r="AE150" i="10"/>
  <c r="AK150" i="10"/>
  <c r="AL150" i="10"/>
  <c r="AM150" i="10"/>
  <c r="AN150" i="10"/>
  <c r="AO150" i="10"/>
  <c r="AP150" i="10"/>
  <c r="V150" i="10"/>
  <c r="Y150" i="10"/>
  <c r="Z150" i="10"/>
  <c r="AF150" i="10"/>
  <c r="AG150" i="10"/>
  <c r="AH150" i="10"/>
  <c r="AJ150" i="10"/>
  <c r="AI150" i="10"/>
  <c r="M150" i="10"/>
  <c r="J150" i="10"/>
  <c r="J150" i="11" s="1"/>
  <c r="G150" i="10"/>
  <c r="Q150" i="10"/>
  <c r="Q150" i="11" s="1"/>
  <c r="I150" i="10"/>
  <c r="U150" i="10"/>
  <c r="S150" i="10"/>
  <c r="E150" i="10"/>
  <c r="F150" i="10"/>
  <c r="K150" i="10"/>
  <c r="R150" i="10"/>
  <c r="R150" i="11" s="1"/>
  <c r="D150" i="10"/>
  <c r="D150" i="11" s="1"/>
  <c r="L150" i="10"/>
  <c r="O150" i="10"/>
  <c r="H150" i="10"/>
  <c r="P150" i="10"/>
  <c r="W150" i="10"/>
  <c r="T150" i="10"/>
  <c r="N150" i="10"/>
  <c r="G149" i="12"/>
  <c r="Q149" i="12" s="1"/>
  <c r="E150" i="11" l="1"/>
  <c r="T150" i="11"/>
  <c r="S150" i="11"/>
  <c r="L150" i="11"/>
  <c r="W150" i="11"/>
  <c r="M150" i="11"/>
  <c r="O150" i="11"/>
  <c r="K150" i="11"/>
  <c r="U150" i="11"/>
  <c r="H150" i="11"/>
  <c r="F150" i="11"/>
  <c r="I150" i="11"/>
  <c r="N150" i="11"/>
  <c r="G150" i="11"/>
  <c r="P150" i="11"/>
  <c r="C152" i="10"/>
  <c r="M152" i="2"/>
  <c r="N152" i="2"/>
  <c r="O152" i="2"/>
  <c r="P152" i="2"/>
  <c r="Q152" i="2"/>
  <c r="R152" i="2"/>
  <c r="S152" i="2"/>
  <c r="I152" i="2"/>
  <c r="J152" i="2"/>
  <c r="K152" i="2"/>
  <c r="L152" i="2"/>
  <c r="T152" i="2"/>
  <c r="U152" i="2"/>
  <c r="V152" i="2"/>
  <c r="W152" i="2"/>
  <c r="D152" i="2"/>
  <c r="F152" i="2"/>
  <c r="G152" i="2"/>
  <c r="H152" i="2"/>
  <c r="E152" i="2"/>
  <c r="Y151" i="2"/>
  <c r="A151" i="12" s="1"/>
  <c r="F151" i="12" s="1"/>
  <c r="AH151" i="10"/>
  <c r="AI151" i="10"/>
  <c r="AJ151" i="10"/>
  <c r="AK151" i="10"/>
  <c r="AL151" i="10"/>
  <c r="AQ151" i="10"/>
  <c r="V151" i="10"/>
  <c r="AR151" i="10"/>
  <c r="Y151" i="10"/>
  <c r="Z151" i="10"/>
  <c r="AA151" i="10"/>
  <c r="AB151" i="10"/>
  <c r="AC151" i="10"/>
  <c r="AD151" i="10"/>
  <c r="AE151" i="10"/>
  <c r="AF151" i="10"/>
  <c r="AG151" i="10"/>
  <c r="AM151" i="10"/>
  <c r="AN151" i="10"/>
  <c r="AP151" i="10"/>
  <c r="AO151" i="10"/>
  <c r="M151" i="10"/>
  <c r="Q151" i="10"/>
  <c r="T151" i="10"/>
  <c r="G151" i="10"/>
  <c r="R151" i="10"/>
  <c r="W151" i="10"/>
  <c r="W151" i="11" s="1"/>
  <c r="H151" i="10"/>
  <c r="H151" i="11" s="1"/>
  <c r="D151" i="10"/>
  <c r="E151" i="10"/>
  <c r="L151" i="10"/>
  <c r="L151" i="11" s="1"/>
  <c r="J151" i="10"/>
  <c r="N151" i="10"/>
  <c r="N151" i="11" s="1"/>
  <c r="F151" i="10"/>
  <c r="S151" i="10"/>
  <c r="K151" i="10"/>
  <c r="P151" i="10"/>
  <c r="P151" i="11" s="1"/>
  <c r="O151" i="10"/>
  <c r="I151" i="10"/>
  <c r="U151" i="10"/>
  <c r="B154" i="2"/>
  <c r="A155" i="2"/>
  <c r="G150" i="12"/>
  <c r="Q150" i="12" s="1"/>
  <c r="D153" i="12"/>
  <c r="O153" i="12" s="1"/>
  <c r="C153" i="2"/>
  <c r="B153" i="9"/>
  <c r="B153" i="10"/>
  <c r="J149" i="12"/>
  <c r="P149" i="12" s="1"/>
  <c r="I152" i="9"/>
  <c r="J152" i="9"/>
  <c r="K152" i="9"/>
  <c r="L152" i="9"/>
  <c r="M152" i="9"/>
  <c r="D152" i="9"/>
  <c r="E152" i="9"/>
  <c r="F152" i="9"/>
  <c r="G152" i="9"/>
  <c r="H152" i="9"/>
  <c r="N152" i="9"/>
  <c r="O152" i="9"/>
  <c r="P152" i="9"/>
  <c r="Q152" i="9"/>
  <c r="R152" i="9"/>
  <c r="S152" i="9"/>
  <c r="T152" i="9"/>
  <c r="U152" i="9"/>
  <c r="W152" i="9"/>
  <c r="V152" i="9"/>
  <c r="G151" i="11" l="1"/>
  <c r="S151" i="11"/>
  <c r="Y150" i="11"/>
  <c r="B150" i="12" s="1"/>
  <c r="H150" i="12" s="1"/>
  <c r="K150" i="12" s="1"/>
  <c r="V151" i="11"/>
  <c r="D151" i="11"/>
  <c r="E151" i="11"/>
  <c r="J151" i="11"/>
  <c r="I151" i="11"/>
  <c r="T151" i="11"/>
  <c r="Q151" i="11"/>
  <c r="K151" i="11"/>
  <c r="U151" i="11"/>
  <c r="O151" i="11"/>
  <c r="F151" i="11"/>
  <c r="R151" i="11"/>
  <c r="M151" i="11"/>
  <c r="G151" i="12"/>
  <c r="Q151" i="12" s="1"/>
  <c r="D153" i="9"/>
  <c r="T153" i="9"/>
  <c r="E153" i="9"/>
  <c r="U153" i="9"/>
  <c r="F153" i="9"/>
  <c r="V153" i="9"/>
  <c r="G153" i="9"/>
  <c r="W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J150" i="12"/>
  <c r="P150" i="12" s="1"/>
  <c r="C153" i="10"/>
  <c r="H153" i="2"/>
  <c r="I153" i="2"/>
  <c r="J153" i="2"/>
  <c r="K153" i="2"/>
  <c r="L153" i="2"/>
  <c r="M153" i="2"/>
  <c r="N153" i="2"/>
  <c r="R153" i="2"/>
  <c r="S153" i="2"/>
  <c r="T153" i="2"/>
  <c r="U153" i="2"/>
  <c r="V153" i="2"/>
  <c r="W153" i="2"/>
  <c r="D153" i="2"/>
  <c r="E153" i="2"/>
  <c r="F153" i="2"/>
  <c r="G153" i="2"/>
  <c r="O153" i="2"/>
  <c r="P153" i="2"/>
  <c r="Q153" i="2"/>
  <c r="B155" i="2"/>
  <c r="A156" i="2"/>
  <c r="D154" i="12"/>
  <c r="O154" i="12" s="1"/>
  <c r="B154" i="9"/>
  <c r="B154" i="10"/>
  <c r="C154" i="2"/>
  <c r="Y152" i="2"/>
  <c r="A152" i="12" s="1"/>
  <c r="F152" i="12" s="1"/>
  <c r="Y152" i="10"/>
  <c r="AO152" i="10"/>
  <c r="Z152" i="10"/>
  <c r="AP152" i="10"/>
  <c r="AA152" i="10"/>
  <c r="AQ152" i="10"/>
  <c r="AB152" i="10"/>
  <c r="AR152" i="10"/>
  <c r="AC152" i="10"/>
  <c r="V152" i="10"/>
  <c r="AD152" i="10"/>
  <c r="AE152" i="10"/>
  <c r="AF152" i="10"/>
  <c r="AG152" i="10"/>
  <c r="AH152" i="10"/>
  <c r="AJ152" i="10"/>
  <c r="AK152" i="10"/>
  <c r="AL152" i="10"/>
  <c r="AM152" i="10"/>
  <c r="AN152" i="10"/>
  <c r="AI152" i="10"/>
  <c r="M152" i="10"/>
  <c r="H152" i="10"/>
  <c r="G152" i="10"/>
  <c r="G152" i="11" s="1"/>
  <c r="Q152" i="10"/>
  <c r="Q152" i="11" s="1"/>
  <c r="O152" i="10"/>
  <c r="I152" i="10"/>
  <c r="T152" i="10"/>
  <c r="E152" i="10"/>
  <c r="E152" i="11" s="1"/>
  <c r="P152" i="10"/>
  <c r="K152" i="10"/>
  <c r="F152" i="10"/>
  <c r="D152" i="10"/>
  <c r="D152" i="11" s="1"/>
  <c r="R152" i="10"/>
  <c r="J152" i="10"/>
  <c r="U152" i="10"/>
  <c r="U152" i="11" s="1"/>
  <c r="S152" i="10"/>
  <c r="S152" i="11" s="1"/>
  <c r="L152" i="10"/>
  <c r="N152" i="10"/>
  <c r="W152" i="10"/>
  <c r="Y151" i="11" l="1"/>
  <c r="B151" i="12" s="1"/>
  <c r="H151" i="12" s="1"/>
  <c r="K151" i="12" s="1"/>
  <c r="R152" i="11"/>
  <c r="K152" i="11"/>
  <c r="W152" i="11"/>
  <c r="I152" i="11"/>
  <c r="O152" i="11"/>
  <c r="P152" i="11"/>
  <c r="H152" i="11"/>
  <c r="M152" i="11"/>
  <c r="V152" i="11"/>
  <c r="N152" i="11"/>
  <c r="F152" i="11"/>
  <c r="J152" i="11"/>
  <c r="L152" i="11"/>
  <c r="T152" i="11"/>
  <c r="Y152" i="11" s="1"/>
  <c r="B152" i="12" s="1"/>
  <c r="H152" i="12" s="1"/>
  <c r="K152" i="12" s="1"/>
  <c r="J151" i="12"/>
  <c r="P151" i="12" s="1"/>
  <c r="AF153" i="10"/>
  <c r="AG153" i="10"/>
  <c r="AH153" i="10"/>
  <c r="AI153" i="10"/>
  <c r="AJ153" i="10"/>
  <c r="AC153" i="10"/>
  <c r="AD153" i="10"/>
  <c r="AE153" i="10"/>
  <c r="AK153" i="10"/>
  <c r="AL153" i="10"/>
  <c r="AM153" i="10"/>
  <c r="AN153" i="10"/>
  <c r="S153" i="11" s="1"/>
  <c r="AP153" i="10"/>
  <c r="AQ153" i="10"/>
  <c r="V153" i="10"/>
  <c r="V153" i="11" s="1"/>
  <c r="AR153" i="10"/>
  <c r="Y153" i="10"/>
  <c r="Z153" i="10"/>
  <c r="AB153" i="10"/>
  <c r="AO153" i="10"/>
  <c r="AA153" i="10"/>
  <c r="M153" i="10"/>
  <c r="N153" i="10"/>
  <c r="S153" i="10"/>
  <c r="P153" i="10"/>
  <c r="T153" i="10"/>
  <c r="W153" i="10"/>
  <c r="H153" i="10"/>
  <c r="E153" i="10"/>
  <c r="D153" i="10"/>
  <c r="L153" i="10"/>
  <c r="R153" i="10"/>
  <c r="R153" i="11" s="1"/>
  <c r="J153" i="10"/>
  <c r="F153" i="10"/>
  <c r="G153" i="10"/>
  <c r="O153" i="10"/>
  <c r="O153" i="11" s="1"/>
  <c r="U153" i="10"/>
  <c r="I153" i="10"/>
  <c r="I153" i="11" s="1"/>
  <c r="Q153" i="10"/>
  <c r="K153" i="10"/>
  <c r="G152" i="12"/>
  <c r="Q152" i="12" s="1"/>
  <c r="Y153" i="2"/>
  <c r="A153" i="12" s="1"/>
  <c r="F153" i="12" s="1"/>
  <c r="D155" i="12"/>
  <c r="O155" i="12" s="1"/>
  <c r="C155" i="2"/>
  <c r="B155" i="9"/>
  <c r="B155" i="10"/>
  <c r="C154" i="10"/>
  <c r="S154" i="2"/>
  <c r="D154" i="2"/>
  <c r="T154" i="2"/>
  <c r="E154" i="2"/>
  <c r="U154" i="2"/>
  <c r="F154" i="2"/>
  <c r="V154" i="2"/>
  <c r="G154" i="2"/>
  <c r="W154" i="2"/>
  <c r="H154" i="2"/>
  <c r="I154" i="2"/>
  <c r="J154" i="2"/>
  <c r="K154" i="2"/>
  <c r="L154" i="2"/>
  <c r="M154" i="2"/>
  <c r="N154" i="2"/>
  <c r="O154" i="2"/>
  <c r="P154" i="2"/>
  <c r="Q154" i="2"/>
  <c r="R154" i="2"/>
  <c r="O154" i="9"/>
  <c r="P154" i="9"/>
  <c r="Q154" i="9"/>
  <c r="R154" i="9"/>
  <c r="S154" i="9"/>
  <c r="H154" i="9"/>
  <c r="I154" i="9"/>
  <c r="J154" i="9"/>
  <c r="K154" i="9"/>
  <c r="L154" i="9"/>
  <c r="M154" i="9"/>
  <c r="N154" i="9"/>
  <c r="T154" i="9"/>
  <c r="U154" i="9"/>
  <c r="V154" i="9"/>
  <c r="W154" i="9"/>
  <c r="D154" i="9"/>
  <c r="E154" i="9"/>
  <c r="G154" i="9"/>
  <c r="F154" i="9"/>
  <c r="B156" i="2"/>
  <c r="A157" i="2"/>
  <c r="P153" i="11" l="1"/>
  <c r="J153" i="11"/>
  <c r="K153" i="11"/>
  <c r="Q153" i="11"/>
  <c r="M153" i="11"/>
  <c r="U153" i="11"/>
  <c r="E153" i="11"/>
  <c r="D153" i="11"/>
  <c r="H153" i="11"/>
  <c r="L153" i="11"/>
  <c r="W153" i="11"/>
  <c r="T153" i="11"/>
  <c r="F153" i="11"/>
  <c r="G153" i="11"/>
  <c r="N153" i="11"/>
  <c r="Y153" i="11" s="1"/>
  <c r="B153" i="12" s="1"/>
  <c r="H153" i="12" s="1"/>
  <c r="K153" i="12" s="1"/>
  <c r="D156" i="12"/>
  <c r="O156" i="12" s="1"/>
  <c r="C156" i="2"/>
  <c r="B156" i="9"/>
  <c r="B156" i="10"/>
  <c r="J155" i="9"/>
  <c r="K155" i="9"/>
  <c r="L155" i="9"/>
  <c r="M155" i="9"/>
  <c r="N155" i="9"/>
  <c r="H155" i="9"/>
  <c r="I155" i="9"/>
  <c r="O155" i="9"/>
  <c r="P155" i="9"/>
  <c r="Q155" i="9"/>
  <c r="R155" i="9"/>
  <c r="S155" i="9"/>
  <c r="T155" i="9"/>
  <c r="U155" i="9"/>
  <c r="V155" i="9"/>
  <c r="W155" i="9"/>
  <c r="D155" i="9"/>
  <c r="E155" i="9"/>
  <c r="G155" i="9"/>
  <c r="F155" i="9"/>
  <c r="B157" i="2"/>
  <c r="A158" i="2"/>
  <c r="J152" i="12"/>
  <c r="P152" i="12" s="1"/>
  <c r="C155" i="10"/>
  <c r="N155" i="2"/>
  <c r="O155" i="2"/>
  <c r="P155" i="2"/>
  <c r="Q155" i="2"/>
  <c r="R155" i="2"/>
  <c r="S155" i="2"/>
  <c r="D155" i="2"/>
  <c r="T155" i="2"/>
  <c r="F155" i="2"/>
  <c r="G155" i="2"/>
  <c r="H155" i="2"/>
  <c r="I155" i="2"/>
  <c r="J155" i="2"/>
  <c r="K155" i="2"/>
  <c r="L155" i="2"/>
  <c r="M155" i="2"/>
  <c r="U155" i="2"/>
  <c r="V155" i="2"/>
  <c r="W155" i="2"/>
  <c r="E155" i="2"/>
  <c r="Y154" i="2"/>
  <c r="A154" i="12" s="1"/>
  <c r="F154" i="12" s="1"/>
  <c r="G153" i="12"/>
  <c r="Q153" i="12" s="1"/>
  <c r="V154" i="10"/>
  <c r="AM154" i="10"/>
  <c r="AN154" i="10"/>
  <c r="Y154" i="10"/>
  <c r="AO154" i="10"/>
  <c r="Z154" i="10"/>
  <c r="AP154" i="10"/>
  <c r="AA154" i="10"/>
  <c r="AQ154" i="10"/>
  <c r="AI154" i="10"/>
  <c r="AJ154" i="10"/>
  <c r="AK154" i="10"/>
  <c r="AL154" i="10"/>
  <c r="AR154" i="10"/>
  <c r="AB154" i="10"/>
  <c r="AC154" i="10"/>
  <c r="AD154" i="10"/>
  <c r="AE154" i="10"/>
  <c r="AF154" i="10"/>
  <c r="AH154" i="10"/>
  <c r="AG154" i="10"/>
  <c r="M154" i="10"/>
  <c r="M154" i="11" s="1"/>
  <c r="I154" i="10"/>
  <c r="D154" i="10"/>
  <c r="W154" i="10"/>
  <c r="G154" i="10"/>
  <c r="O154" i="10"/>
  <c r="J154" i="10"/>
  <c r="T154" i="10"/>
  <c r="T154" i="11" s="1"/>
  <c r="K154" i="10"/>
  <c r="N154" i="10"/>
  <c r="F154" i="10"/>
  <c r="E154" i="10"/>
  <c r="Q154" i="10"/>
  <c r="S154" i="10"/>
  <c r="S154" i="11" s="1"/>
  <c r="U154" i="10"/>
  <c r="L154" i="10"/>
  <c r="L154" i="11" s="1"/>
  <c r="R154" i="10"/>
  <c r="P154" i="10"/>
  <c r="H154" i="10"/>
  <c r="V154" i="11" l="1"/>
  <c r="H154" i="11"/>
  <c r="U154" i="11"/>
  <c r="O154" i="11"/>
  <c r="K154" i="11"/>
  <c r="R154" i="11"/>
  <c r="J154" i="11"/>
  <c r="I154" i="11"/>
  <c r="G154" i="11"/>
  <c r="P154" i="11"/>
  <c r="W154" i="11"/>
  <c r="D154" i="11"/>
  <c r="E154" i="11"/>
  <c r="Q154" i="11"/>
  <c r="F154" i="11"/>
  <c r="N154" i="11"/>
  <c r="B158" i="2"/>
  <c r="A159" i="2"/>
  <c r="D157" i="12"/>
  <c r="O157" i="12" s="1"/>
  <c r="C157" i="2"/>
  <c r="B157" i="9"/>
  <c r="B157" i="10"/>
  <c r="Y155" i="2"/>
  <c r="A155" i="12" s="1"/>
  <c r="F155" i="12" s="1"/>
  <c r="J153" i="12"/>
  <c r="P153" i="12" s="1"/>
  <c r="E156" i="9"/>
  <c r="U156" i="9"/>
  <c r="F156" i="9"/>
  <c r="V156" i="9"/>
  <c r="G156" i="9"/>
  <c r="W156" i="9"/>
  <c r="H156" i="9"/>
  <c r="I156" i="9"/>
  <c r="M156" i="9"/>
  <c r="N156" i="9"/>
  <c r="O156" i="9"/>
  <c r="P156" i="9"/>
  <c r="Q156" i="9"/>
  <c r="R156" i="9"/>
  <c r="S156" i="9"/>
  <c r="T156" i="9"/>
  <c r="D156" i="9"/>
  <c r="J156" i="9"/>
  <c r="L156" i="9"/>
  <c r="K156" i="9"/>
  <c r="C156" i="10"/>
  <c r="I156" i="2"/>
  <c r="J156" i="2"/>
  <c r="K156" i="2"/>
  <c r="L156" i="2"/>
  <c r="M156" i="2"/>
  <c r="N156" i="2"/>
  <c r="O156" i="2"/>
  <c r="H156" i="2"/>
  <c r="P156" i="2"/>
  <c r="Q156" i="2"/>
  <c r="R156" i="2"/>
  <c r="S156" i="2"/>
  <c r="T156" i="2"/>
  <c r="U156" i="2"/>
  <c r="V156" i="2"/>
  <c r="W156" i="2"/>
  <c r="D156" i="2"/>
  <c r="E156" i="2"/>
  <c r="F156" i="2"/>
  <c r="G156" i="2"/>
  <c r="G154" i="12"/>
  <c r="Q154" i="12" s="1"/>
  <c r="AD155" i="10"/>
  <c r="AE155" i="10"/>
  <c r="AF155" i="10"/>
  <c r="AG155" i="10"/>
  <c r="AH155" i="10"/>
  <c r="AO155" i="10"/>
  <c r="AP155" i="10"/>
  <c r="AQ155" i="10"/>
  <c r="V155" i="10"/>
  <c r="AR155" i="10"/>
  <c r="Y155" i="10"/>
  <c r="Z155" i="10"/>
  <c r="AB155" i="10"/>
  <c r="AC155" i="10"/>
  <c r="AI155" i="10"/>
  <c r="AJ155" i="10"/>
  <c r="AK155" i="10"/>
  <c r="AL155" i="10"/>
  <c r="AN155" i="10"/>
  <c r="AA155" i="10"/>
  <c r="AM155" i="10"/>
  <c r="M155" i="10"/>
  <c r="L155" i="10"/>
  <c r="K155" i="10"/>
  <c r="N155" i="10"/>
  <c r="T155" i="10"/>
  <c r="D155" i="10"/>
  <c r="Q155" i="10"/>
  <c r="G155" i="10"/>
  <c r="H155" i="10"/>
  <c r="E155" i="10"/>
  <c r="J155" i="10"/>
  <c r="R155" i="10"/>
  <c r="F155" i="10"/>
  <c r="W155" i="10"/>
  <c r="U155" i="10"/>
  <c r="O155" i="10"/>
  <c r="P155" i="10"/>
  <c r="I155" i="10"/>
  <c r="S155" i="10"/>
  <c r="E155" i="11" l="1"/>
  <c r="G155" i="11"/>
  <c r="R155" i="11"/>
  <c r="M155" i="11"/>
  <c r="H155" i="11"/>
  <c r="D155" i="11"/>
  <c r="W155" i="11"/>
  <c r="N155" i="11"/>
  <c r="S155" i="11"/>
  <c r="K155" i="11"/>
  <c r="I155" i="11"/>
  <c r="L155" i="11"/>
  <c r="P155" i="11"/>
  <c r="T155" i="11"/>
  <c r="O155" i="11"/>
  <c r="F155" i="11"/>
  <c r="U155" i="11"/>
  <c r="Y156" i="2"/>
  <c r="A156" i="12" s="1"/>
  <c r="F156" i="12" s="1"/>
  <c r="G156" i="12" s="1"/>
  <c r="Q156" i="12" s="1"/>
  <c r="J155" i="11"/>
  <c r="Q155" i="11"/>
  <c r="V155" i="11"/>
  <c r="Y154" i="11"/>
  <c r="B154" i="12" s="1"/>
  <c r="H154" i="12" s="1"/>
  <c r="K154" i="12" s="1"/>
  <c r="G155" i="12"/>
  <c r="Q155" i="12" s="1"/>
  <c r="AK156" i="10"/>
  <c r="AL156" i="10"/>
  <c r="V156" i="10"/>
  <c r="AM156" i="10"/>
  <c r="AN156" i="10"/>
  <c r="Y156" i="10"/>
  <c r="AO156" i="10"/>
  <c r="Z156" i="10"/>
  <c r="AA156" i="10"/>
  <c r="AB156" i="10"/>
  <c r="AC156" i="10"/>
  <c r="AD156" i="10"/>
  <c r="AE156" i="10"/>
  <c r="AF156" i="10"/>
  <c r="AH156" i="10"/>
  <c r="AI156" i="10"/>
  <c r="AJ156" i="10"/>
  <c r="AP156" i="10"/>
  <c r="U156" i="11" s="1"/>
  <c r="AQ156" i="10"/>
  <c r="AR156" i="10"/>
  <c r="AG156" i="10"/>
  <c r="M156" i="10"/>
  <c r="G156" i="10"/>
  <c r="K156" i="10"/>
  <c r="T156" i="10"/>
  <c r="T156" i="11" s="1"/>
  <c r="H156" i="10"/>
  <c r="Q156" i="10"/>
  <c r="E156" i="10"/>
  <c r="F156" i="10"/>
  <c r="D156" i="10"/>
  <c r="S156" i="10"/>
  <c r="R156" i="10"/>
  <c r="U156" i="10"/>
  <c r="J156" i="10"/>
  <c r="I156" i="10"/>
  <c r="O156" i="10"/>
  <c r="O156" i="11" s="1"/>
  <c r="N156" i="10"/>
  <c r="N156" i="11" s="1"/>
  <c r="P156" i="10"/>
  <c r="P156" i="11" s="1"/>
  <c r="W156" i="10"/>
  <c r="L156" i="10"/>
  <c r="P157" i="9"/>
  <c r="Q157" i="9"/>
  <c r="R157" i="9"/>
  <c r="S157" i="9"/>
  <c r="D157" i="9"/>
  <c r="T157" i="9"/>
  <c r="M157" i="9"/>
  <c r="N157" i="9"/>
  <c r="O157" i="9"/>
  <c r="U157" i="9"/>
  <c r="V157" i="9"/>
  <c r="W157" i="9"/>
  <c r="E157" i="9"/>
  <c r="F157" i="9"/>
  <c r="G157" i="9"/>
  <c r="H157" i="9"/>
  <c r="I157" i="9"/>
  <c r="J157" i="9"/>
  <c r="L157" i="9"/>
  <c r="K157" i="9"/>
  <c r="C157" i="10"/>
  <c r="D157" i="2"/>
  <c r="T157" i="2"/>
  <c r="E157" i="2"/>
  <c r="U157" i="2"/>
  <c r="F157" i="2"/>
  <c r="V157" i="2"/>
  <c r="G157" i="2"/>
  <c r="W157" i="2"/>
  <c r="H157" i="2"/>
  <c r="I157" i="2"/>
  <c r="J157" i="2"/>
  <c r="Q157" i="2"/>
  <c r="R157" i="2"/>
  <c r="S157" i="2"/>
  <c r="K157" i="2"/>
  <c r="L157" i="2"/>
  <c r="N157" i="2"/>
  <c r="O157" i="2"/>
  <c r="P157" i="2"/>
  <c r="M157" i="2"/>
  <c r="J154" i="12"/>
  <c r="P154" i="12" s="1"/>
  <c r="B159" i="2"/>
  <c r="A160" i="2"/>
  <c r="D158" i="12"/>
  <c r="O158" i="12" s="1"/>
  <c r="B158" i="9"/>
  <c r="B158" i="10"/>
  <c r="C158" i="2"/>
  <c r="E156" i="11" l="1"/>
  <c r="S156" i="11"/>
  <c r="D156" i="11"/>
  <c r="K156" i="11"/>
  <c r="F156" i="11"/>
  <c r="R156" i="11"/>
  <c r="Y155" i="11"/>
  <c r="B155" i="12" s="1"/>
  <c r="H155" i="12" s="1"/>
  <c r="K155" i="12" s="1"/>
  <c r="H156" i="11"/>
  <c r="M156" i="11"/>
  <c r="W156" i="11"/>
  <c r="I156" i="11"/>
  <c r="V156" i="11"/>
  <c r="J156" i="11"/>
  <c r="Q156" i="11"/>
  <c r="L156" i="11"/>
  <c r="G156" i="11"/>
  <c r="C158" i="10"/>
  <c r="O158" i="2"/>
  <c r="P158" i="2"/>
  <c r="Q158" i="2"/>
  <c r="R158" i="2"/>
  <c r="S158" i="2"/>
  <c r="D158" i="2"/>
  <c r="T158" i="2"/>
  <c r="E158" i="2"/>
  <c r="U158" i="2"/>
  <c r="F158" i="2"/>
  <c r="G158" i="2"/>
  <c r="H158" i="2"/>
  <c r="I158" i="2"/>
  <c r="J158" i="2"/>
  <c r="K158" i="2"/>
  <c r="L158" i="2"/>
  <c r="N158" i="2"/>
  <c r="M158" i="2"/>
  <c r="V158" i="2"/>
  <c r="W158" i="2"/>
  <c r="AB157" i="10"/>
  <c r="AR157" i="10"/>
  <c r="AC157" i="10"/>
  <c r="AD157" i="10"/>
  <c r="AE157" i="10"/>
  <c r="AF157" i="10"/>
  <c r="AA157" i="10"/>
  <c r="AG157" i="10"/>
  <c r="AH157" i="10"/>
  <c r="AI157" i="10"/>
  <c r="AJ157" i="10"/>
  <c r="AK157" i="10"/>
  <c r="AL157" i="10"/>
  <c r="AN157" i="10"/>
  <c r="AO157" i="10"/>
  <c r="AP157" i="10"/>
  <c r="AQ157" i="10"/>
  <c r="V157" i="10"/>
  <c r="Z157" i="10"/>
  <c r="Y157" i="10"/>
  <c r="AM157" i="10"/>
  <c r="M157" i="10"/>
  <c r="F157" i="10"/>
  <c r="R157" i="10"/>
  <c r="R157" i="11" s="1"/>
  <c r="U157" i="10"/>
  <c r="Q157" i="10"/>
  <c r="S157" i="10"/>
  <c r="O157" i="10"/>
  <c r="T157" i="10"/>
  <c r="D157" i="10"/>
  <c r="I157" i="10"/>
  <c r="K157" i="10"/>
  <c r="J157" i="10"/>
  <c r="G157" i="10"/>
  <c r="L157" i="10"/>
  <c r="P157" i="10"/>
  <c r="N157" i="10"/>
  <c r="H157" i="10"/>
  <c r="E157" i="10"/>
  <c r="E157" i="11" s="1"/>
  <c r="W157" i="10"/>
  <c r="W157" i="11" s="1"/>
  <c r="K158" i="9"/>
  <c r="L158" i="9"/>
  <c r="M158" i="9"/>
  <c r="N158" i="9"/>
  <c r="O158" i="9"/>
  <c r="R158" i="9"/>
  <c r="S158" i="9"/>
  <c r="T158" i="9"/>
  <c r="U158" i="9"/>
  <c r="V158" i="9"/>
  <c r="W158" i="9"/>
  <c r="D158" i="9"/>
  <c r="E158" i="9"/>
  <c r="F158" i="9"/>
  <c r="G158" i="9"/>
  <c r="H158" i="9"/>
  <c r="I158" i="9"/>
  <c r="J158" i="9"/>
  <c r="Q158" i="9"/>
  <c r="P158" i="9"/>
  <c r="C159" i="2"/>
  <c r="D159" i="12"/>
  <c r="O159" i="12" s="1"/>
  <c r="B159" i="9"/>
  <c r="B159" i="10"/>
  <c r="J155" i="12"/>
  <c r="P155" i="12" s="1"/>
  <c r="B160" i="2"/>
  <c r="A161" i="2"/>
  <c r="J156" i="12"/>
  <c r="P156" i="12" s="1"/>
  <c r="Y157" i="2"/>
  <c r="A157" i="12" s="1"/>
  <c r="F157" i="12" s="1"/>
  <c r="H157" i="11" l="1"/>
  <c r="F157" i="11"/>
  <c r="Y156" i="11"/>
  <c r="B156" i="12" s="1"/>
  <c r="H156" i="12" s="1"/>
  <c r="K156" i="12" s="1"/>
  <c r="T157" i="11"/>
  <c r="S157" i="11"/>
  <c r="Q157" i="11"/>
  <c r="O157" i="11"/>
  <c r="M157" i="11"/>
  <c r="N157" i="11"/>
  <c r="P157" i="11"/>
  <c r="L157" i="11"/>
  <c r="G157" i="11"/>
  <c r="V157" i="11"/>
  <c r="I157" i="11"/>
  <c r="D157" i="11"/>
  <c r="J157" i="11"/>
  <c r="K157" i="11"/>
  <c r="U157" i="11"/>
  <c r="Y158" i="2"/>
  <c r="A158" i="12" s="1"/>
  <c r="F158" i="12" s="1"/>
  <c r="AI158" i="10"/>
  <c r="AJ158" i="10"/>
  <c r="AK158" i="10"/>
  <c r="AL158" i="10"/>
  <c r="V158" i="10"/>
  <c r="AM158" i="10"/>
  <c r="AG158" i="10"/>
  <c r="AH158" i="10"/>
  <c r="AN158" i="10"/>
  <c r="AO158" i="10"/>
  <c r="AP158" i="10"/>
  <c r="AQ158" i="10"/>
  <c r="AR158" i="10"/>
  <c r="Y158" i="10"/>
  <c r="Z158" i="10"/>
  <c r="AA158" i="10"/>
  <c r="AB158" i="10"/>
  <c r="AC158" i="10"/>
  <c r="AD158" i="10"/>
  <c r="AF158" i="10"/>
  <c r="AE158" i="10"/>
  <c r="M158" i="10"/>
  <c r="J158" i="10"/>
  <c r="J158" i="11" s="1"/>
  <c r="F158" i="10"/>
  <c r="K158" i="10"/>
  <c r="K158" i="11" s="1"/>
  <c r="O158" i="10"/>
  <c r="S158" i="10"/>
  <c r="P158" i="10"/>
  <c r="Q158" i="10"/>
  <c r="N158" i="10"/>
  <c r="R158" i="10"/>
  <c r="T158" i="10"/>
  <c r="E158" i="10"/>
  <c r="G158" i="10"/>
  <c r="D158" i="10"/>
  <c r="W158" i="10"/>
  <c r="I158" i="10"/>
  <c r="H158" i="10"/>
  <c r="L158" i="10"/>
  <c r="U158" i="10"/>
  <c r="C159" i="10"/>
  <c r="J159" i="2"/>
  <c r="K159" i="2"/>
  <c r="L159" i="2"/>
  <c r="M159" i="2"/>
  <c r="N159" i="2"/>
  <c r="O159" i="2"/>
  <c r="P159" i="2"/>
  <c r="E159" i="2"/>
  <c r="F159" i="2"/>
  <c r="G159" i="2"/>
  <c r="H159" i="2"/>
  <c r="I159" i="2"/>
  <c r="Q159" i="2"/>
  <c r="R159" i="2"/>
  <c r="S159" i="2"/>
  <c r="T159" i="2"/>
  <c r="W159" i="2"/>
  <c r="D159" i="2"/>
  <c r="U159" i="2"/>
  <c r="V159" i="2"/>
  <c r="B161" i="2"/>
  <c r="A162" i="2"/>
  <c r="C160" i="2"/>
  <c r="D160" i="12"/>
  <c r="O160" i="12" s="1"/>
  <c r="B160" i="9"/>
  <c r="B160" i="10"/>
  <c r="F159" i="9"/>
  <c r="V159" i="9"/>
  <c r="G159" i="9"/>
  <c r="W159" i="9"/>
  <c r="H159" i="9"/>
  <c r="I159" i="9"/>
  <c r="J159" i="9"/>
  <c r="R159" i="9"/>
  <c r="S159" i="9"/>
  <c r="T159" i="9"/>
  <c r="U159" i="9"/>
  <c r="D159" i="9"/>
  <c r="E159" i="9"/>
  <c r="K159" i="9"/>
  <c r="L159" i="9"/>
  <c r="M159" i="9"/>
  <c r="N159" i="9"/>
  <c r="O159" i="9"/>
  <c r="Q159" i="9"/>
  <c r="P159" i="9"/>
  <c r="G157" i="12"/>
  <c r="Q157" i="12" s="1"/>
  <c r="L158" i="11" l="1"/>
  <c r="Y157" i="11"/>
  <c r="B157" i="12" s="1"/>
  <c r="H157" i="12" s="1"/>
  <c r="K157" i="12" s="1"/>
  <c r="R158" i="11"/>
  <c r="G158" i="11"/>
  <c r="M158" i="11"/>
  <c r="E158" i="11"/>
  <c r="D158" i="11"/>
  <c r="N158" i="11"/>
  <c r="U158" i="11"/>
  <c r="F158" i="11"/>
  <c r="H158" i="11"/>
  <c r="I158" i="11"/>
  <c r="W158" i="11"/>
  <c r="Q158" i="11"/>
  <c r="P158" i="11"/>
  <c r="V158" i="11"/>
  <c r="Y159" i="2"/>
  <c r="A159" i="12" s="1"/>
  <c r="F159" i="12" s="1"/>
  <c r="G159" i="12" s="1"/>
  <c r="Q159" i="12" s="1"/>
  <c r="S158" i="11"/>
  <c r="O158" i="11"/>
  <c r="T158" i="11"/>
  <c r="Z159" i="10"/>
  <c r="AP159" i="10"/>
  <c r="AA159" i="10"/>
  <c r="AQ159" i="10"/>
  <c r="AB159" i="10"/>
  <c r="AR159" i="10"/>
  <c r="AI159" i="10"/>
  <c r="AJ159" i="10"/>
  <c r="AK159" i="10"/>
  <c r="AL159" i="10"/>
  <c r="AM159" i="10"/>
  <c r="AN159" i="10"/>
  <c r="AO159" i="10"/>
  <c r="Y159" i="10"/>
  <c r="AC159" i="10"/>
  <c r="AD159" i="10"/>
  <c r="AE159" i="10"/>
  <c r="AF159" i="10"/>
  <c r="AH159" i="10"/>
  <c r="V159" i="10"/>
  <c r="AG159" i="10"/>
  <c r="M159" i="10"/>
  <c r="I159" i="10"/>
  <c r="Q159" i="10"/>
  <c r="E159" i="10"/>
  <c r="U159" i="10"/>
  <c r="F159" i="10"/>
  <c r="S159" i="10"/>
  <c r="J159" i="10"/>
  <c r="N159" i="10"/>
  <c r="T159" i="10"/>
  <c r="G159" i="10"/>
  <c r="K159" i="10"/>
  <c r="P159" i="10"/>
  <c r="L159" i="10"/>
  <c r="O159" i="10"/>
  <c r="H159" i="10"/>
  <c r="D159" i="10"/>
  <c r="R159" i="10"/>
  <c r="W159" i="10"/>
  <c r="W159" i="11" s="1"/>
  <c r="Q160" i="9"/>
  <c r="R160" i="9"/>
  <c r="S160" i="9"/>
  <c r="D160" i="9"/>
  <c r="T160" i="9"/>
  <c r="U160" i="9"/>
  <c r="V160" i="9"/>
  <c r="W160" i="9"/>
  <c r="E160" i="9"/>
  <c r="F160" i="9"/>
  <c r="G160" i="9"/>
  <c r="H160" i="9"/>
  <c r="I160" i="9"/>
  <c r="J160" i="9"/>
  <c r="K160" i="9"/>
  <c r="L160" i="9"/>
  <c r="M160" i="9"/>
  <c r="N160" i="9"/>
  <c r="P160" i="9"/>
  <c r="O160" i="9"/>
  <c r="D161" i="12"/>
  <c r="O161" i="12" s="1"/>
  <c r="C161" i="2"/>
  <c r="B161" i="9"/>
  <c r="B161" i="10"/>
  <c r="B162" i="2"/>
  <c r="A163" i="2"/>
  <c r="C160" i="10"/>
  <c r="E160" i="2"/>
  <c r="U160" i="2"/>
  <c r="F160" i="2"/>
  <c r="V160" i="2"/>
  <c r="G160" i="2"/>
  <c r="W160" i="2"/>
  <c r="H160" i="2"/>
  <c r="I160" i="2"/>
  <c r="J160" i="2"/>
  <c r="K160" i="2"/>
  <c r="N160" i="2"/>
  <c r="O160" i="2"/>
  <c r="P160" i="2"/>
  <c r="Q160" i="2"/>
  <c r="R160" i="2"/>
  <c r="S160" i="2"/>
  <c r="T160" i="2"/>
  <c r="D160" i="2"/>
  <c r="L160" i="2"/>
  <c r="M160" i="2"/>
  <c r="G158" i="12"/>
  <c r="Q158" i="12" s="1"/>
  <c r="J157" i="12"/>
  <c r="P157" i="12" s="1"/>
  <c r="K159" i="11" l="1"/>
  <c r="V159" i="11"/>
  <c r="S159" i="11"/>
  <c r="M159" i="11"/>
  <c r="Y158" i="11"/>
  <c r="B158" i="12" s="1"/>
  <c r="H158" i="12" s="1"/>
  <c r="K158" i="12" s="1"/>
  <c r="G159" i="11"/>
  <c r="O159" i="11"/>
  <c r="T159" i="11"/>
  <c r="L159" i="11"/>
  <c r="Q159" i="11"/>
  <c r="R159" i="11"/>
  <c r="I159" i="11"/>
  <c r="N159" i="11"/>
  <c r="D159" i="11"/>
  <c r="H159" i="11"/>
  <c r="J159" i="11"/>
  <c r="F159" i="11"/>
  <c r="U159" i="11"/>
  <c r="E159" i="11"/>
  <c r="P159" i="11"/>
  <c r="B163" i="2"/>
  <c r="A164" i="2"/>
  <c r="D162" i="12"/>
  <c r="O162" i="12" s="1"/>
  <c r="B162" i="9"/>
  <c r="B162" i="10"/>
  <c r="C162" i="2"/>
  <c r="L161" i="9"/>
  <c r="M161" i="9"/>
  <c r="N161" i="9"/>
  <c r="O161" i="9"/>
  <c r="T161" i="9"/>
  <c r="U161" i="9"/>
  <c r="V161" i="9"/>
  <c r="W161" i="9"/>
  <c r="D161" i="9"/>
  <c r="E161" i="9"/>
  <c r="F161" i="9"/>
  <c r="G161" i="9"/>
  <c r="H161" i="9"/>
  <c r="I161" i="9"/>
  <c r="J161" i="9"/>
  <c r="K161" i="9"/>
  <c r="P161" i="9"/>
  <c r="Q161" i="9"/>
  <c r="S161" i="9"/>
  <c r="R161" i="9"/>
  <c r="J158" i="12"/>
  <c r="P158" i="12" s="1"/>
  <c r="Y160" i="2"/>
  <c r="A160" i="12" s="1"/>
  <c r="F160" i="12" s="1"/>
  <c r="C161" i="10"/>
  <c r="P161" i="2"/>
  <c r="Q161" i="2"/>
  <c r="R161" i="2"/>
  <c r="S161" i="2"/>
  <c r="D161" i="2"/>
  <c r="T161" i="2"/>
  <c r="E161" i="2"/>
  <c r="U161" i="2"/>
  <c r="F161" i="2"/>
  <c r="V161" i="2"/>
  <c r="W161" i="2"/>
  <c r="G161" i="2"/>
  <c r="H161" i="2"/>
  <c r="K161" i="2"/>
  <c r="L161" i="2"/>
  <c r="M161" i="2"/>
  <c r="N161" i="2"/>
  <c r="O161" i="2"/>
  <c r="J161" i="2"/>
  <c r="I161" i="2"/>
  <c r="AG160" i="10"/>
  <c r="AH160" i="10"/>
  <c r="AI160" i="10"/>
  <c r="AF160" i="10"/>
  <c r="AJ160" i="10"/>
  <c r="AK160" i="10"/>
  <c r="AL160" i="10"/>
  <c r="AM160" i="10"/>
  <c r="AN160" i="10"/>
  <c r="AO160" i="10"/>
  <c r="Y160" i="10"/>
  <c r="AP160" i="10"/>
  <c r="AQ160" i="10"/>
  <c r="AR160" i="10"/>
  <c r="V160" i="10"/>
  <c r="Z160" i="10"/>
  <c r="AA160" i="10"/>
  <c r="AB160" i="10"/>
  <c r="AC160" i="10"/>
  <c r="AE160" i="10"/>
  <c r="AD160" i="10"/>
  <c r="M160" i="10"/>
  <c r="I160" i="10"/>
  <c r="I160" i="11" s="1"/>
  <c r="E160" i="10"/>
  <c r="Q160" i="10"/>
  <c r="Q160" i="11" s="1"/>
  <c r="U160" i="10"/>
  <c r="F160" i="10"/>
  <c r="K160" i="10"/>
  <c r="S160" i="10"/>
  <c r="L160" i="10"/>
  <c r="R160" i="10"/>
  <c r="D160" i="10"/>
  <c r="T160" i="10"/>
  <c r="G160" i="10"/>
  <c r="G160" i="11" s="1"/>
  <c r="J160" i="10"/>
  <c r="N160" i="10"/>
  <c r="W160" i="10"/>
  <c r="O160" i="10"/>
  <c r="O160" i="11" s="1"/>
  <c r="H160" i="10"/>
  <c r="P160" i="10"/>
  <c r="P160" i="11" s="1"/>
  <c r="J159" i="12"/>
  <c r="P159" i="12" s="1"/>
  <c r="S160" i="11" l="1"/>
  <c r="Y159" i="11"/>
  <c r="B159" i="12" s="1"/>
  <c r="H159" i="12" s="1"/>
  <c r="K159" i="12" s="1"/>
  <c r="D160" i="11"/>
  <c r="E160" i="11"/>
  <c r="M160" i="11"/>
  <c r="N160" i="11"/>
  <c r="J160" i="11"/>
  <c r="L160" i="11"/>
  <c r="H160" i="11"/>
  <c r="F160" i="11"/>
  <c r="U160" i="11"/>
  <c r="R160" i="11"/>
  <c r="K160" i="11"/>
  <c r="V160" i="11"/>
  <c r="T160" i="11"/>
  <c r="W160" i="11"/>
  <c r="Y161" i="2"/>
  <c r="A161" i="12" s="1"/>
  <c r="F161" i="12" s="1"/>
  <c r="G160" i="12"/>
  <c r="Q160" i="12" s="1"/>
  <c r="C162" i="10"/>
  <c r="K162" i="2"/>
  <c r="L162" i="2"/>
  <c r="M162" i="2"/>
  <c r="N162" i="2"/>
  <c r="O162" i="2"/>
  <c r="P162" i="2"/>
  <c r="Q162" i="2"/>
  <c r="D162" i="2"/>
  <c r="E162" i="2"/>
  <c r="F162" i="2"/>
  <c r="G162" i="2"/>
  <c r="H162" i="2"/>
  <c r="I162" i="2"/>
  <c r="J162" i="2"/>
  <c r="R162" i="2"/>
  <c r="S162" i="2"/>
  <c r="T162" i="2"/>
  <c r="U162" i="2"/>
  <c r="V162" i="2"/>
  <c r="W162" i="2"/>
  <c r="G162" i="9"/>
  <c r="W162" i="9"/>
  <c r="H162" i="9"/>
  <c r="I162" i="9"/>
  <c r="J162" i="9"/>
  <c r="S162" i="9"/>
  <c r="T162" i="9"/>
  <c r="U162" i="9"/>
  <c r="V162" i="9"/>
  <c r="D162" i="9"/>
  <c r="E162" i="9"/>
  <c r="F162" i="9"/>
  <c r="K162" i="9"/>
  <c r="L162" i="9"/>
  <c r="M162" i="9"/>
  <c r="N162" i="9"/>
  <c r="O162" i="9"/>
  <c r="P162" i="9"/>
  <c r="R162" i="9"/>
  <c r="Q162" i="9"/>
  <c r="B164" i="2"/>
  <c r="A165" i="2"/>
  <c r="D163" i="12"/>
  <c r="O163" i="12" s="1"/>
  <c r="C163" i="2"/>
  <c r="B163" i="9"/>
  <c r="B163" i="10"/>
  <c r="Y161" i="10"/>
  <c r="Z161" i="10"/>
  <c r="AF161" i="10"/>
  <c r="AG161" i="10"/>
  <c r="AH161" i="10"/>
  <c r="AI161" i="10"/>
  <c r="AJ161" i="10"/>
  <c r="AK161" i="10"/>
  <c r="AL161" i="10"/>
  <c r="AD161" i="10"/>
  <c r="AE161" i="10"/>
  <c r="AM161" i="10"/>
  <c r="AN161" i="10"/>
  <c r="AO161" i="10"/>
  <c r="AP161" i="10"/>
  <c r="AQ161" i="10"/>
  <c r="AR161" i="10"/>
  <c r="V161" i="10"/>
  <c r="AA161" i="10"/>
  <c r="AC161" i="10"/>
  <c r="AB161" i="10"/>
  <c r="M161" i="10"/>
  <c r="E161" i="10"/>
  <c r="N161" i="10"/>
  <c r="N161" i="11" s="1"/>
  <c r="U161" i="10"/>
  <c r="T161" i="10"/>
  <c r="K161" i="10"/>
  <c r="Q161" i="10"/>
  <c r="H161" i="10"/>
  <c r="L161" i="10"/>
  <c r="L161" i="11" s="1"/>
  <c r="F161" i="10"/>
  <c r="D161" i="10"/>
  <c r="R161" i="10"/>
  <c r="G161" i="10"/>
  <c r="P161" i="10"/>
  <c r="J161" i="10"/>
  <c r="W161" i="10"/>
  <c r="I161" i="10"/>
  <c r="S161" i="10"/>
  <c r="O161" i="10"/>
  <c r="O161" i="11" s="1"/>
  <c r="M161" i="11"/>
  <c r="Y160" i="11" l="1"/>
  <c r="B160" i="12" s="1"/>
  <c r="H160" i="12" s="1"/>
  <c r="K160" i="12" s="1"/>
  <c r="G161" i="11"/>
  <c r="V161" i="11"/>
  <c r="P161" i="11"/>
  <c r="R161" i="11"/>
  <c r="D161" i="11"/>
  <c r="I161" i="11"/>
  <c r="J161" i="11"/>
  <c r="K161" i="11"/>
  <c r="T161" i="11"/>
  <c r="Q161" i="11"/>
  <c r="F161" i="11"/>
  <c r="H161" i="11"/>
  <c r="S161" i="11"/>
  <c r="E161" i="11"/>
  <c r="U161" i="11"/>
  <c r="W161" i="11"/>
  <c r="C163" i="10"/>
  <c r="F163" i="2"/>
  <c r="V163" i="2"/>
  <c r="G163" i="2"/>
  <c r="W163" i="2"/>
  <c r="H163" i="2"/>
  <c r="I163" i="2"/>
  <c r="J163" i="2"/>
  <c r="K163" i="2"/>
  <c r="L163" i="2"/>
  <c r="D163" i="2"/>
  <c r="E163" i="2"/>
  <c r="M163" i="2"/>
  <c r="N163" i="2"/>
  <c r="O163" i="2"/>
  <c r="P163" i="2"/>
  <c r="Q163" i="2"/>
  <c r="R163" i="2"/>
  <c r="S163" i="2"/>
  <c r="T163" i="2"/>
  <c r="U163" i="2"/>
  <c r="V162" i="10"/>
  <c r="AM162" i="10"/>
  <c r="AN162" i="10"/>
  <c r="Y162" i="10"/>
  <c r="AO162" i="10"/>
  <c r="Z162" i="10"/>
  <c r="AP162" i="10"/>
  <c r="AA162" i="10"/>
  <c r="AQ162" i="10"/>
  <c r="AB162" i="10"/>
  <c r="AR162" i="10"/>
  <c r="AC162" i="10"/>
  <c r="AD162" i="10"/>
  <c r="AE162" i="10"/>
  <c r="AF162" i="10"/>
  <c r="AG162" i="10"/>
  <c r="AH162" i="10"/>
  <c r="AI162" i="10"/>
  <c r="AJ162" i="10"/>
  <c r="AK162" i="10"/>
  <c r="AL162" i="10"/>
  <c r="M162" i="10"/>
  <c r="K162" i="10"/>
  <c r="N162" i="10"/>
  <c r="I162" i="10"/>
  <c r="J162" i="10"/>
  <c r="R162" i="10"/>
  <c r="G162" i="10"/>
  <c r="S162" i="10"/>
  <c r="P162" i="10"/>
  <c r="D162" i="10"/>
  <c r="F162" i="10"/>
  <c r="Q162" i="10"/>
  <c r="T162" i="10"/>
  <c r="L162" i="10"/>
  <c r="E162" i="10"/>
  <c r="U162" i="10"/>
  <c r="H162" i="10"/>
  <c r="H162" i="11" s="1"/>
  <c r="W162" i="10"/>
  <c r="O162" i="10"/>
  <c r="O162" i="11" s="1"/>
  <c r="J160" i="12"/>
  <c r="P160" i="12" s="1"/>
  <c r="B165" i="2"/>
  <c r="A166" i="2"/>
  <c r="Y162" i="2"/>
  <c r="A162" i="12" s="1"/>
  <c r="F162" i="12" s="1"/>
  <c r="D164" i="12"/>
  <c r="O164" i="12" s="1"/>
  <c r="C164" i="2"/>
  <c r="B164" i="9"/>
  <c r="B164" i="10"/>
  <c r="G161" i="12"/>
  <c r="Q161" i="12" s="1"/>
  <c r="R163" i="9"/>
  <c r="S163" i="9"/>
  <c r="D163" i="9"/>
  <c r="T163" i="9"/>
  <c r="E163" i="9"/>
  <c r="U163" i="9"/>
  <c r="V163" i="9"/>
  <c r="W163" i="9"/>
  <c r="F163" i="9"/>
  <c r="G163" i="9"/>
  <c r="H163" i="9"/>
  <c r="I163" i="9"/>
  <c r="J163" i="9"/>
  <c r="K163" i="9"/>
  <c r="L163" i="9"/>
  <c r="M163" i="9"/>
  <c r="N163" i="9"/>
  <c r="O163" i="9"/>
  <c r="Q163" i="9"/>
  <c r="P163" i="9"/>
  <c r="R162" i="11" l="1"/>
  <c r="T162" i="11"/>
  <c r="D162" i="11"/>
  <c r="P162" i="11"/>
  <c r="J162" i="11"/>
  <c r="I162" i="11"/>
  <c r="G162" i="11"/>
  <c r="Y161" i="11"/>
  <c r="B161" i="12" s="1"/>
  <c r="H161" i="12" s="1"/>
  <c r="K161" i="12" s="1"/>
  <c r="F162" i="11"/>
  <c r="U162" i="11"/>
  <c r="E162" i="11"/>
  <c r="V162" i="11"/>
  <c r="N162" i="11"/>
  <c r="W162" i="11"/>
  <c r="K162" i="11"/>
  <c r="M162" i="11"/>
  <c r="Q162" i="11"/>
  <c r="L162" i="11"/>
  <c r="S162" i="11"/>
  <c r="G162" i="12"/>
  <c r="Q162" i="12" s="1"/>
  <c r="Y163" i="2"/>
  <c r="A163" i="12" s="1"/>
  <c r="F163" i="12" s="1"/>
  <c r="J161" i="12"/>
  <c r="P161" i="12" s="1"/>
  <c r="B166" i="2"/>
  <c r="A167" i="2"/>
  <c r="M164" i="9"/>
  <c r="N164" i="9"/>
  <c r="O164" i="9"/>
  <c r="P164" i="9"/>
  <c r="U164" i="9"/>
  <c r="V164" i="9"/>
  <c r="W164" i="9"/>
  <c r="D164" i="9"/>
  <c r="E164" i="9"/>
  <c r="F164" i="9"/>
  <c r="G164" i="9"/>
  <c r="H164" i="9"/>
  <c r="I164" i="9"/>
  <c r="J164" i="9"/>
  <c r="K164" i="9"/>
  <c r="L164" i="9"/>
  <c r="Q164" i="9"/>
  <c r="R164" i="9"/>
  <c r="T164" i="9"/>
  <c r="S164" i="9"/>
  <c r="D165" i="12"/>
  <c r="O165" i="12" s="1"/>
  <c r="C165" i="2"/>
  <c r="B165" i="9"/>
  <c r="B165" i="10"/>
  <c r="C164" i="10"/>
  <c r="Q164" i="2"/>
  <c r="R164" i="2"/>
  <c r="S164" i="2"/>
  <c r="D164" i="2"/>
  <c r="T164" i="2"/>
  <c r="E164" i="2"/>
  <c r="U164" i="2"/>
  <c r="F164" i="2"/>
  <c r="V164" i="2"/>
  <c r="L164" i="2"/>
  <c r="M164" i="2"/>
  <c r="N164" i="2"/>
  <c r="O164" i="2"/>
  <c r="P164" i="2"/>
  <c r="W164" i="2"/>
  <c r="I164" i="2"/>
  <c r="J164" i="2"/>
  <c r="K164" i="2"/>
  <c r="H164" i="2"/>
  <c r="G164" i="2"/>
  <c r="AD163" i="10"/>
  <c r="AE163" i="10"/>
  <c r="AF163" i="10"/>
  <c r="AG163" i="10"/>
  <c r="AH163" i="10"/>
  <c r="AI163" i="10"/>
  <c r="AA163" i="10"/>
  <c r="AB163" i="10"/>
  <c r="AC163" i="10"/>
  <c r="AJ163" i="10"/>
  <c r="AK163" i="10"/>
  <c r="AL163" i="10"/>
  <c r="AM163" i="10"/>
  <c r="AN163" i="10"/>
  <c r="AO163" i="10"/>
  <c r="AP163" i="10"/>
  <c r="AQ163" i="10"/>
  <c r="AR163" i="10"/>
  <c r="V163" i="10"/>
  <c r="Z163" i="10"/>
  <c r="Y163" i="10"/>
  <c r="M163" i="10"/>
  <c r="K163" i="10"/>
  <c r="H163" i="10"/>
  <c r="E163" i="10"/>
  <c r="E163" i="11" s="1"/>
  <c r="U163" i="10"/>
  <c r="T163" i="10"/>
  <c r="O163" i="10"/>
  <c r="W163" i="10"/>
  <c r="I163" i="10"/>
  <c r="D163" i="10"/>
  <c r="F163" i="10"/>
  <c r="R163" i="10"/>
  <c r="J163" i="10"/>
  <c r="J163" i="11" s="1"/>
  <c r="S163" i="10"/>
  <c r="G163" i="10"/>
  <c r="N163" i="10"/>
  <c r="L163" i="10"/>
  <c r="P163" i="10"/>
  <c r="Q163" i="10"/>
  <c r="K163" i="11" l="1"/>
  <c r="L163" i="11"/>
  <c r="Y162" i="11"/>
  <c r="B162" i="12" s="1"/>
  <c r="H162" i="12" s="1"/>
  <c r="K162" i="12" s="1"/>
  <c r="D163" i="11"/>
  <c r="W163" i="11"/>
  <c r="O163" i="11"/>
  <c r="H163" i="11"/>
  <c r="P163" i="11"/>
  <c r="F163" i="11"/>
  <c r="T163" i="11"/>
  <c r="G163" i="11"/>
  <c r="N163" i="11"/>
  <c r="R163" i="11"/>
  <c r="I163" i="11"/>
  <c r="M163" i="11"/>
  <c r="U163" i="11"/>
  <c r="S163" i="11"/>
  <c r="V163" i="11"/>
  <c r="Q163" i="11"/>
  <c r="B167" i="2"/>
  <c r="A168" i="2"/>
  <c r="Y164" i="2"/>
  <c r="A164" i="12" s="1"/>
  <c r="F164" i="12" s="1"/>
  <c r="D166" i="12"/>
  <c r="O166" i="12" s="1"/>
  <c r="C166" i="2"/>
  <c r="B166" i="9"/>
  <c r="B166" i="10"/>
  <c r="AK164" i="10"/>
  <c r="AL164" i="10"/>
  <c r="V164" i="10"/>
  <c r="AM164" i="10"/>
  <c r="AN164" i="10"/>
  <c r="Y164" i="10"/>
  <c r="AO164" i="10"/>
  <c r="Z164" i="10"/>
  <c r="AP164" i="10"/>
  <c r="AJ164" i="10"/>
  <c r="AQ164" i="10"/>
  <c r="AR164" i="10"/>
  <c r="AA164" i="10"/>
  <c r="AB164" i="10"/>
  <c r="AC164" i="10"/>
  <c r="AD164" i="10"/>
  <c r="AE164" i="10"/>
  <c r="AF164" i="10"/>
  <c r="AG164" i="10"/>
  <c r="AI164" i="10"/>
  <c r="AH164" i="10"/>
  <c r="M164" i="10"/>
  <c r="M164" i="11" s="1"/>
  <c r="K164" i="10"/>
  <c r="G164" i="10"/>
  <c r="R164" i="10"/>
  <c r="H164" i="10"/>
  <c r="E164" i="10"/>
  <c r="L164" i="10"/>
  <c r="O164" i="10"/>
  <c r="S164" i="10"/>
  <c r="D164" i="10"/>
  <c r="F164" i="10"/>
  <c r="J164" i="10"/>
  <c r="T164" i="10"/>
  <c r="N164" i="10"/>
  <c r="I164" i="10"/>
  <c r="Q164" i="10"/>
  <c r="Q164" i="11" s="1"/>
  <c r="P164" i="10"/>
  <c r="W164" i="10"/>
  <c r="U164" i="10"/>
  <c r="H165" i="9"/>
  <c r="I165" i="9"/>
  <c r="J165" i="9"/>
  <c r="K165" i="9"/>
  <c r="T165" i="9"/>
  <c r="U165" i="9"/>
  <c r="V165" i="9"/>
  <c r="W165" i="9"/>
  <c r="D165" i="9"/>
  <c r="E165" i="9"/>
  <c r="F165" i="9"/>
  <c r="G165" i="9"/>
  <c r="L165" i="9"/>
  <c r="M165" i="9"/>
  <c r="N165" i="9"/>
  <c r="O165" i="9"/>
  <c r="P165" i="9"/>
  <c r="Q165" i="9"/>
  <c r="S165" i="9"/>
  <c r="R165" i="9"/>
  <c r="C165" i="10"/>
  <c r="L165" i="2"/>
  <c r="M165" i="2"/>
  <c r="N165" i="2"/>
  <c r="O165" i="2"/>
  <c r="P165" i="2"/>
  <c r="Q165" i="2"/>
  <c r="S165" i="2"/>
  <c r="T165" i="2"/>
  <c r="U165" i="2"/>
  <c r="V165" i="2"/>
  <c r="W165" i="2"/>
  <c r="D165" i="2"/>
  <c r="E165" i="2"/>
  <c r="F165" i="2"/>
  <c r="G165" i="2"/>
  <c r="H165" i="2"/>
  <c r="I165" i="2"/>
  <c r="J165" i="2"/>
  <c r="K165" i="2"/>
  <c r="R165" i="2"/>
  <c r="G163" i="12"/>
  <c r="Q163" i="12" s="1"/>
  <c r="J162" i="12"/>
  <c r="P162" i="12" s="1"/>
  <c r="J164" i="11" l="1"/>
  <c r="W164" i="11"/>
  <c r="K164" i="11"/>
  <c r="T164" i="11"/>
  <c r="N164" i="11"/>
  <c r="Y163" i="11"/>
  <c r="B163" i="12" s="1"/>
  <c r="H163" i="12" s="1"/>
  <c r="K163" i="12" s="1"/>
  <c r="E164" i="11"/>
  <c r="V164" i="11"/>
  <c r="R164" i="11"/>
  <c r="L164" i="11"/>
  <c r="O164" i="11"/>
  <c r="D164" i="11"/>
  <c r="H164" i="11"/>
  <c r="S164" i="11"/>
  <c r="G164" i="11"/>
  <c r="U164" i="11"/>
  <c r="P164" i="11"/>
  <c r="F164" i="11"/>
  <c r="I164" i="11"/>
  <c r="S166" i="9"/>
  <c r="D166" i="9"/>
  <c r="T166" i="9"/>
  <c r="E166" i="9"/>
  <c r="U166" i="9"/>
  <c r="F166" i="9"/>
  <c r="V166" i="9"/>
  <c r="W166" i="9"/>
  <c r="G166" i="9"/>
  <c r="H166" i="9"/>
  <c r="I166" i="9"/>
  <c r="J166" i="9"/>
  <c r="K166" i="9"/>
  <c r="L166" i="9"/>
  <c r="M166" i="9"/>
  <c r="N166" i="9"/>
  <c r="O166" i="9"/>
  <c r="P166" i="9"/>
  <c r="R166" i="9"/>
  <c r="Q166" i="9"/>
  <c r="C166" i="10"/>
  <c r="G166" i="2"/>
  <c r="W166" i="2"/>
  <c r="H166" i="2"/>
  <c r="I166" i="2"/>
  <c r="J166" i="2"/>
  <c r="K166" i="2"/>
  <c r="L166" i="2"/>
  <c r="T166" i="2"/>
  <c r="U166" i="2"/>
  <c r="V166" i="2"/>
  <c r="D166" i="2"/>
  <c r="E166" i="2"/>
  <c r="F166" i="2"/>
  <c r="S166" i="2"/>
  <c r="M166" i="2"/>
  <c r="N166" i="2"/>
  <c r="O166" i="2"/>
  <c r="P166" i="2"/>
  <c r="R166" i="2"/>
  <c r="Q166" i="2"/>
  <c r="G164" i="12"/>
  <c r="Q164" i="12" s="1"/>
  <c r="B168" i="2"/>
  <c r="A169" i="2"/>
  <c r="D167" i="12"/>
  <c r="O167" i="12" s="1"/>
  <c r="B167" i="9"/>
  <c r="B167" i="10"/>
  <c r="C167" i="2"/>
  <c r="Y165" i="2"/>
  <c r="A165" i="12" s="1"/>
  <c r="F165" i="12" s="1"/>
  <c r="J163" i="12"/>
  <c r="P163" i="12" s="1"/>
  <c r="AB165" i="10"/>
  <c r="AR165" i="10"/>
  <c r="AC165" i="10"/>
  <c r="AD165" i="10"/>
  <c r="AE165" i="10"/>
  <c r="AF165" i="10"/>
  <c r="AG165" i="10"/>
  <c r="V165" i="10"/>
  <c r="Y165" i="10"/>
  <c r="Z165" i="10"/>
  <c r="AA165" i="10"/>
  <c r="AH165" i="10"/>
  <c r="AI165" i="10"/>
  <c r="AJ165" i="10"/>
  <c r="AK165" i="10"/>
  <c r="AL165" i="10"/>
  <c r="AM165" i="10"/>
  <c r="AN165" i="10"/>
  <c r="AO165" i="10"/>
  <c r="AP165" i="10"/>
  <c r="AQ165" i="10"/>
  <c r="M165" i="10"/>
  <c r="Q165" i="10"/>
  <c r="E165" i="10"/>
  <c r="T165" i="10"/>
  <c r="K165" i="10"/>
  <c r="R165" i="10"/>
  <c r="O165" i="10"/>
  <c r="J165" i="10"/>
  <c r="U165" i="10"/>
  <c r="S165" i="10"/>
  <c r="F165" i="10"/>
  <c r="N165" i="10"/>
  <c r="G165" i="10"/>
  <c r="P165" i="10"/>
  <c r="H165" i="10"/>
  <c r="H165" i="11" s="1"/>
  <c r="I165" i="10"/>
  <c r="W165" i="10"/>
  <c r="D165" i="10"/>
  <c r="L165" i="10"/>
  <c r="Y164" i="11" l="1"/>
  <c r="B164" i="12" s="1"/>
  <c r="H164" i="12" s="1"/>
  <c r="K164" i="12" s="1"/>
  <c r="F165" i="11"/>
  <c r="N165" i="11"/>
  <c r="E165" i="11"/>
  <c r="U165" i="11"/>
  <c r="P165" i="11"/>
  <c r="G165" i="11"/>
  <c r="R165" i="11"/>
  <c r="O165" i="11"/>
  <c r="Q165" i="11"/>
  <c r="M165" i="11"/>
  <c r="W165" i="11"/>
  <c r="I165" i="11"/>
  <c r="J165" i="11"/>
  <c r="L165" i="11"/>
  <c r="S165" i="11"/>
  <c r="T165" i="11"/>
  <c r="D165" i="11"/>
  <c r="V165" i="11"/>
  <c r="K165" i="11"/>
  <c r="J164" i="12"/>
  <c r="P164" i="12" s="1"/>
  <c r="AI166" i="10"/>
  <c r="AJ166" i="10"/>
  <c r="AK166" i="10"/>
  <c r="AL166" i="10"/>
  <c r="V166" i="10"/>
  <c r="AM166" i="10"/>
  <c r="AN166" i="10"/>
  <c r="AF166" i="10"/>
  <c r="AG166" i="10"/>
  <c r="AH166" i="10"/>
  <c r="AO166" i="10"/>
  <c r="AP166" i="10"/>
  <c r="AQ166" i="10"/>
  <c r="AR166" i="10"/>
  <c r="Y166" i="10"/>
  <c r="Z166" i="10"/>
  <c r="AA166" i="10"/>
  <c r="AB166" i="10"/>
  <c r="AC166" i="10"/>
  <c r="AE166" i="10"/>
  <c r="AD166" i="10"/>
  <c r="M166" i="10"/>
  <c r="E166" i="10"/>
  <c r="O166" i="10"/>
  <c r="F166" i="10"/>
  <c r="S166" i="10"/>
  <c r="D166" i="10"/>
  <c r="I166" i="10"/>
  <c r="U166" i="10"/>
  <c r="W166" i="10"/>
  <c r="J166" i="10"/>
  <c r="Q166" i="10"/>
  <c r="N166" i="10"/>
  <c r="N166" i="11" s="1"/>
  <c r="P166" i="10"/>
  <c r="G166" i="10"/>
  <c r="R166" i="10"/>
  <c r="L166" i="10"/>
  <c r="T166" i="10"/>
  <c r="H166" i="10"/>
  <c r="K166" i="10"/>
  <c r="N167" i="9"/>
  <c r="O167" i="9"/>
  <c r="P167" i="9"/>
  <c r="Q167" i="9"/>
  <c r="V167" i="9"/>
  <c r="W167" i="9"/>
  <c r="D167" i="9"/>
  <c r="E167" i="9"/>
  <c r="F167" i="9"/>
  <c r="G167" i="9"/>
  <c r="H167" i="9"/>
  <c r="I167" i="9"/>
  <c r="J167" i="9"/>
  <c r="K167" i="9"/>
  <c r="L167" i="9"/>
  <c r="M167" i="9"/>
  <c r="R167" i="9"/>
  <c r="S167" i="9"/>
  <c r="U167" i="9"/>
  <c r="T167" i="9"/>
  <c r="G165" i="12"/>
  <c r="Q165" i="12" s="1"/>
  <c r="B169" i="2"/>
  <c r="A170" i="2"/>
  <c r="C167" i="10"/>
  <c r="R167" i="2"/>
  <c r="S167" i="2"/>
  <c r="D167" i="2"/>
  <c r="T167" i="2"/>
  <c r="E167" i="2"/>
  <c r="U167" i="2"/>
  <c r="F167" i="2"/>
  <c r="V167" i="2"/>
  <c r="G167" i="2"/>
  <c r="W167" i="2"/>
  <c r="H167" i="2"/>
  <c r="I167" i="2"/>
  <c r="J167" i="2"/>
  <c r="K167" i="2"/>
  <c r="L167" i="2"/>
  <c r="M167" i="2"/>
  <c r="N167" i="2"/>
  <c r="O167" i="2"/>
  <c r="P167" i="2"/>
  <c r="Q167" i="2"/>
  <c r="D168" i="12"/>
  <c r="O168" i="12" s="1"/>
  <c r="C168" i="2"/>
  <c r="B168" i="9"/>
  <c r="B168" i="10"/>
  <c r="Y166" i="2"/>
  <c r="A166" i="12" s="1"/>
  <c r="F166" i="12" s="1"/>
  <c r="P166" i="11" l="1"/>
  <c r="G166" i="11"/>
  <c r="O166" i="11"/>
  <c r="H166" i="11"/>
  <c r="S166" i="11"/>
  <c r="W166" i="11"/>
  <c r="T166" i="11"/>
  <c r="K166" i="11"/>
  <c r="R166" i="11"/>
  <c r="I166" i="11"/>
  <c r="D166" i="11"/>
  <c r="M166" i="11"/>
  <c r="L166" i="11"/>
  <c r="F166" i="11"/>
  <c r="Q166" i="11"/>
  <c r="E166" i="11"/>
  <c r="J166" i="11"/>
  <c r="U166" i="11"/>
  <c r="V166" i="11"/>
  <c r="Y165" i="11"/>
  <c r="B165" i="12" s="1"/>
  <c r="H165" i="12" s="1"/>
  <c r="K165" i="12" s="1"/>
  <c r="D169" i="12"/>
  <c r="O169" i="12" s="1"/>
  <c r="C169" i="2"/>
  <c r="B169" i="9"/>
  <c r="B169" i="10"/>
  <c r="G166" i="12"/>
  <c r="Q166" i="12" s="1"/>
  <c r="I168" i="9"/>
  <c r="J168" i="9"/>
  <c r="K168" i="9"/>
  <c r="L168" i="9"/>
  <c r="U168" i="9"/>
  <c r="V168" i="9"/>
  <c r="W168" i="9"/>
  <c r="D168" i="9"/>
  <c r="E168" i="9"/>
  <c r="F168" i="9"/>
  <c r="G168" i="9"/>
  <c r="M168" i="9"/>
  <c r="N168" i="9"/>
  <c r="O168" i="9"/>
  <c r="P168" i="9"/>
  <c r="Q168" i="9"/>
  <c r="R168" i="9"/>
  <c r="T168" i="9"/>
  <c r="H168" i="9"/>
  <c r="S168" i="9"/>
  <c r="C168" i="10"/>
  <c r="M168" i="2"/>
  <c r="N168" i="2"/>
  <c r="O168" i="2"/>
  <c r="P168" i="2"/>
  <c r="Q168" i="2"/>
  <c r="R168" i="2"/>
  <c r="F168" i="2"/>
  <c r="G168" i="2"/>
  <c r="H168" i="2"/>
  <c r="I168" i="2"/>
  <c r="J168" i="2"/>
  <c r="K168" i="2"/>
  <c r="L168" i="2"/>
  <c r="S168" i="2"/>
  <c r="T168" i="2"/>
  <c r="D168" i="2"/>
  <c r="E168" i="2"/>
  <c r="U168" i="2"/>
  <c r="V168" i="2"/>
  <c r="W168" i="2"/>
  <c r="Z167" i="10"/>
  <c r="AP167" i="10"/>
  <c r="AA167" i="10"/>
  <c r="AQ167" i="10"/>
  <c r="AB167" i="10"/>
  <c r="AR167" i="10"/>
  <c r="AC167" i="10"/>
  <c r="AD167" i="10"/>
  <c r="AE167" i="10"/>
  <c r="AO167" i="10"/>
  <c r="V167" i="10"/>
  <c r="Y167" i="10"/>
  <c r="AF167" i="10"/>
  <c r="K167" i="11" s="1"/>
  <c r="AG167" i="10"/>
  <c r="L167" i="11" s="1"/>
  <c r="AH167" i="10"/>
  <c r="AI167" i="10"/>
  <c r="AJ167" i="10"/>
  <c r="AK167" i="10"/>
  <c r="AL167" i="10"/>
  <c r="AN167" i="10"/>
  <c r="AM167" i="10"/>
  <c r="M167" i="10"/>
  <c r="S167" i="10"/>
  <c r="W167" i="10"/>
  <c r="W167" i="11" s="1"/>
  <c r="K167" i="10"/>
  <c r="J167" i="10"/>
  <c r="N167" i="10"/>
  <c r="O167" i="10"/>
  <c r="G167" i="10"/>
  <c r="T167" i="10"/>
  <c r="T167" i="11" s="1"/>
  <c r="Q167" i="10"/>
  <c r="D167" i="10"/>
  <c r="E167" i="10"/>
  <c r="R167" i="10"/>
  <c r="F167" i="10"/>
  <c r="F167" i="11" s="1"/>
  <c r="I167" i="10"/>
  <c r="P167" i="10"/>
  <c r="L167" i="10"/>
  <c r="H167" i="10"/>
  <c r="U167" i="10"/>
  <c r="Y167" i="2"/>
  <c r="A167" i="12" s="1"/>
  <c r="F167" i="12" s="1"/>
  <c r="J165" i="12"/>
  <c r="P165" i="12" s="1"/>
  <c r="B170" i="2"/>
  <c r="A171" i="2"/>
  <c r="M167" i="11" l="1"/>
  <c r="P167" i="11"/>
  <c r="H167" i="11"/>
  <c r="J167" i="11"/>
  <c r="I167" i="11"/>
  <c r="V167" i="11"/>
  <c r="D167" i="11"/>
  <c r="N167" i="11"/>
  <c r="Y166" i="11"/>
  <c r="B166" i="12" s="1"/>
  <c r="H166" i="12" s="1"/>
  <c r="K166" i="12" s="1"/>
  <c r="R167" i="11"/>
  <c r="E167" i="11"/>
  <c r="S167" i="11"/>
  <c r="O167" i="11"/>
  <c r="G167" i="11"/>
  <c r="Q167" i="11"/>
  <c r="U167" i="11"/>
  <c r="D170" i="12"/>
  <c r="O170" i="12" s="1"/>
  <c r="B170" i="9"/>
  <c r="B170" i="10"/>
  <c r="C170" i="2"/>
  <c r="G167" i="12"/>
  <c r="Q167" i="12" s="1"/>
  <c r="J166" i="12"/>
  <c r="P166" i="12" s="1"/>
  <c r="Y168" i="2"/>
  <c r="A168" i="12" s="1"/>
  <c r="F168" i="12" s="1"/>
  <c r="AG168" i="10"/>
  <c r="AH168" i="10"/>
  <c r="AI168" i="10"/>
  <c r="AJ168" i="10"/>
  <c r="AK168" i="10"/>
  <c r="AL168" i="10"/>
  <c r="AB168" i="10"/>
  <c r="AC168" i="10"/>
  <c r="AD168" i="10"/>
  <c r="AE168" i="10"/>
  <c r="AF168" i="10"/>
  <c r="AM168" i="10"/>
  <c r="AN168" i="10"/>
  <c r="AO168" i="10"/>
  <c r="AP168" i="10"/>
  <c r="AQ168" i="10"/>
  <c r="AR168" i="10"/>
  <c r="V168" i="10"/>
  <c r="Y168" i="10"/>
  <c r="AA168" i="10"/>
  <c r="Z168" i="10"/>
  <c r="M168" i="10"/>
  <c r="M168" i="11" s="1"/>
  <c r="W168" i="10"/>
  <c r="W168" i="11" s="1"/>
  <c r="F168" i="10"/>
  <c r="I168" i="10"/>
  <c r="T168" i="10"/>
  <c r="J168" i="10"/>
  <c r="R168" i="10"/>
  <c r="R168" i="11" s="1"/>
  <c r="G168" i="10"/>
  <c r="E168" i="10"/>
  <c r="Q168" i="10"/>
  <c r="D168" i="10"/>
  <c r="K168" i="10"/>
  <c r="S168" i="10"/>
  <c r="U168" i="10"/>
  <c r="L168" i="10"/>
  <c r="L168" i="11" s="1"/>
  <c r="P168" i="10"/>
  <c r="O168" i="10"/>
  <c r="N168" i="10"/>
  <c r="N168" i="11" s="1"/>
  <c r="H168" i="10"/>
  <c r="D169" i="9"/>
  <c r="T169" i="9"/>
  <c r="E169" i="9"/>
  <c r="U169" i="9"/>
  <c r="F169" i="9"/>
  <c r="V169" i="9"/>
  <c r="G169" i="9"/>
  <c r="W169" i="9"/>
  <c r="H169" i="9"/>
  <c r="I169" i="9"/>
  <c r="J169" i="9"/>
  <c r="L169" i="9"/>
  <c r="M169" i="9"/>
  <c r="N169" i="9"/>
  <c r="O169" i="9"/>
  <c r="P169" i="9"/>
  <c r="Q169" i="9"/>
  <c r="S169" i="9"/>
  <c r="K169" i="9"/>
  <c r="R169" i="9"/>
  <c r="C169" i="10"/>
  <c r="H169" i="2"/>
  <c r="I169" i="2"/>
  <c r="J169" i="2"/>
  <c r="K169" i="2"/>
  <c r="L169" i="2"/>
  <c r="M169" i="2"/>
  <c r="G169" i="2"/>
  <c r="N169" i="2"/>
  <c r="O169" i="2"/>
  <c r="P169" i="2"/>
  <c r="Q169" i="2"/>
  <c r="R169" i="2"/>
  <c r="S169" i="2"/>
  <c r="T169" i="2"/>
  <c r="U169" i="2"/>
  <c r="W169" i="2"/>
  <c r="D169" i="2"/>
  <c r="E169" i="2"/>
  <c r="V169" i="2"/>
  <c r="F169" i="2"/>
  <c r="B171" i="2"/>
  <c r="A172" i="2"/>
  <c r="Y167" i="11" l="1"/>
  <c r="B167" i="12" s="1"/>
  <c r="H167" i="12" s="1"/>
  <c r="K167" i="12" s="1"/>
  <c r="J168" i="11"/>
  <c r="D168" i="11"/>
  <c r="P168" i="11"/>
  <c r="O168" i="11"/>
  <c r="I168" i="11"/>
  <c r="H168" i="11"/>
  <c r="Q168" i="11"/>
  <c r="G168" i="11"/>
  <c r="T168" i="11"/>
  <c r="E168" i="11"/>
  <c r="F168" i="11"/>
  <c r="U168" i="11"/>
  <c r="S168" i="11"/>
  <c r="V168" i="11"/>
  <c r="K168" i="11"/>
  <c r="D171" i="12"/>
  <c r="O171" i="12" s="1"/>
  <c r="C171" i="2"/>
  <c r="B171" i="9"/>
  <c r="B171" i="10"/>
  <c r="G168" i="12"/>
  <c r="Q168" i="12" s="1"/>
  <c r="B172" i="2"/>
  <c r="A173" i="2"/>
  <c r="J167" i="12"/>
  <c r="P167" i="12" s="1"/>
  <c r="C170" i="10"/>
  <c r="S170" i="2"/>
  <c r="D170" i="2"/>
  <c r="T170" i="2"/>
  <c r="E170" i="2"/>
  <c r="U170" i="2"/>
  <c r="F170" i="2"/>
  <c r="V170" i="2"/>
  <c r="G170" i="2"/>
  <c r="W170" i="2"/>
  <c r="H170" i="2"/>
  <c r="N170" i="2"/>
  <c r="O170" i="2"/>
  <c r="P170" i="2"/>
  <c r="Q170" i="2"/>
  <c r="R170" i="2"/>
  <c r="I170" i="2"/>
  <c r="J170" i="2"/>
  <c r="K170" i="2"/>
  <c r="L170" i="2"/>
  <c r="M170" i="2"/>
  <c r="AN169" i="10"/>
  <c r="Y169" i="10"/>
  <c r="AO169" i="10"/>
  <c r="Z169" i="10"/>
  <c r="AP169" i="10"/>
  <c r="AA169" i="10"/>
  <c r="AQ169" i="10"/>
  <c r="AB169" i="10"/>
  <c r="AR169" i="10"/>
  <c r="AC169" i="10"/>
  <c r="AK169" i="10"/>
  <c r="AL169" i="10"/>
  <c r="AM169" i="10"/>
  <c r="V169" i="10"/>
  <c r="AD169" i="10"/>
  <c r="AE169" i="10"/>
  <c r="AF169" i="10"/>
  <c r="AG169" i="10"/>
  <c r="AH169" i="10"/>
  <c r="AJ169" i="10"/>
  <c r="AI169" i="10"/>
  <c r="M169" i="10"/>
  <c r="G169" i="10"/>
  <c r="O169" i="10"/>
  <c r="S169" i="10"/>
  <c r="F169" i="10"/>
  <c r="H169" i="10"/>
  <c r="E169" i="10"/>
  <c r="L169" i="10"/>
  <c r="K169" i="10"/>
  <c r="T169" i="10"/>
  <c r="P169" i="10"/>
  <c r="P169" i="11" s="1"/>
  <c r="R169" i="10"/>
  <c r="R169" i="11" s="1"/>
  <c r="D169" i="10"/>
  <c r="I169" i="10"/>
  <c r="I169" i="11" s="1"/>
  <c r="Q169" i="10"/>
  <c r="W169" i="10"/>
  <c r="U169" i="10"/>
  <c r="N169" i="10"/>
  <c r="J169" i="10"/>
  <c r="Y169" i="2"/>
  <c r="A169" i="12" s="1"/>
  <c r="F169" i="12" s="1"/>
  <c r="O170" i="9"/>
  <c r="P170" i="9"/>
  <c r="Q170" i="9"/>
  <c r="R170" i="9"/>
  <c r="W170" i="9"/>
  <c r="D170" i="9"/>
  <c r="E170" i="9"/>
  <c r="F170" i="9"/>
  <c r="G170" i="9"/>
  <c r="H170" i="9"/>
  <c r="I170" i="9"/>
  <c r="K170" i="9"/>
  <c r="L170" i="9"/>
  <c r="M170" i="9"/>
  <c r="N170" i="9"/>
  <c r="S170" i="9"/>
  <c r="T170" i="9"/>
  <c r="V170" i="9"/>
  <c r="J170" i="9"/>
  <c r="U170" i="9"/>
  <c r="Y168" i="11" l="1"/>
  <c r="B168" i="12" s="1"/>
  <c r="H168" i="12" s="1"/>
  <c r="K168" i="12" s="1"/>
  <c r="Q169" i="11"/>
  <c r="E169" i="11"/>
  <c r="V169" i="11"/>
  <c r="M169" i="11"/>
  <c r="D169" i="11"/>
  <c r="J169" i="11"/>
  <c r="U169" i="11"/>
  <c r="H169" i="11"/>
  <c r="F169" i="11"/>
  <c r="K169" i="11"/>
  <c r="G169" i="11"/>
  <c r="O169" i="11"/>
  <c r="T169" i="11"/>
  <c r="W169" i="11"/>
  <c r="L169" i="11"/>
  <c r="N169" i="11"/>
  <c r="S169" i="11"/>
  <c r="B173" i="2"/>
  <c r="A174" i="2"/>
  <c r="C172" i="2"/>
  <c r="D172" i="12"/>
  <c r="O172" i="12" s="1"/>
  <c r="B172" i="9"/>
  <c r="B172" i="10"/>
  <c r="Y170" i="2"/>
  <c r="A170" i="12" s="1"/>
  <c r="F170" i="12" s="1"/>
  <c r="J168" i="12"/>
  <c r="P168" i="12" s="1"/>
  <c r="AE170" i="10"/>
  <c r="AF170" i="10"/>
  <c r="AG170" i="10"/>
  <c r="AH170" i="10"/>
  <c r="AI170" i="10"/>
  <c r="AJ170" i="10"/>
  <c r="Y170" i="10"/>
  <c r="Z170" i="10"/>
  <c r="AA170" i="10"/>
  <c r="AB170" i="10"/>
  <c r="AC170" i="10"/>
  <c r="AD170" i="10"/>
  <c r="AK170" i="10"/>
  <c r="AL170" i="10"/>
  <c r="AM170" i="10"/>
  <c r="AN170" i="10"/>
  <c r="AO170" i="10"/>
  <c r="AP170" i="10"/>
  <c r="AQ170" i="10"/>
  <c r="V170" i="10"/>
  <c r="AR170" i="10"/>
  <c r="M170" i="10"/>
  <c r="M170" i="11" s="1"/>
  <c r="L170" i="10"/>
  <c r="F170" i="10"/>
  <c r="D170" i="10"/>
  <c r="J170" i="10"/>
  <c r="N170" i="10"/>
  <c r="R170" i="10"/>
  <c r="P170" i="10"/>
  <c r="P170" i="11" s="1"/>
  <c r="U170" i="10"/>
  <c r="K170" i="10"/>
  <c r="Q170" i="10"/>
  <c r="S170" i="10"/>
  <c r="E170" i="10"/>
  <c r="G170" i="10"/>
  <c r="O170" i="10"/>
  <c r="W170" i="10"/>
  <c r="I170" i="10"/>
  <c r="T170" i="10"/>
  <c r="H170" i="10"/>
  <c r="G169" i="12"/>
  <c r="Q169" i="12" s="1"/>
  <c r="J171" i="9"/>
  <c r="K171" i="9"/>
  <c r="L171" i="9"/>
  <c r="M171" i="9"/>
  <c r="V171" i="9"/>
  <c r="W171" i="9"/>
  <c r="D171" i="9"/>
  <c r="E171" i="9"/>
  <c r="F171" i="9"/>
  <c r="G171" i="9"/>
  <c r="N171" i="9"/>
  <c r="O171" i="9"/>
  <c r="P171" i="9"/>
  <c r="Q171" i="9"/>
  <c r="R171" i="9"/>
  <c r="S171" i="9"/>
  <c r="U171" i="9"/>
  <c r="H171" i="9"/>
  <c r="I171" i="9"/>
  <c r="T171" i="9"/>
  <c r="C171" i="10"/>
  <c r="N171" i="2"/>
  <c r="O171" i="2"/>
  <c r="P171" i="2"/>
  <c r="Q171" i="2"/>
  <c r="R171" i="2"/>
  <c r="S171" i="2"/>
  <c r="U171" i="2"/>
  <c r="V171" i="2"/>
  <c r="W171" i="2"/>
  <c r="D171" i="2"/>
  <c r="E171" i="2"/>
  <c r="F171" i="2"/>
  <c r="G171" i="2"/>
  <c r="H171" i="2"/>
  <c r="I171" i="2"/>
  <c r="J171" i="2"/>
  <c r="K171" i="2"/>
  <c r="L171" i="2"/>
  <c r="M171" i="2"/>
  <c r="T171" i="2"/>
  <c r="V170" i="11" l="1"/>
  <c r="Y169" i="11"/>
  <c r="B169" i="12" s="1"/>
  <c r="H169" i="12" s="1"/>
  <c r="K169" i="12" s="1"/>
  <c r="W170" i="11"/>
  <c r="O170" i="11"/>
  <c r="D170" i="11"/>
  <c r="K170" i="11"/>
  <c r="F170" i="11"/>
  <c r="N170" i="11"/>
  <c r="R170" i="11"/>
  <c r="I170" i="11"/>
  <c r="U170" i="11"/>
  <c r="H170" i="11"/>
  <c r="Q170" i="11"/>
  <c r="Y171" i="2"/>
  <c r="A171" i="12" s="1"/>
  <c r="F171" i="12" s="1"/>
  <c r="G171" i="12" s="1"/>
  <c r="Q171" i="12" s="1"/>
  <c r="G170" i="11"/>
  <c r="L170" i="11"/>
  <c r="E170" i="11"/>
  <c r="S170" i="11"/>
  <c r="T170" i="11"/>
  <c r="J170" i="11"/>
  <c r="G170" i="12"/>
  <c r="Q170" i="12" s="1"/>
  <c r="E172" i="9"/>
  <c r="U172" i="9"/>
  <c r="F172" i="9"/>
  <c r="V172" i="9"/>
  <c r="G172" i="9"/>
  <c r="W172" i="9"/>
  <c r="H172" i="9"/>
  <c r="D172" i="9"/>
  <c r="I172" i="9"/>
  <c r="J172" i="9"/>
  <c r="M172" i="9"/>
  <c r="N172" i="9"/>
  <c r="O172" i="9"/>
  <c r="P172" i="9"/>
  <c r="Q172" i="9"/>
  <c r="R172" i="9"/>
  <c r="T172" i="9"/>
  <c r="L172" i="9"/>
  <c r="S172" i="9"/>
  <c r="K172" i="9"/>
  <c r="J169" i="12"/>
  <c r="P169" i="12" s="1"/>
  <c r="AL171" i="10"/>
  <c r="V171" i="10"/>
  <c r="AM171" i="10"/>
  <c r="AN171" i="10"/>
  <c r="Y171" i="10"/>
  <c r="AO171" i="10"/>
  <c r="Z171" i="10"/>
  <c r="AP171" i="10"/>
  <c r="AA171" i="10"/>
  <c r="AQ171" i="10"/>
  <c r="AG171" i="10"/>
  <c r="AH171" i="10"/>
  <c r="AI171" i="10"/>
  <c r="AJ171" i="10"/>
  <c r="AK171" i="10"/>
  <c r="AR171" i="10"/>
  <c r="AB171" i="10"/>
  <c r="AC171" i="10"/>
  <c r="AD171" i="10"/>
  <c r="AF171" i="10"/>
  <c r="AE171" i="10"/>
  <c r="M171" i="10"/>
  <c r="S171" i="10"/>
  <c r="O171" i="10"/>
  <c r="F171" i="10"/>
  <c r="T171" i="10"/>
  <c r="W171" i="10"/>
  <c r="L171" i="10"/>
  <c r="L171" i="11" s="1"/>
  <c r="U171" i="10"/>
  <c r="P171" i="10"/>
  <c r="D171" i="10"/>
  <c r="J171" i="10"/>
  <c r="G171" i="10"/>
  <c r="N171" i="10"/>
  <c r="R171" i="10"/>
  <c r="E171" i="10"/>
  <c r="H171" i="10"/>
  <c r="H171" i="11" s="1"/>
  <c r="K171" i="10"/>
  <c r="I171" i="10"/>
  <c r="Q171" i="10"/>
  <c r="C172" i="10"/>
  <c r="I172" i="2"/>
  <c r="J172" i="2"/>
  <c r="K172" i="2"/>
  <c r="L172" i="2"/>
  <c r="M172" i="2"/>
  <c r="N172" i="2"/>
  <c r="V172" i="2"/>
  <c r="W172" i="2"/>
  <c r="D172" i="2"/>
  <c r="E172" i="2"/>
  <c r="F172" i="2"/>
  <c r="G172" i="2"/>
  <c r="H172" i="2"/>
  <c r="R172" i="2"/>
  <c r="S172" i="2"/>
  <c r="T172" i="2"/>
  <c r="U172" i="2"/>
  <c r="O172" i="2"/>
  <c r="Q172" i="2"/>
  <c r="P172" i="2"/>
  <c r="B174" i="2"/>
  <c r="A175" i="2"/>
  <c r="D173" i="12"/>
  <c r="O173" i="12" s="1"/>
  <c r="C173" i="2"/>
  <c r="B173" i="9"/>
  <c r="B173" i="10"/>
  <c r="K171" i="11" l="1"/>
  <c r="I171" i="11"/>
  <c r="S171" i="11"/>
  <c r="G171" i="11"/>
  <c r="T171" i="11"/>
  <c r="Y170" i="11"/>
  <c r="B170" i="12" s="1"/>
  <c r="H170" i="12" s="1"/>
  <c r="K170" i="12" s="1"/>
  <c r="R171" i="11"/>
  <c r="U171" i="11"/>
  <c r="N171" i="11"/>
  <c r="P171" i="11"/>
  <c r="E171" i="11"/>
  <c r="W171" i="11"/>
  <c r="M171" i="11"/>
  <c r="J171" i="11"/>
  <c r="D171" i="11"/>
  <c r="O171" i="11"/>
  <c r="V171" i="11"/>
  <c r="F171" i="11"/>
  <c r="Q171" i="11"/>
  <c r="J170" i="12"/>
  <c r="P170" i="12" s="1"/>
  <c r="D174" i="12"/>
  <c r="O174" i="12" s="1"/>
  <c r="C174" i="2"/>
  <c r="B174" i="9"/>
  <c r="B174" i="10"/>
  <c r="Y172" i="2"/>
  <c r="A172" i="12" s="1"/>
  <c r="F172" i="12" s="1"/>
  <c r="AC172" i="10"/>
  <c r="AD172" i="10"/>
  <c r="AE172" i="10"/>
  <c r="AF172" i="10"/>
  <c r="AG172" i="10"/>
  <c r="AH172" i="10"/>
  <c r="AP172" i="10"/>
  <c r="AQ172" i="10"/>
  <c r="AR172" i="10"/>
  <c r="V172" i="10"/>
  <c r="Y172" i="10"/>
  <c r="Z172" i="10"/>
  <c r="AA172" i="10"/>
  <c r="AB172" i="10"/>
  <c r="AI172" i="10"/>
  <c r="AJ172" i="10"/>
  <c r="AK172" i="10"/>
  <c r="AL172" i="10"/>
  <c r="AM172" i="10"/>
  <c r="AO172" i="10"/>
  <c r="AN172" i="10"/>
  <c r="M172" i="10"/>
  <c r="P172" i="10"/>
  <c r="P172" i="11" s="1"/>
  <c r="I172" i="10"/>
  <c r="N172" i="10"/>
  <c r="T172" i="10"/>
  <c r="G172" i="10"/>
  <c r="Q172" i="10"/>
  <c r="U172" i="10"/>
  <c r="D172" i="10"/>
  <c r="H172" i="10"/>
  <c r="K172" i="10"/>
  <c r="R172" i="10"/>
  <c r="E172" i="10"/>
  <c r="J172" i="10"/>
  <c r="S172" i="10"/>
  <c r="F172" i="10"/>
  <c r="L172" i="10"/>
  <c r="W172" i="10"/>
  <c r="O172" i="10"/>
  <c r="B175" i="2"/>
  <c r="A176" i="2"/>
  <c r="P173" i="9"/>
  <c r="Q173" i="9"/>
  <c r="R173" i="9"/>
  <c r="S173" i="9"/>
  <c r="D173" i="9"/>
  <c r="E173" i="9"/>
  <c r="F173" i="9"/>
  <c r="G173" i="9"/>
  <c r="H173" i="9"/>
  <c r="I173" i="9"/>
  <c r="L173" i="9"/>
  <c r="M173" i="9"/>
  <c r="N173" i="9"/>
  <c r="O173" i="9"/>
  <c r="T173" i="9"/>
  <c r="U173" i="9"/>
  <c r="W173" i="9"/>
  <c r="J173" i="9"/>
  <c r="K173" i="9"/>
  <c r="V173" i="9"/>
  <c r="C173" i="10"/>
  <c r="D173" i="2"/>
  <c r="T173" i="2"/>
  <c r="E173" i="2"/>
  <c r="U173" i="2"/>
  <c r="F173" i="2"/>
  <c r="V173" i="2"/>
  <c r="G173" i="2"/>
  <c r="W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J171" i="12"/>
  <c r="P171" i="12" s="1"/>
  <c r="I172" i="11" l="1"/>
  <c r="J172" i="11"/>
  <c r="T172" i="11"/>
  <c r="Y171" i="11"/>
  <c r="B171" i="12" s="1"/>
  <c r="H171" i="12" s="1"/>
  <c r="K171" i="12" s="1"/>
  <c r="K172" i="11"/>
  <c r="Q172" i="11"/>
  <c r="R172" i="11"/>
  <c r="U172" i="11"/>
  <c r="L172" i="11"/>
  <c r="H172" i="11"/>
  <c r="M172" i="11"/>
  <c r="D172" i="11"/>
  <c r="G172" i="11"/>
  <c r="W172" i="11"/>
  <c r="N172" i="11"/>
  <c r="V172" i="11"/>
  <c r="S172" i="11"/>
  <c r="F172" i="11"/>
  <c r="O172" i="11"/>
  <c r="E172" i="11"/>
  <c r="G172" i="12"/>
  <c r="Q172" i="12" s="1"/>
  <c r="AJ173" i="10"/>
  <c r="AK173" i="10"/>
  <c r="AL173" i="10"/>
  <c r="V173" i="10"/>
  <c r="AM173" i="10"/>
  <c r="AN173" i="10"/>
  <c r="Y173" i="10"/>
  <c r="AO173" i="10"/>
  <c r="AC173" i="10"/>
  <c r="AD173" i="10"/>
  <c r="AE173" i="10"/>
  <c r="AF173" i="10"/>
  <c r="AG173" i="10"/>
  <c r="AH173" i="10"/>
  <c r="AI173" i="10"/>
  <c r="AP173" i="10"/>
  <c r="AQ173" i="10"/>
  <c r="AR173" i="10"/>
  <c r="Z173" i="10"/>
  <c r="AB173" i="10"/>
  <c r="AA173" i="10"/>
  <c r="M173" i="10"/>
  <c r="W173" i="10"/>
  <c r="Q173" i="10"/>
  <c r="T173" i="10"/>
  <c r="J173" i="10"/>
  <c r="R173" i="10"/>
  <c r="N173" i="10"/>
  <c r="G173" i="10"/>
  <c r="K173" i="10"/>
  <c r="S173" i="10"/>
  <c r="E173" i="10"/>
  <c r="D173" i="10"/>
  <c r="U173" i="10"/>
  <c r="O173" i="10"/>
  <c r="I173" i="10"/>
  <c r="F173" i="10"/>
  <c r="P173" i="10"/>
  <c r="H173" i="10"/>
  <c r="L173" i="10"/>
  <c r="K174" i="9"/>
  <c r="L174" i="9"/>
  <c r="M174" i="9"/>
  <c r="N174" i="9"/>
  <c r="W174" i="9"/>
  <c r="D174" i="9"/>
  <c r="E174" i="9"/>
  <c r="F174" i="9"/>
  <c r="G174" i="9"/>
  <c r="H174" i="9"/>
  <c r="O174" i="9"/>
  <c r="P174" i="9"/>
  <c r="Q174" i="9"/>
  <c r="R174" i="9"/>
  <c r="S174" i="9"/>
  <c r="T174" i="9"/>
  <c r="V174" i="9"/>
  <c r="I174" i="9"/>
  <c r="J174" i="9"/>
  <c r="U174" i="9"/>
  <c r="Y173" i="2"/>
  <c r="A173" i="12" s="1"/>
  <c r="F173" i="12" s="1"/>
  <c r="B176" i="2"/>
  <c r="A177" i="2"/>
  <c r="C174" i="10"/>
  <c r="O174" i="2"/>
  <c r="P174" i="2"/>
  <c r="Q174" i="2"/>
  <c r="R174" i="2"/>
  <c r="S174" i="2"/>
  <c r="D174" i="2"/>
  <c r="H174" i="2"/>
  <c r="I174" i="2"/>
  <c r="J174" i="2"/>
  <c r="K174" i="2"/>
  <c r="L174" i="2"/>
  <c r="M174" i="2"/>
  <c r="N174" i="2"/>
  <c r="T174" i="2"/>
  <c r="U174" i="2"/>
  <c r="E174" i="2"/>
  <c r="F174" i="2"/>
  <c r="G174" i="2"/>
  <c r="V174" i="2"/>
  <c r="W174" i="2"/>
  <c r="D175" i="12"/>
  <c r="O175" i="12" s="1"/>
  <c r="C175" i="2"/>
  <c r="B175" i="9"/>
  <c r="B175" i="10"/>
  <c r="K173" i="11" l="1"/>
  <c r="Y172" i="11"/>
  <c r="B172" i="12" s="1"/>
  <c r="H172" i="12" s="1"/>
  <c r="K172" i="12" s="1"/>
  <c r="H173" i="11"/>
  <c r="J173" i="11"/>
  <c r="U173" i="11"/>
  <c r="P173" i="11"/>
  <c r="M173" i="11"/>
  <c r="V173" i="11"/>
  <c r="O173" i="11"/>
  <c r="F173" i="11"/>
  <c r="R173" i="11"/>
  <c r="T173" i="11"/>
  <c r="Q173" i="11"/>
  <c r="W173" i="11"/>
  <c r="D173" i="11"/>
  <c r="E173" i="11"/>
  <c r="S173" i="11"/>
  <c r="I173" i="11"/>
  <c r="G173" i="11"/>
  <c r="L173" i="11"/>
  <c r="N173" i="11"/>
  <c r="F175" i="9"/>
  <c r="V175" i="9"/>
  <c r="G175" i="9"/>
  <c r="W175" i="9"/>
  <c r="H175" i="9"/>
  <c r="I175" i="9"/>
  <c r="D175" i="9"/>
  <c r="E175" i="9"/>
  <c r="J175" i="9"/>
  <c r="K175" i="9"/>
  <c r="N175" i="9"/>
  <c r="O175" i="9"/>
  <c r="P175" i="9"/>
  <c r="Q175" i="9"/>
  <c r="R175" i="9"/>
  <c r="S175" i="9"/>
  <c r="U175" i="9"/>
  <c r="L175" i="9"/>
  <c r="M175" i="9"/>
  <c r="T175" i="9"/>
  <c r="J172" i="12"/>
  <c r="P172" i="12" s="1"/>
  <c r="Y174" i="2"/>
  <c r="A174" i="12" s="1"/>
  <c r="F174" i="12" s="1"/>
  <c r="AA174" i="10"/>
  <c r="AQ174" i="10"/>
  <c r="AB174" i="10"/>
  <c r="AR174" i="10"/>
  <c r="AC174" i="10"/>
  <c r="AD174" i="10"/>
  <c r="AE174" i="10"/>
  <c r="AF174" i="10"/>
  <c r="AL174" i="10"/>
  <c r="AM174" i="10"/>
  <c r="AN174" i="10"/>
  <c r="AO174" i="10"/>
  <c r="AP174" i="10"/>
  <c r="V174" i="10"/>
  <c r="Y174" i="10"/>
  <c r="Z174" i="10"/>
  <c r="AG174" i="10"/>
  <c r="AH174" i="10"/>
  <c r="AI174" i="10"/>
  <c r="AK174" i="10"/>
  <c r="AJ174" i="10"/>
  <c r="M174" i="10"/>
  <c r="P174" i="10"/>
  <c r="E174" i="10"/>
  <c r="Q174" i="10"/>
  <c r="Q174" i="11" s="1"/>
  <c r="I174" i="10"/>
  <c r="F174" i="10"/>
  <c r="L174" i="10"/>
  <c r="T174" i="10"/>
  <c r="U174" i="10"/>
  <c r="R174" i="10"/>
  <c r="G174" i="10"/>
  <c r="D174" i="10"/>
  <c r="J174" i="10"/>
  <c r="O174" i="10"/>
  <c r="S174" i="10"/>
  <c r="N174" i="10"/>
  <c r="N174" i="11" s="1"/>
  <c r="W174" i="10"/>
  <c r="K174" i="10"/>
  <c r="H174" i="10"/>
  <c r="B177" i="2"/>
  <c r="A178" i="2"/>
  <c r="D176" i="12"/>
  <c r="O176" i="12" s="1"/>
  <c r="B176" i="9"/>
  <c r="B176" i="10"/>
  <c r="C176" i="2"/>
  <c r="C175" i="10"/>
  <c r="J175" i="2"/>
  <c r="K175" i="2"/>
  <c r="L175" i="2"/>
  <c r="M175" i="2"/>
  <c r="N175" i="2"/>
  <c r="H175" i="2"/>
  <c r="I175" i="2"/>
  <c r="O175" i="2"/>
  <c r="P175" i="2"/>
  <c r="Q175" i="2"/>
  <c r="R175" i="2"/>
  <c r="S175" i="2"/>
  <c r="T175" i="2"/>
  <c r="U175" i="2"/>
  <c r="F175" i="2"/>
  <c r="G175" i="2"/>
  <c r="V175" i="2"/>
  <c r="W175" i="2"/>
  <c r="E175" i="2"/>
  <c r="D175" i="2"/>
  <c r="G173" i="12"/>
  <c r="Q173" i="12" s="1"/>
  <c r="W174" i="11" l="1"/>
  <c r="M174" i="11"/>
  <c r="P174" i="11"/>
  <c r="Y173" i="11"/>
  <c r="B173" i="12" s="1"/>
  <c r="H173" i="12" s="1"/>
  <c r="K173" i="12" s="1"/>
  <c r="J174" i="11"/>
  <c r="H174" i="11"/>
  <c r="E174" i="11"/>
  <c r="L174" i="11"/>
  <c r="T174" i="11"/>
  <c r="F174" i="11"/>
  <c r="S174" i="11"/>
  <c r="I174" i="11"/>
  <c r="O174" i="11"/>
  <c r="V174" i="11"/>
  <c r="G174" i="11"/>
  <c r="K174" i="11"/>
  <c r="R174" i="11"/>
  <c r="D174" i="11"/>
  <c r="Y175" i="2"/>
  <c r="A175" i="12" s="1"/>
  <c r="F175" i="12" s="1"/>
  <c r="G175" i="12" s="1"/>
  <c r="Q175" i="12" s="1"/>
  <c r="U174" i="11"/>
  <c r="G174" i="12"/>
  <c r="Q174" i="12" s="1"/>
  <c r="J173" i="12"/>
  <c r="P173" i="12" s="1"/>
  <c r="D177" i="12"/>
  <c r="O177" i="12" s="1"/>
  <c r="C177" i="2"/>
  <c r="B177" i="9"/>
  <c r="B177" i="10"/>
  <c r="C176" i="10"/>
  <c r="E176" i="2"/>
  <c r="U176" i="2"/>
  <c r="F176" i="2"/>
  <c r="V176" i="2"/>
  <c r="G176" i="2"/>
  <c r="W176" i="2"/>
  <c r="H176" i="2"/>
  <c r="I176" i="2"/>
  <c r="M176" i="2"/>
  <c r="N176" i="2"/>
  <c r="O176" i="2"/>
  <c r="P176" i="2"/>
  <c r="Q176" i="2"/>
  <c r="R176" i="2"/>
  <c r="S176" i="2"/>
  <c r="T176" i="2"/>
  <c r="D176" i="2"/>
  <c r="J176" i="2"/>
  <c r="K176" i="2"/>
  <c r="L176" i="2"/>
  <c r="B178" i="2"/>
  <c r="A179" i="2"/>
  <c r="AH175" i="10"/>
  <c r="AI175" i="10"/>
  <c r="AJ175" i="10"/>
  <c r="AK175" i="10"/>
  <c r="AL175" i="10"/>
  <c r="V175" i="10"/>
  <c r="AM175" i="10"/>
  <c r="Y175" i="10"/>
  <c r="Z175" i="10"/>
  <c r="AA175" i="10"/>
  <c r="AB175" i="10"/>
  <c r="AC175" i="10"/>
  <c r="AD175" i="10"/>
  <c r="AE175" i="10"/>
  <c r="AF175" i="10"/>
  <c r="AG175" i="10"/>
  <c r="AN175" i="10"/>
  <c r="AO175" i="10"/>
  <c r="AP175" i="10"/>
  <c r="AQ175" i="10"/>
  <c r="AR175" i="10"/>
  <c r="M175" i="10"/>
  <c r="T175" i="10"/>
  <c r="J175" i="10"/>
  <c r="R175" i="10"/>
  <c r="R175" i="11" s="1"/>
  <c r="O175" i="10"/>
  <c r="E175" i="10"/>
  <c r="K175" i="10"/>
  <c r="W175" i="10"/>
  <c r="Q175" i="10"/>
  <c r="G175" i="10"/>
  <c r="F175" i="10"/>
  <c r="D175" i="10"/>
  <c r="S175" i="10"/>
  <c r="N175" i="10"/>
  <c r="U175" i="10"/>
  <c r="P175" i="10"/>
  <c r="H175" i="10"/>
  <c r="L175" i="10"/>
  <c r="I175" i="10"/>
  <c r="Q176" i="9"/>
  <c r="R176" i="9"/>
  <c r="S176" i="9"/>
  <c r="D176" i="9"/>
  <c r="T176" i="9"/>
  <c r="E176" i="9"/>
  <c r="F176" i="9"/>
  <c r="G176" i="9"/>
  <c r="H176" i="9"/>
  <c r="I176" i="9"/>
  <c r="J176" i="9"/>
  <c r="M176" i="9"/>
  <c r="N176" i="9"/>
  <c r="O176" i="9"/>
  <c r="P176" i="9"/>
  <c r="U176" i="9"/>
  <c r="V176" i="9"/>
  <c r="K176" i="9"/>
  <c r="L176" i="9"/>
  <c r="W176" i="9"/>
  <c r="P175" i="11" l="1"/>
  <c r="S175" i="11"/>
  <c r="M175" i="11"/>
  <c r="Q175" i="11"/>
  <c r="U175" i="11"/>
  <c r="N175" i="11"/>
  <c r="Y174" i="11"/>
  <c r="B174" i="12" s="1"/>
  <c r="H174" i="12" s="1"/>
  <c r="K174" i="12" s="1"/>
  <c r="K175" i="11"/>
  <c r="O175" i="11"/>
  <c r="I175" i="11"/>
  <c r="J175" i="11"/>
  <c r="D175" i="11"/>
  <c r="L175" i="11"/>
  <c r="T175" i="11"/>
  <c r="V175" i="11"/>
  <c r="E175" i="11"/>
  <c r="G175" i="11"/>
  <c r="F175" i="11"/>
  <c r="W175" i="11"/>
  <c r="H175" i="11"/>
  <c r="Y176" i="10"/>
  <c r="AO176" i="10"/>
  <c r="Z176" i="10"/>
  <c r="AP176" i="10"/>
  <c r="AA176" i="10"/>
  <c r="AQ176" i="10"/>
  <c r="AB176" i="10"/>
  <c r="AR176" i="10"/>
  <c r="AC176" i="10"/>
  <c r="H176" i="11" s="1"/>
  <c r="AD176" i="10"/>
  <c r="AH176" i="10"/>
  <c r="AI176" i="10"/>
  <c r="AJ176" i="10"/>
  <c r="AK176" i="10"/>
  <c r="AL176" i="10"/>
  <c r="AM176" i="10"/>
  <c r="AN176" i="10"/>
  <c r="V176" i="10"/>
  <c r="AE176" i="10"/>
  <c r="J176" i="11" s="1"/>
  <c r="AG176" i="10"/>
  <c r="AF176" i="10"/>
  <c r="M176" i="10"/>
  <c r="L176" i="10"/>
  <c r="L176" i="11" s="1"/>
  <c r="D176" i="10"/>
  <c r="W176" i="10"/>
  <c r="W176" i="11" s="1"/>
  <c r="F176" i="10"/>
  <c r="F176" i="11" s="1"/>
  <c r="P176" i="10"/>
  <c r="I176" i="10"/>
  <c r="K176" i="10"/>
  <c r="Q176" i="10"/>
  <c r="N176" i="10"/>
  <c r="J176" i="10"/>
  <c r="R176" i="10"/>
  <c r="R176" i="11" s="1"/>
  <c r="S176" i="10"/>
  <c r="S176" i="11" s="1"/>
  <c r="G176" i="10"/>
  <c r="H176" i="10"/>
  <c r="T176" i="10"/>
  <c r="O176" i="10"/>
  <c r="U176" i="10"/>
  <c r="U176" i="11" s="1"/>
  <c r="E176" i="10"/>
  <c r="J174" i="12"/>
  <c r="P174" i="12" s="1"/>
  <c r="L177" i="9"/>
  <c r="M177" i="9"/>
  <c r="N177" i="9"/>
  <c r="O177" i="9"/>
  <c r="D177" i="9"/>
  <c r="E177" i="9"/>
  <c r="F177" i="9"/>
  <c r="G177" i="9"/>
  <c r="H177" i="9"/>
  <c r="I177" i="9"/>
  <c r="P177" i="9"/>
  <c r="Q177" i="9"/>
  <c r="R177" i="9"/>
  <c r="S177" i="9"/>
  <c r="T177" i="9"/>
  <c r="U177" i="9"/>
  <c r="W177" i="9"/>
  <c r="V177" i="9"/>
  <c r="K177" i="9"/>
  <c r="J177" i="9"/>
  <c r="C177" i="10"/>
  <c r="P177" i="2"/>
  <c r="Q177" i="2"/>
  <c r="R177" i="2"/>
  <c r="S177" i="2"/>
  <c r="D177" i="2"/>
  <c r="T177" i="2"/>
  <c r="M177" i="2"/>
  <c r="N177" i="2"/>
  <c r="O177" i="2"/>
  <c r="U177" i="2"/>
  <c r="V177" i="2"/>
  <c r="W177" i="2"/>
  <c r="E177" i="2"/>
  <c r="F177" i="2"/>
  <c r="G177" i="2"/>
  <c r="H177" i="2"/>
  <c r="I177" i="2"/>
  <c r="J177" i="2"/>
  <c r="L177" i="2"/>
  <c r="K177" i="2"/>
  <c r="Y176" i="2"/>
  <c r="A176" i="12" s="1"/>
  <c r="F176" i="12" s="1"/>
  <c r="B179" i="2"/>
  <c r="A180" i="2"/>
  <c r="D178" i="12"/>
  <c r="O178" i="12" s="1"/>
  <c r="B178" i="9"/>
  <c r="B178" i="10"/>
  <c r="C178" i="2"/>
  <c r="J175" i="12"/>
  <c r="P175" i="12" s="1"/>
  <c r="D176" i="11" l="1"/>
  <c r="N176" i="11"/>
  <c r="Q176" i="11"/>
  <c r="E176" i="11"/>
  <c r="G176" i="11"/>
  <c r="O176" i="11"/>
  <c r="V176" i="11"/>
  <c r="T176" i="11"/>
  <c r="P176" i="11"/>
  <c r="Y175" i="11"/>
  <c r="B175" i="12" s="1"/>
  <c r="H175" i="12" s="1"/>
  <c r="K175" i="12" s="1"/>
  <c r="M176" i="11"/>
  <c r="I176" i="11"/>
  <c r="K176" i="11"/>
  <c r="AF177" i="10"/>
  <c r="AG177" i="10"/>
  <c r="AH177" i="10"/>
  <c r="AI177" i="10"/>
  <c r="AJ177" i="10"/>
  <c r="AK177" i="10"/>
  <c r="AQ177" i="10"/>
  <c r="AR177" i="10"/>
  <c r="V177" i="10"/>
  <c r="V177" i="11" s="1"/>
  <c r="Y177" i="10"/>
  <c r="Z177" i="10"/>
  <c r="AA177" i="10"/>
  <c r="AB177" i="10"/>
  <c r="AC177" i="10"/>
  <c r="AD177" i="10"/>
  <c r="AE177" i="10"/>
  <c r="AL177" i="10"/>
  <c r="AM177" i="10"/>
  <c r="AN177" i="10"/>
  <c r="AP177" i="10"/>
  <c r="AO177" i="10"/>
  <c r="M177" i="10"/>
  <c r="P177" i="10"/>
  <c r="P177" i="11" s="1"/>
  <c r="G177" i="10"/>
  <c r="D177" i="10"/>
  <c r="Q177" i="10"/>
  <c r="H177" i="10"/>
  <c r="I177" i="10"/>
  <c r="S177" i="10"/>
  <c r="J177" i="10"/>
  <c r="E177" i="10"/>
  <c r="N177" i="10"/>
  <c r="F177" i="10"/>
  <c r="T177" i="10"/>
  <c r="K177" i="10"/>
  <c r="K177" i="11" s="1"/>
  <c r="R177" i="10"/>
  <c r="O177" i="10"/>
  <c r="O177" i="11" s="1"/>
  <c r="W177" i="10"/>
  <c r="W177" i="11" s="1"/>
  <c r="L177" i="10"/>
  <c r="U177" i="10"/>
  <c r="B180" i="2"/>
  <c r="A181" i="2"/>
  <c r="C178" i="10"/>
  <c r="K178" i="2"/>
  <c r="L178" i="2"/>
  <c r="M178" i="2"/>
  <c r="N178" i="2"/>
  <c r="O178" i="2"/>
  <c r="R178" i="2"/>
  <c r="S178" i="2"/>
  <c r="T178" i="2"/>
  <c r="U178" i="2"/>
  <c r="V178" i="2"/>
  <c r="W178" i="2"/>
  <c r="D178" i="2"/>
  <c r="E178" i="2"/>
  <c r="F178" i="2"/>
  <c r="G178" i="2"/>
  <c r="H178" i="2"/>
  <c r="I178" i="2"/>
  <c r="J178" i="2"/>
  <c r="P178" i="2"/>
  <c r="Q178" i="2"/>
  <c r="D179" i="12"/>
  <c r="O179" i="12" s="1"/>
  <c r="C179" i="2"/>
  <c r="B179" i="9"/>
  <c r="B179" i="10"/>
  <c r="G178" i="9"/>
  <c r="H178" i="9"/>
  <c r="I178" i="9"/>
  <c r="V178" i="9"/>
  <c r="D178" i="9"/>
  <c r="W178" i="9"/>
  <c r="E178" i="9"/>
  <c r="F178" i="9"/>
  <c r="J178" i="9"/>
  <c r="K178" i="9"/>
  <c r="N178" i="9"/>
  <c r="O178" i="9"/>
  <c r="P178" i="9"/>
  <c r="Q178" i="9"/>
  <c r="R178" i="9"/>
  <c r="S178" i="9"/>
  <c r="U178" i="9"/>
  <c r="L178" i="9"/>
  <c r="M178" i="9"/>
  <c r="T178" i="9"/>
  <c r="Y177" i="2"/>
  <c r="A177" i="12" s="1"/>
  <c r="F177" i="12" s="1"/>
  <c r="G176" i="12"/>
  <c r="Q176" i="12" s="1"/>
  <c r="Y176" i="11" l="1"/>
  <c r="B176" i="12" s="1"/>
  <c r="H176" i="12" s="1"/>
  <c r="K176" i="12" s="1"/>
  <c r="R177" i="11"/>
  <c r="U177" i="11"/>
  <c r="N177" i="11"/>
  <c r="I177" i="11"/>
  <c r="J177" i="11"/>
  <c r="Q177" i="11"/>
  <c r="L177" i="11"/>
  <c r="M177" i="11"/>
  <c r="D177" i="11"/>
  <c r="E177" i="11"/>
  <c r="H177" i="11"/>
  <c r="G177" i="11"/>
  <c r="S177" i="11"/>
  <c r="T177" i="11"/>
  <c r="F177" i="11"/>
  <c r="G177" i="12"/>
  <c r="Q177" i="12" s="1"/>
  <c r="V178" i="10"/>
  <c r="AM178" i="10"/>
  <c r="AN178" i="10"/>
  <c r="Y178" i="10"/>
  <c r="AO178" i="10"/>
  <c r="Z178" i="10"/>
  <c r="AP178" i="10"/>
  <c r="AA178" i="10"/>
  <c r="AQ178" i="10"/>
  <c r="AB178" i="10"/>
  <c r="AR178" i="10"/>
  <c r="AD178" i="10"/>
  <c r="AE178" i="10"/>
  <c r="AF178" i="10"/>
  <c r="AG178" i="10"/>
  <c r="AH178" i="10"/>
  <c r="AI178" i="10"/>
  <c r="AJ178" i="10"/>
  <c r="AK178" i="10"/>
  <c r="AL178" i="10"/>
  <c r="AC178" i="10"/>
  <c r="M178" i="10"/>
  <c r="K178" i="10"/>
  <c r="R178" i="10"/>
  <c r="L178" i="10"/>
  <c r="I178" i="10"/>
  <c r="D178" i="10"/>
  <c r="J178" i="10"/>
  <c r="S178" i="10"/>
  <c r="N178" i="10"/>
  <c r="G178" i="10"/>
  <c r="T178" i="10"/>
  <c r="E178" i="10"/>
  <c r="F178" i="10"/>
  <c r="W178" i="10"/>
  <c r="U178" i="10"/>
  <c r="O178" i="10"/>
  <c r="H178" i="10"/>
  <c r="H178" i="11" s="1"/>
  <c r="Q178" i="10"/>
  <c r="Q178" i="11" s="1"/>
  <c r="P178" i="10"/>
  <c r="J176" i="12"/>
  <c r="P176" i="12" s="1"/>
  <c r="B181" i="2"/>
  <c r="A182" i="2"/>
  <c r="Q179" i="9"/>
  <c r="R179" i="9"/>
  <c r="S179" i="9"/>
  <c r="D179" i="9"/>
  <c r="T179" i="9"/>
  <c r="E179" i="9"/>
  <c r="U179" i="9"/>
  <c r="F179" i="9"/>
  <c r="V179" i="9"/>
  <c r="I179" i="9"/>
  <c r="J179" i="9"/>
  <c r="K179" i="9"/>
  <c r="L179" i="9"/>
  <c r="M179" i="9"/>
  <c r="N179" i="9"/>
  <c r="G179" i="9"/>
  <c r="H179" i="9"/>
  <c r="O179" i="9"/>
  <c r="P179" i="9"/>
  <c r="W179" i="9"/>
  <c r="D180" i="12"/>
  <c r="O180" i="12" s="1"/>
  <c r="C180" i="2"/>
  <c r="B180" i="9"/>
  <c r="B180" i="10"/>
  <c r="C179" i="10"/>
  <c r="F179" i="2"/>
  <c r="V179" i="2"/>
  <c r="G179" i="2"/>
  <c r="W179" i="2"/>
  <c r="H179" i="2"/>
  <c r="I179" i="2"/>
  <c r="J179" i="2"/>
  <c r="R179" i="2"/>
  <c r="S179" i="2"/>
  <c r="T179" i="2"/>
  <c r="U179" i="2"/>
  <c r="D179" i="2"/>
  <c r="E179" i="2"/>
  <c r="K179" i="2"/>
  <c r="L179" i="2"/>
  <c r="M179" i="2"/>
  <c r="N179" i="2"/>
  <c r="O179" i="2"/>
  <c r="P179" i="2"/>
  <c r="Q179" i="2"/>
  <c r="Y178" i="2"/>
  <c r="A178" i="12" s="1"/>
  <c r="F178" i="12" s="1"/>
  <c r="I178" i="11" l="1"/>
  <c r="Y177" i="11"/>
  <c r="B177" i="12" s="1"/>
  <c r="H177" i="12" s="1"/>
  <c r="K177" i="12" s="1"/>
  <c r="G178" i="11"/>
  <c r="K178" i="11"/>
  <c r="J178" i="11"/>
  <c r="O178" i="11"/>
  <c r="W178" i="11"/>
  <c r="P178" i="11"/>
  <c r="R178" i="11"/>
  <c r="V178" i="11"/>
  <c r="T178" i="11"/>
  <c r="M178" i="11"/>
  <c r="F178" i="11"/>
  <c r="L178" i="11"/>
  <c r="N178" i="11"/>
  <c r="S178" i="11"/>
  <c r="E178" i="11"/>
  <c r="D178" i="11"/>
  <c r="U178" i="11"/>
  <c r="B182" i="2"/>
  <c r="A183" i="2"/>
  <c r="J177" i="12"/>
  <c r="P177" i="12" s="1"/>
  <c r="L180" i="9"/>
  <c r="M180" i="9"/>
  <c r="N180" i="9"/>
  <c r="O180" i="9"/>
  <c r="P180" i="9"/>
  <c r="Q180" i="9"/>
  <c r="D180" i="9"/>
  <c r="T180" i="9"/>
  <c r="E180" i="9"/>
  <c r="U180" i="9"/>
  <c r="F180" i="9"/>
  <c r="V180" i="9"/>
  <c r="G180" i="9"/>
  <c r="W180" i="9"/>
  <c r="H180" i="9"/>
  <c r="I180" i="9"/>
  <c r="J180" i="9"/>
  <c r="K180" i="9"/>
  <c r="R180" i="9"/>
  <c r="S180" i="9"/>
  <c r="C180" i="10"/>
  <c r="Q180" i="2"/>
  <c r="R180" i="2"/>
  <c r="S180" i="2"/>
  <c r="D180" i="2"/>
  <c r="T180" i="2"/>
  <c r="E180" i="2"/>
  <c r="U180" i="2"/>
  <c r="W180" i="2"/>
  <c r="F180" i="2"/>
  <c r="G180" i="2"/>
  <c r="H180" i="2"/>
  <c r="I180" i="2"/>
  <c r="J180" i="2"/>
  <c r="M180" i="2"/>
  <c r="N180" i="2"/>
  <c r="O180" i="2"/>
  <c r="P180" i="2"/>
  <c r="V180" i="2"/>
  <c r="L180" i="2"/>
  <c r="K180" i="2"/>
  <c r="Y179" i="2"/>
  <c r="A179" i="12" s="1"/>
  <c r="F179" i="12" s="1"/>
  <c r="AD179" i="10"/>
  <c r="AE179" i="10"/>
  <c r="AF179" i="10"/>
  <c r="AG179" i="10"/>
  <c r="AH179" i="10"/>
  <c r="AI179" i="10"/>
  <c r="AM179" i="10"/>
  <c r="AN179" i="10"/>
  <c r="AO179" i="10"/>
  <c r="AP179" i="10"/>
  <c r="AQ179" i="10"/>
  <c r="AR179" i="10"/>
  <c r="V179" i="10"/>
  <c r="V179" i="11" s="1"/>
  <c r="Y179" i="10"/>
  <c r="Z179" i="10"/>
  <c r="AA179" i="10"/>
  <c r="AB179" i="10"/>
  <c r="AC179" i="10"/>
  <c r="AJ179" i="10"/>
  <c r="AL179" i="10"/>
  <c r="AK179" i="10"/>
  <c r="M179" i="10"/>
  <c r="E179" i="10"/>
  <c r="U179" i="10"/>
  <c r="J179" i="10"/>
  <c r="F179" i="10"/>
  <c r="L179" i="10"/>
  <c r="O179" i="10"/>
  <c r="S179" i="10"/>
  <c r="S179" i="11" s="1"/>
  <c r="G179" i="10"/>
  <c r="K179" i="10"/>
  <c r="N179" i="10"/>
  <c r="D179" i="10"/>
  <c r="R179" i="10"/>
  <c r="Q179" i="10"/>
  <c r="T179" i="10"/>
  <c r="I179" i="10"/>
  <c r="H179" i="10"/>
  <c r="P179" i="10"/>
  <c r="W179" i="10"/>
  <c r="C181" i="2"/>
  <c r="D181" i="12"/>
  <c r="O181" i="12" s="1"/>
  <c r="B181" i="9"/>
  <c r="B181" i="10"/>
  <c r="G178" i="12"/>
  <c r="Q178" i="12" s="1"/>
  <c r="W179" i="11" l="1"/>
  <c r="R179" i="11"/>
  <c r="D179" i="11"/>
  <c r="F179" i="11"/>
  <c r="P179" i="11"/>
  <c r="L179" i="11"/>
  <c r="O179" i="11"/>
  <c r="H179" i="11"/>
  <c r="N179" i="11"/>
  <c r="I179" i="11"/>
  <c r="M179" i="11"/>
  <c r="Q179" i="11"/>
  <c r="U179" i="11"/>
  <c r="K179" i="11"/>
  <c r="J179" i="11"/>
  <c r="Y178" i="11"/>
  <c r="B178" i="12" s="1"/>
  <c r="H178" i="12" s="1"/>
  <c r="K178" i="12" s="1"/>
  <c r="G179" i="11"/>
  <c r="E179" i="11"/>
  <c r="T179" i="11"/>
  <c r="AK180" i="10"/>
  <c r="AL180" i="10"/>
  <c r="V180" i="10"/>
  <c r="AM180" i="10"/>
  <c r="AN180" i="10"/>
  <c r="Y180" i="10"/>
  <c r="AO180" i="10"/>
  <c r="Z180" i="10"/>
  <c r="AP180" i="10"/>
  <c r="AA180" i="10"/>
  <c r="AB180" i="10"/>
  <c r="AC180" i="10"/>
  <c r="AD180" i="10"/>
  <c r="AE180" i="10"/>
  <c r="AF180" i="10"/>
  <c r="AG180" i="10"/>
  <c r="AH180" i="10"/>
  <c r="AI180" i="10"/>
  <c r="AJ180" i="10"/>
  <c r="AQ180" i="10"/>
  <c r="V180" i="11" s="1"/>
  <c r="AR180" i="10"/>
  <c r="M180" i="10"/>
  <c r="G180" i="10"/>
  <c r="O180" i="10"/>
  <c r="K180" i="10"/>
  <c r="P180" i="10"/>
  <c r="H180" i="10"/>
  <c r="E180" i="10"/>
  <c r="D180" i="10"/>
  <c r="Q180" i="10"/>
  <c r="S180" i="10"/>
  <c r="N180" i="10"/>
  <c r="J180" i="10"/>
  <c r="I180" i="10"/>
  <c r="W180" i="10"/>
  <c r="U180" i="10"/>
  <c r="R180" i="10"/>
  <c r="L180" i="10"/>
  <c r="T180" i="10"/>
  <c r="F180" i="10"/>
  <c r="G179" i="12"/>
  <c r="Q179" i="12" s="1"/>
  <c r="G181" i="9"/>
  <c r="W181" i="9"/>
  <c r="H181" i="9"/>
  <c r="I181" i="9"/>
  <c r="J181" i="9"/>
  <c r="K181" i="9"/>
  <c r="L181" i="9"/>
  <c r="O181" i="9"/>
  <c r="P181" i="9"/>
  <c r="Q181" i="9"/>
  <c r="R181" i="9"/>
  <c r="D181" i="9"/>
  <c r="M181" i="9"/>
  <c r="N181" i="9"/>
  <c r="S181" i="9"/>
  <c r="T181" i="9"/>
  <c r="U181" i="9"/>
  <c r="V181" i="9"/>
  <c r="F181" i="9"/>
  <c r="E181" i="9"/>
  <c r="Y180" i="2"/>
  <c r="A180" i="12" s="1"/>
  <c r="F180" i="12" s="1"/>
  <c r="C181" i="10"/>
  <c r="L181" i="2"/>
  <c r="M181" i="2"/>
  <c r="N181" i="2"/>
  <c r="O181" i="2"/>
  <c r="P181" i="2"/>
  <c r="W181" i="2"/>
  <c r="D181" i="2"/>
  <c r="E181" i="2"/>
  <c r="F181" i="2"/>
  <c r="G181" i="2"/>
  <c r="H181" i="2"/>
  <c r="I181" i="2"/>
  <c r="J181" i="2"/>
  <c r="K181" i="2"/>
  <c r="Q181" i="2"/>
  <c r="R181" i="2"/>
  <c r="S181" i="2"/>
  <c r="T181" i="2"/>
  <c r="U181" i="2"/>
  <c r="V181" i="2"/>
  <c r="B183" i="2"/>
  <c r="A184" i="2"/>
  <c r="J178" i="12"/>
  <c r="P178" i="12" s="1"/>
  <c r="C182" i="2"/>
  <c r="D182" i="12"/>
  <c r="O182" i="12" s="1"/>
  <c r="B182" i="9"/>
  <c r="B182" i="10"/>
  <c r="T180" i="11" l="1"/>
  <c r="P180" i="11"/>
  <c r="Y179" i="11"/>
  <c r="B179" i="12" s="1"/>
  <c r="H179" i="12" s="1"/>
  <c r="K179" i="12" s="1"/>
  <c r="F180" i="11"/>
  <c r="H180" i="11"/>
  <c r="U180" i="11"/>
  <c r="L180" i="11"/>
  <c r="M180" i="11"/>
  <c r="R180" i="11"/>
  <c r="W180" i="11"/>
  <c r="S180" i="11"/>
  <c r="O180" i="11"/>
  <c r="G180" i="11"/>
  <c r="N180" i="11"/>
  <c r="Q180" i="11"/>
  <c r="K180" i="11"/>
  <c r="J180" i="11"/>
  <c r="D180" i="11"/>
  <c r="I180" i="11"/>
  <c r="E180" i="11"/>
  <c r="G180" i="12"/>
  <c r="Q180" i="12" s="1"/>
  <c r="Y181" i="2"/>
  <c r="A181" i="12" s="1"/>
  <c r="F181" i="12" s="1"/>
  <c r="D183" i="12"/>
  <c r="O183" i="12" s="1"/>
  <c r="C183" i="2"/>
  <c r="B183" i="9"/>
  <c r="B183" i="10"/>
  <c r="C182" i="10"/>
  <c r="G182" i="2"/>
  <c r="W182" i="2"/>
  <c r="H182" i="2"/>
  <c r="I182" i="2"/>
  <c r="J182" i="2"/>
  <c r="K182" i="2"/>
  <c r="D182" i="2"/>
  <c r="E182" i="2"/>
  <c r="F182" i="2"/>
  <c r="L182" i="2"/>
  <c r="M182" i="2"/>
  <c r="N182" i="2"/>
  <c r="O182" i="2"/>
  <c r="T182" i="2"/>
  <c r="U182" i="2"/>
  <c r="V182" i="2"/>
  <c r="P182" i="2"/>
  <c r="Q182" i="2"/>
  <c r="S182" i="2"/>
  <c r="R182" i="2"/>
  <c r="J179" i="12"/>
  <c r="P179" i="12" s="1"/>
  <c r="B184" i="2"/>
  <c r="A185" i="2"/>
  <c r="R182" i="9"/>
  <c r="S182" i="9"/>
  <c r="D182" i="9"/>
  <c r="T182" i="9"/>
  <c r="E182" i="9"/>
  <c r="U182" i="9"/>
  <c r="F182" i="9"/>
  <c r="V182" i="9"/>
  <c r="G182" i="9"/>
  <c r="W182" i="9"/>
  <c r="H182" i="9"/>
  <c r="I182" i="9"/>
  <c r="J182" i="9"/>
  <c r="K182" i="9"/>
  <c r="L182" i="9"/>
  <c r="M182" i="9"/>
  <c r="N182" i="9"/>
  <c r="O182" i="9"/>
  <c r="Q182" i="9"/>
  <c r="P182" i="9"/>
  <c r="AB181" i="10"/>
  <c r="AR181" i="10"/>
  <c r="AC181" i="10"/>
  <c r="AD181" i="10"/>
  <c r="AE181" i="10"/>
  <c r="AF181" i="10"/>
  <c r="AG181" i="10"/>
  <c r="AI181" i="10"/>
  <c r="AJ181" i="10"/>
  <c r="AK181" i="10"/>
  <c r="AL181" i="10"/>
  <c r="AM181" i="10"/>
  <c r="AN181" i="10"/>
  <c r="AO181" i="10"/>
  <c r="AP181" i="10"/>
  <c r="AQ181" i="10"/>
  <c r="V181" i="10"/>
  <c r="Y181" i="10"/>
  <c r="Z181" i="10"/>
  <c r="AH181" i="10"/>
  <c r="AA181" i="10"/>
  <c r="M181" i="10"/>
  <c r="Q181" i="10"/>
  <c r="K181" i="10"/>
  <c r="O181" i="10"/>
  <c r="J181" i="10"/>
  <c r="D181" i="10"/>
  <c r="G181" i="10"/>
  <c r="E181" i="10"/>
  <c r="R181" i="10"/>
  <c r="T181" i="10"/>
  <c r="W181" i="10"/>
  <c r="L181" i="10"/>
  <c r="I181" i="10"/>
  <c r="P181" i="10"/>
  <c r="F181" i="10"/>
  <c r="N181" i="10"/>
  <c r="S181" i="10"/>
  <c r="U181" i="10"/>
  <c r="H181" i="10"/>
  <c r="M181" i="11" l="1"/>
  <c r="O181" i="11"/>
  <c r="R181" i="11"/>
  <c r="T181" i="11"/>
  <c r="N181" i="11"/>
  <c r="E181" i="11"/>
  <c r="P181" i="11"/>
  <c r="V181" i="11"/>
  <c r="G181" i="11"/>
  <c r="U181" i="11"/>
  <c r="Q181" i="11"/>
  <c r="S181" i="11"/>
  <c r="J181" i="11"/>
  <c r="W181" i="11"/>
  <c r="F181" i="11"/>
  <c r="D181" i="11"/>
  <c r="L181" i="11"/>
  <c r="I181" i="11"/>
  <c r="Y180" i="11"/>
  <c r="B180" i="12" s="1"/>
  <c r="H180" i="12" s="1"/>
  <c r="K180" i="12" s="1"/>
  <c r="H181" i="11"/>
  <c r="K181" i="11"/>
  <c r="Y182" i="2"/>
  <c r="A182" i="12" s="1"/>
  <c r="F182" i="12" s="1"/>
  <c r="M183" i="9"/>
  <c r="N183" i="9"/>
  <c r="O183" i="9"/>
  <c r="P183" i="9"/>
  <c r="Q183" i="9"/>
  <c r="R183" i="9"/>
  <c r="D183" i="9"/>
  <c r="E183" i="9"/>
  <c r="F183" i="9"/>
  <c r="G183" i="9"/>
  <c r="H183" i="9"/>
  <c r="I183" i="9"/>
  <c r="J183" i="9"/>
  <c r="K183" i="9"/>
  <c r="L183" i="9"/>
  <c r="S183" i="9"/>
  <c r="T183" i="9"/>
  <c r="U183" i="9"/>
  <c r="V183" i="9"/>
  <c r="W183" i="9"/>
  <c r="D184" i="12"/>
  <c r="O184" i="12" s="1"/>
  <c r="C184" i="2"/>
  <c r="B184" i="9"/>
  <c r="B184" i="10"/>
  <c r="B185" i="2"/>
  <c r="A186" i="2"/>
  <c r="G181" i="12"/>
  <c r="Q181" i="12" s="1"/>
  <c r="AI182" i="10"/>
  <c r="AJ182" i="10"/>
  <c r="AK182" i="10"/>
  <c r="AL182" i="10"/>
  <c r="V182" i="10"/>
  <c r="AM182" i="10"/>
  <c r="AN182" i="10"/>
  <c r="AR182" i="10"/>
  <c r="Y182" i="10"/>
  <c r="Z182" i="10"/>
  <c r="AA182" i="10"/>
  <c r="AB182" i="10"/>
  <c r="AC182" i="10"/>
  <c r="AD182" i="10"/>
  <c r="AE182" i="10"/>
  <c r="AF182" i="10"/>
  <c r="AG182" i="10"/>
  <c r="AH182" i="10"/>
  <c r="AO182" i="10"/>
  <c r="AQ182" i="10"/>
  <c r="AP182" i="10"/>
  <c r="M182" i="10"/>
  <c r="E182" i="10"/>
  <c r="N182" i="10"/>
  <c r="P182" i="10"/>
  <c r="F182" i="10"/>
  <c r="S182" i="10"/>
  <c r="D182" i="10"/>
  <c r="Q182" i="10"/>
  <c r="Q182" i="11" s="1"/>
  <c r="L182" i="10"/>
  <c r="U182" i="10"/>
  <c r="J182" i="10"/>
  <c r="T182" i="10"/>
  <c r="K182" i="10"/>
  <c r="G182" i="10"/>
  <c r="R182" i="10"/>
  <c r="H182" i="10"/>
  <c r="I182" i="10"/>
  <c r="W182" i="10"/>
  <c r="O182" i="10"/>
  <c r="J180" i="12"/>
  <c r="P180" i="12" s="1"/>
  <c r="C183" i="10"/>
  <c r="R183" i="2"/>
  <c r="S183" i="2"/>
  <c r="D183" i="2"/>
  <c r="T183" i="2"/>
  <c r="E183" i="2"/>
  <c r="U183" i="2"/>
  <c r="F183" i="2"/>
  <c r="V183" i="2"/>
  <c r="G183" i="2"/>
  <c r="H183" i="2"/>
  <c r="I183" i="2"/>
  <c r="J183" i="2"/>
  <c r="K183" i="2"/>
  <c r="L183" i="2"/>
  <c r="M183" i="2"/>
  <c r="N183" i="2"/>
  <c r="O183" i="2"/>
  <c r="P183" i="2"/>
  <c r="Q183" i="2"/>
  <c r="W183" i="2"/>
  <c r="J182" i="11" l="1"/>
  <c r="Y181" i="11"/>
  <c r="B181" i="12" s="1"/>
  <c r="H181" i="12" s="1"/>
  <c r="K181" i="12" s="1"/>
  <c r="F182" i="11"/>
  <c r="G182" i="11"/>
  <c r="K182" i="11"/>
  <c r="N182" i="11"/>
  <c r="E182" i="11"/>
  <c r="L182" i="11"/>
  <c r="O182" i="11"/>
  <c r="R182" i="11"/>
  <c r="T182" i="11"/>
  <c r="P182" i="11"/>
  <c r="W182" i="11"/>
  <c r="U182" i="11"/>
  <c r="Y183" i="2"/>
  <c r="A183" i="12" s="1"/>
  <c r="F183" i="12" s="1"/>
  <c r="G183" i="12" s="1"/>
  <c r="Q183" i="12" s="1"/>
  <c r="I182" i="11"/>
  <c r="M182" i="11"/>
  <c r="H182" i="11"/>
  <c r="D182" i="11"/>
  <c r="V182" i="11"/>
  <c r="S182" i="11"/>
  <c r="D185" i="12"/>
  <c r="O185" i="12" s="1"/>
  <c r="B185" i="9"/>
  <c r="B185" i="10"/>
  <c r="C185" i="2"/>
  <c r="H184" i="9"/>
  <c r="I184" i="9"/>
  <c r="J184" i="9"/>
  <c r="K184" i="9"/>
  <c r="L184" i="9"/>
  <c r="M184" i="9"/>
  <c r="D184" i="9"/>
  <c r="E184" i="9"/>
  <c r="F184" i="9"/>
  <c r="G184" i="9"/>
  <c r="N184" i="9"/>
  <c r="O184" i="9"/>
  <c r="P184" i="9"/>
  <c r="Q184" i="9"/>
  <c r="R184" i="9"/>
  <c r="S184" i="9"/>
  <c r="T184" i="9"/>
  <c r="U184" i="9"/>
  <c r="V184" i="9"/>
  <c r="W184" i="9"/>
  <c r="C184" i="10"/>
  <c r="M184" i="2"/>
  <c r="N184" i="2"/>
  <c r="O184" i="2"/>
  <c r="P184" i="2"/>
  <c r="Q184" i="2"/>
  <c r="G184" i="2"/>
  <c r="H184" i="2"/>
  <c r="I184" i="2"/>
  <c r="J184" i="2"/>
  <c r="K184" i="2"/>
  <c r="L184" i="2"/>
  <c r="R184" i="2"/>
  <c r="S184" i="2"/>
  <c r="T184" i="2"/>
  <c r="D184" i="2"/>
  <c r="E184" i="2"/>
  <c r="F184" i="2"/>
  <c r="U184" i="2"/>
  <c r="V184" i="2"/>
  <c r="W184" i="2"/>
  <c r="J181" i="12"/>
  <c r="P181" i="12" s="1"/>
  <c r="G182" i="12"/>
  <c r="Q182" i="12" s="1"/>
  <c r="Z183" i="10"/>
  <c r="AP183" i="10"/>
  <c r="AA183" i="10"/>
  <c r="AQ183" i="10"/>
  <c r="AB183" i="10"/>
  <c r="AR183" i="10"/>
  <c r="AC183" i="10"/>
  <c r="AD183" i="10"/>
  <c r="AE183" i="10"/>
  <c r="Y183" i="10"/>
  <c r="AF183" i="10"/>
  <c r="AG183" i="10"/>
  <c r="L183" i="11" s="1"/>
  <c r="AH183" i="10"/>
  <c r="AI183" i="10"/>
  <c r="AJ183" i="10"/>
  <c r="AK183" i="10"/>
  <c r="AL183" i="10"/>
  <c r="AM183" i="10"/>
  <c r="AN183" i="10"/>
  <c r="AO183" i="10"/>
  <c r="V183" i="10"/>
  <c r="V183" i="11" s="1"/>
  <c r="M183" i="10"/>
  <c r="R183" i="10"/>
  <c r="R183" i="11" s="1"/>
  <c r="I183" i="10"/>
  <c r="K183" i="10"/>
  <c r="S183" i="10"/>
  <c r="S183" i="11" s="1"/>
  <c r="U183" i="10"/>
  <c r="U183" i="11" s="1"/>
  <c r="J183" i="10"/>
  <c r="N183" i="10"/>
  <c r="E183" i="10"/>
  <c r="E183" i="11" s="1"/>
  <c r="G183" i="10"/>
  <c r="Q183" i="10"/>
  <c r="Q183" i="11" s="1"/>
  <c r="F183" i="10"/>
  <c r="D183" i="10"/>
  <c r="O183" i="10"/>
  <c r="L183" i="10"/>
  <c r="H183" i="10"/>
  <c r="T183" i="10"/>
  <c r="W183" i="10"/>
  <c r="W183" i="11" s="1"/>
  <c r="P183" i="10"/>
  <c r="P183" i="11" s="1"/>
  <c r="B186" i="2"/>
  <c r="A187" i="2"/>
  <c r="T183" i="11" l="1"/>
  <c r="N183" i="11"/>
  <c r="Y182" i="11"/>
  <c r="B182" i="12" s="1"/>
  <c r="H182" i="12" s="1"/>
  <c r="K182" i="12" s="1"/>
  <c r="F183" i="11"/>
  <c r="I183" i="11"/>
  <c r="O183" i="11"/>
  <c r="K183" i="11"/>
  <c r="J183" i="11"/>
  <c r="M183" i="11"/>
  <c r="H183" i="11"/>
  <c r="D183" i="11"/>
  <c r="G183" i="11"/>
  <c r="C185" i="10"/>
  <c r="H185" i="2"/>
  <c r="I185" i="2"/>
  <c r="J185" i="2"/>
  <c r="K185" i="2"/>
  <c r="L185" i="2"/>
  <c r="G185" i="2"/>
  <c r="M185" i="2"/>
  <c r="N185" i="2"/>
  <c r="O185" i="2"/>
  <c r="P185" i="2"/>
  <c r="Q185" i="2"/>
  <c r="R185" i="2"/>
  <c r="S185" i="2"/>
  <c r="T185" i="2"/>
  <c r="F185" i="2"/>
  <c r="U185" i="2"/>
  <c r="V185" i="2"/>
  <c r="W185" i="2"/>
  <c r="E185" i="2"/>
  <c r="D185" i="2"/>
  <c r="J182" i="12"/>
  <c r="P182" i="12" s="1"/>
  <c r="S185" i="9"/>
  <c r="D185" i="9"/>
  <c r="T185" i="9"/>
  <c r="E185" i="9"/>
  <c r="U185" i="9"/>
  <c r="F185" i="9"/>
  <c r="V185" i="9"/>
  <c r="G185" i="9"/>
  <c r="W185" i="9"/>
  <c r="H185" i="9"/>
  <c r="K185" i="9"/>
  <c r="L185" i="9"/>
  <c r="M185" i="9"/>
  <c r="N185" i="9"/>
  <c r="O185" i="9"/>
  <c r="P185" i="9"/>
  <c r="Q185" i="9"/>
  <c r="R185" i="9"/>
  <c r="J185" i="9"/>
  <c r="I185" i="9"/>
  <c r="J183" i="12"/>
  <c r="P183" i="12" s="1"/>
  <c r="B187" i="2"/>
  <c r="A188" i="2"/>
  <c r="D186" i="12"/>
  <c r="O186" i="12" s="1"/>
  <c r="B186" i="9"/>
  <c r="B186" i="10"/>
  <c r="C186" i="2"/>
  <c r="AG184" i="10"/>
  <c r="AH184" i="10"/>
  <c r="AI184" i="10"/>
  <c r="AJ184" i="10"/>
  <c r="AK184" i="10"/>
  <c r="AL184" i="10"/>
  <c r="AN184" i="10"/>
  <c r="AO184" i="10"/>
  <c r="AP184" i="10"/>
  <c r="AQ184" i="10"/>
  <c r="AR184" i="10"/>
  <c r="V184" i="10"/>
  <c r="Y184" i="10"/>
  <c r="Z184" i="10"/>
  <c r="AA184" i="10"/>
  <c r="AB184" i="10"/>
  <c r="AC184" i="10"/>
  <c r="AD184" i="10"/>
  <c r="AE184" i="10"/>
  <c r="AM184" i="10"/>
  <c r="AF184" i="10"/>
  <c r="M184" i="10"/>
  <c r="F184" i="10"/>
  <c r="U184" i="10"/>
  <c r="U184" i="11" s="1"/>
  <c r="L184" i="10"/>
  <c r="T184" i="10"/>
  <c r="W184" i="10"/>
  <c r="K184" i="10"/>
  <c r="G184" i="10"/>
  <c r="N184" i="10"/>
  <c r="E184" i="10"/>
  <c r="E184" i="11" s="1"/>
  <c r="J184" i="10"/>
  <c r="Q184" i="10"/>
  <c r="D184" i="10"/>
  <c r="D184" i="11" s="1"/>
  <c r="I184" i="10"/>
  <c r="O184" i="10"/>
  <c r="P184" i="10"/>
  <c r="R184" i="10"/>
  <c r="H184" i="10"/>
  <c r="S184" i="10"/>
  <c r="Y184" i="2"/>
  <c r="A184" i="12" s="1"/>
  <c r="F184" i="12" s="1"/>
  <c r="W184" i="11" l="1"/>
  <c r="O184" i="11"/>
  <c r="I184" i="11"/>
  <c r="V184" i="11"/>
  <c r="Y183" i="11"/>
  <c r="B183" i="12" s="1"/>
  <c r="H183" i="12" s="1"/>
  <c r="K183" i="12" s="1"/>
  <c r="H184" i="11"/>
  <c r="F184" i="11"/>
  <c r="R184" i="11"/>
  <c r="M184" i="11"/>
  <c r="P184" i="11"/>
  <c r="G184" i="11"/>
  <c r="L184" i="11"/>
  <c r="S184" i="11"/>
  <c r="J184" i="11"/>
  <c r="Q184" i="11"/>
  <c r="N184" i="11"/>
  <c r="K184" i="11"/>
  <c r="T184" i="11"/>
  <c r="AN185" i="10"/>
  <c r="Y185" i="10"/>
  <c r="AO185" i="10"/>
  <c r="Z185" i="10"/>
  <c r="AP185" i="10"/>
  <c r="AA185" i="10"/>
  <c r="AQ185" i="10"/>
  <c r="AB185" i="10"/>
  <c r="AR185" i="10"/>
  <c r="AC185" i="10"/>
  <c r="V185" i="10"/>
  <c r="AD185" i="10"/>
  <c r="AE185" i="10"/>
  <c r="AF185" i="10"/>
  <c r="AG185" i="10"/>
  <c r="AH185" i="10"/>
  <c r="AI185" i="10"/>
  <c r="AJ185" i="10"/>
  <c r="AK185" i="10"/>
  <c r="AL185" i="10"/>
  <c r="AM185" i="10"/>
  <c r="M185" i="10"/>
  <c r="O185" i="10"/>
  <c r="G185" i="10"/>
  <c r="P185" i="10"/>
  <c r="D185" i="10"/>
  <c r="Q185" i="10"/>
  <c r="H185" i="10"/>
  <c r="E185" i="10"/>
  <c r="K185" i="10"/>
  <c r="F185" i="10"/>
  <c r="N185" i="10"/>
  <c r="N185" i="11" s="1"/>
  <c r="T185" i="10"/>
  <c r="R185" i="10"/>
  <c r="J185" i="10"/>
  <c r="U185" i="10"/>
  <c r="L185" i="10"/>
  <c r="I185" i="10"/>
  <c r="W185" i="10"/>
  <c r="S185" i="10"/>
  <c r="G184" i="12"/>
  <c r="Q184" i="12" s="1"/>
  <c r="C186" i="10"/>
  <c r="S186" i="2"/>
  <c r="D186" i="2"/>
  <c r="T186" i="2"/>
  <c r="E186" i="2"/>
  <c r="U186" i="2"/>
  <c r="F186" i="2"/>
  <c r="V186" i="2"/>
  <c r="G186" i="2"/>
  <c r="W186" i="2"/>
  <c r="L186" i="2"/>
  <c r="M186" i="2"/>
  <c r="N186" i="2"/>
  <c r="O186" i="2"/>
  <c r="P186" i="2"/>
  <c r="Q186" i="2"/>
  <c r="R186" i="2"/>
  <c r="H186" i="2"/>
  <c r="I186" i="2"/>
  <c r="J186" i="2"/>
  <c r="K186" i="2"/>
  <c r="N186" i="9"/>
  <c r="O186" i="9"/>
  <c r="P186" i="9"/>
  <c r="Q186" i="9"/>
  <c r="R186" i="9"/>
  <c r="S186" i="9"/>
  <c r="L186" i="9"/>
  <c r="M186" i="9"/>
  <c r="T186" i="9"/>
  <c r="U186" i="9"/>
  <c r="V186" i="9"/>
  <c r="W186" i="9"/>
  <c r="D186" i="9"/>
  <c r="E186" i="9"/>
  <c r="F186" i="9"/>
  <c r="G186" i="9"/>
  <c r="H186" i="9"/>
  <c r="I186" i="9"/>
  <c r="K186" i="9"/>
  <c r="J186" i="9"/>
  <c r="B188" i="2"/>
  <c r="A189" i="2"/>
  <c r="Y185" i="2"/>
  <c r="A185" i="12" s="1"/>
  <c r="F185" i="12" s="1"/>
  <c r="D187" i="12"/>
  <c r="O187" i="12" s="1"/>
  <c r="C187" i="2"/>
  <c r="B187" i="9"/>
  <c r="B187" i="10"/>
  <c r="W185" i="11" l="1"/>
  <c r="K185" i="11"/>
  <c r="Y184" i="11"/>
  <c r="B184" i="12" s="1"/>
  <c r="H184" i="12" s="1"/>
  <c r="K184" i="12" s="1"/>
  <c r="G185" i="11"/>
  <c r="I185" i="11"/>
  <c r="M185" i="11"/>
  <c r="F185" i="11"/>
  <c r="L185" i="11"/>
  <c r="J185" i="11"/>
  <c r="R185" i="11"/>
  <c r="T185" i="11"/>
  <c r="U185" i="11"/>
  <c r="D185" i="11"/>
  <c r="P185" i="11"/>
  <c r="S185" i="11"/>
  <c r="O185" i="11"/>
  <c r="E185" i="11"/>
  <c r="H185" i="11"/>
  <c r="Q185" i="11"/>
  <c r="V185" i="11"/>
  <c r="J184" i="12"/>
  <c r="P184" i="12" s="1"/>
  <c r="C187" i="10"/>
  <c r="N187" i="2"/>
  <c r="O187" i="2"/>
  <c r="P187" i="2"/>
  <c r="Q187" i="2"/>
  <c r="R187" i="2"/>
  <c r="L187" i="2"/>
  <c r="M187" i="2"/>
  <c r="S187" i="2"/>
  <c r="T187" i="2"/>
  <c r="U187" i="2"/>
  <c r="V187" i="2"/>
  <c r="W187" i="2"/>
  <c r="D187" i="2"/>
  <c r="E187" i="2"/>
  <c r="F187" i="2"/>
  <c r="G187" i="2"/>
  <c r="H187" i="2"/>
  <c r="I187" i="2"/>
  <c r="J187" i="2"/>
  <c r="K187" i="2"/>
  <c r="B189" i="2"/>
  <c r="A190" i="2"/>
  <c r="D188" i="12"/>
  <c r="O188" i="12" s="1"/>
  <c r="C188" i="2"/>
  <c r="B188" i="9"/>
  <c r="B188" i="10"/>
  <c r="AE186" i="10"/>
  <c r="AF186" i="10"/>
  <c r="AG186" i="10"/>
  <c r="AH186" i="10"/>
  <c r="AI186" i="10"/>
  <c r="AJ186" i="10"/>
  <c r="AD186" i="10"/>
  <c r="AK186" i="10"/>
  <c r="AL186" i="10"/>
  <c r="AM186" i="10"/>
  <c r="AN186" i="10"/>
  <c r="AO186" i="10"/>
  <c r="AP186" i="10"/>
  <c r="AQ186" i="10"/>
  <c r="AR186" i="10"/>
  <c r="V186" i="10"/>
  <c r="Y186" i="10"/>
  <c r="Z186" i="10"/>
  <c r="AA186" i="10"/>
  <c r="AC186" i="10"/>
  <c r="AB186" i="10"/>
  <c r="M186" i="10"/>
  <c r="D186" i="10"/>
  <c r="O186" i="10"/>
  <c r="O186" i="11" s="1"/>
  <c r="G186" i="10"/>
  <c r="L186" i="10"/>
  <c r="N186" i="10"/>
  <c r="R186" i="10"/>
  <c r="R186" i="11" s="1"/>
  <c r="K186" i="10"/>
  <c r="P186" i="10"/>
  <c r="H186" i="10"/>
  <c r="F186" i="10"/>
  <c r="Q186" i="10"/>
  <c r="S186" i="10"/>
  <c r="T186" i="10"/>
  <c r="J186" i="10"/>
  <c r="E186" i="10"/>
  <c r="W186" i="10"/>
  <c r="U186" i="10"/>
  <c r="I186" i="10"/>
  <c r="I187" i="9"/>
  <c r="J187" i="9"/>
  <c r="K187" i="9"/>
  <c r="L187" i="9"/>
  <c r="M187" i="9"/>
  <c r="N187" i="9"/>
  <c r="S187" i="9"/>
  <c r="T187" i="9"/>
  <c r="U187" i="9"/>
  <c r="V187" i="9"/>
  <c r="W187" i="9"/>
  <c r="D187" i="9"/>
  <c r="E187" i="9"/>
  <c r="F187" i="9"/>
  <c r="G187" i="9"/>
  <c r="H187" i="9"/>
  <c r="O187" i="9"/>
  <c r="P187" i="9"/>
  <c r="R187" i="9"/>
  <c r="Q187" i="9"/>
  <c r="Y186" i="2"/>
  <c r="A186" i="12" s="1"/>
  <c r="F186" i="12" s="1"/>
  <c r="G185" i="12"/>
  <c r="Q185" i="12" s="1"/>
  <c r="K186" i="11" l="1"/>
  <c r="Y185" i="11"/>
  <c r="B185" i="12" s="1"/>
  <c r="H185" i="12" s="1"/>
  <c r="K185" i="12" s="1"/>
  <c r="F186" i="11"/>
  <c r="D186" i="11"/>
  <c r="E186" i="11"/>
  <c r="J186" i="11"/>
  <c r="I186" i="11"/>
  <c r="T186" i="11"/>
  <c r="N186" i="11"/>
  <c r="S186" i="11"/>
  <c r="H186" i="11"/>
  <c r="L186" i="11"/>
  <c r="G186" i="11"/>
  <c r="W186" i="11"/>
  <c r="M186" i="11"/>
  <c r="P186" i="11"/>
  <c r="U186" i="11"/>
  <c r="Q186" i="11"/>
  <c r="V186" i="11"/>
  <c r="B190" i="2"/>
  <c r="A191" i="2"/>
  <c r="D189" i="12"/>
  <c r="O189" i="12" s="1"/>
  <c r="C189" i="2"/>
  <c r="B189" i="9"/>
  <c r="B189" i="10"/>
  <c r="AL187" i="10"/>
  <c r="V187" i="10"/>
  <c r="AM187" i="10"/>
  <c r="AN187" i="10"/>
  <c r="Y187" i="10"/>
  <c r="AO187" i="10"/>
  <c r="Z187" i="10"/>
  <c r="AP187" i="10"/>
  <c r="AA187" i="10"/>
  <c r="AQ187" i="10"/>
  <c r="AB187" i="10"/>
  <c r="AC187" i="10"/>
  <c r="AD187" i="10"/>
  <c r="AE187" i="10"/>
  <c r="AF187" i="10"/>
  <c r="AG187" i="10"/>
  <c r="AH187" i="10"/>
  <c r="AI187" i="10"/>
  <c r="AJ187" i="10"/>
  <c r="AR187" i="10"/>
  <c r="AK187" i="10"/>
  <c r="M187" i="10"/>
  <c r="E187" i="10"/>
  <c r="T187" i="10"/>
  <c r="H187" i="10"/>
  <c r="H187" i="11" s="1"/>
  <c r="L187" i="10"/>
  <c r="F187" i="10"/>
  <c r="W187" i="10"/>
  <c r="R187" i="10"/>
  <c r="U187" i="10"/>
  <c r="O187" i="10"/>
  <c r="J187" i="10"/>
  <c r="J187" i="11" s="1"/>
  <c r="K187" i="10"/>
  <c r="N187" i="10"/>
  <c r="D187" i="10"/>
  <c r="G187" i="10"/>
  <c r="I187" i="10"/>
  <c r="Q187" i="10"/>
  <c r="S187" i="10"/>
  <c r="S187" i="11" s="1"/>
  <c r="P187" i="10"/>
  <c r="Y187" i="2"/>
  <c r="A187" i="12" s="1"/>
  <c r="F187" i="12" s="1"/>
  <c r="J185" i="12"/>
  <c r="P185" i="12" s="1"/>
  <c r="D188" i="9"/>
  <c r="T188" i="9"/>
  <c r="E188" i="9"/>
  <c r="U188" i="9"/>
  <c r="F188" i="9"/>
  <c r="V188" i="9"/>
  <c r="G188" i="9"/>
  <c r="W188" i="9"/>
  <c r="H188" i="9"/>
  <c r="I188" i="9"/>
  <c r="J188" i="9"/>
  <c r="K188" i="9"/>
  <c r="L188" i="9"/>
  <c r="M188" i="9"/>
  <c r="N188" i="9"/>
  <c r="O188" i="9"/>
  <c r="P188" i="9"/>
  <c r="Q188" i="9"/>
  <c r="S188" i="9"/>
  <c r="R188" i="9"/>
  <c r="G186" i="12"/>
  <c r="Q186" i="12" s="1"/>
  <c r="C188" i="10"/>
  <c r="I188" i="2"/>
  <c r="J188" i="2"/>
  <c r="K188" i="2"/>
  <c r="L188" i="2"/>
  <c r="M188" i="2"/>
  <c r="Q188" i="2"/>
  <c r="R188" i="2"/>
  <c r="S188" i="2"/>
  <c r="T188" i="2"/>
  <c r="U188" i="2"/>
  <c r="V188" i="2"/>
  <c r="W188" i="2"/>
  <c r="D188" i="2"/>
  <c r="F188" i="2"/>
  <c r="G188" i="2"/>
  <c r="H188" i="2"/>
  <c r="N188" i="2"/>
  <c r="O188" i="2"/>
  <c r="P188" i="2"/>
  <c r="E188" i="2"/>
  <c r="K187" i="11" l="1"/>
  <c r="T187" i="11"/>
  <c r="Y186" i="11"/>
  <c r="B186" i="12" s="1"/>
  <c r="H186" i="12" s="1"/>
  <c r="K186" i="12" s="1"/>
  <c r="E187" i="11"/>
  <c r="F187" i="11"/>
  <c r="W187" i="11"/>
  <c r="V187" i="11"/>
  <c r="Y188" i="2"/>
  <c r="A188" i="12" s="1"/>
  <c r="F188" i="12" s="1"/>
  <c r="G188" i="12" s="1"/>
  <c r="Q188" i="12" s="1"/>
  <c r="M187" i="11"/>
  <c r="D187" i="11"/>
  <c r="O187" i="11"/>
  <c r="U187" i="11"/>
  <c r="R187" i="11"/>
  <c r="N187" i="11"/>
  <c r="L187" i="11"/>
  <c r="Q187" i="11"/>
  <c r="I187" i="11"/>
  <c r="P187" i="11"/>
  <c r="G187" i="11"/>
  <c r="O189" i="9"/>
  <c r="P189" i="9"/>
  <c r="Q189" i="9"/>
  <c r="R189" i="9"/>
  <c r="S189" i="9"/>
  <c r="D189" i="9"/>
  <c r="T189" i="9"/>
  <c r="E189" i="9"/>
  <c r="F189" i="9"/>
  <c r="G189" i="9"/>
  <c r="H189" i="9"/>
  <c r="I189" i="9"/>
  <c r="J189" i="9"/>
  <c r="K189" i="9"/>
  <c r="L189" i="9"/>
  <c r="M189" i="9"/>
  <c r="N189" i="9"/>
  <c r="U189" i="9"/>
  <c r="V189" i="9"/>
  <c r="W189" i="9"/>
  <c r="C189" i="10"/>
  <c r="D189" i="2"/>
  <c r="T189" i="2"/>
  <c r="M189" i="2"/>
  <c r="N189" i="2"/>
  <c r="O189" i="2"/>
  <c r="P189" i="2"/>
  <c r="Q189" i="2"/>
  <c r="R189" i="2"/>
  <c r="S189" i="2"/>
  <c r="U189" i="2"/>
  <c r="E189" i="2"/>
  <c r="V189" i="2"/>
  <c r="F189" i="2"/>
  <c r="G189" i="2"/>
  <c r="H189" i="2"/>
  <c r="I189" i="2"/>
  <c r="J189" i="2"/>
  <c r="K189" i="2"/>
  <c r="L189" i="2"/>
  <c r="W189" i="2"/>
  <c r="J186" i="12"/>
  <c r="P186" i="12" s="1"/>
  <c r="B191" i="2"/>
  <c r="A192" i="2"/>
  <c r="D190" i="12"/>
  <c r="O190" i="12" s="1"/>
  <c r="C190" i="2"/>
  <c r="B190" i="9"/>
  <c r="B190" i="10"/>
  <c r="AC188" i="10"/>
  <c r="AD188" i="10"/>
  <c r="AE188" i="10"/>
  <c r="AF188" i="10"/>
  <c r="AG188" i="10"/>
  <c r="AH188" i="10"/>
  <c r="Z188" i="10"/>
  <c r="AA188" i="10"/>
  <c r="AB188" i="10"/>
  <c r="AI188" i="10"/>
  <c r="AJ188" i="10"/>
  <c r="AK188" i="10"/>
  <c r="AL188" i="10"/>
  <c r="AM188" i="10"/>
  <c r="AN188" i="10"/>
  <c r="AO188" i="10"/>
  <c r="AP188" i="10"/>
  <c r="AQ188" i="10"/>
  <c r="AR188" i="10"/>
  <c r="V188" i="10"/>
  <c r="Y188" i="10"/>
  <c r="M188" i="10"/>
  <c r="J188" i="10"/>
  <c r="S188" i="10"/>
  <c r="W188" i="10"/>
  <c r="W188" i="11" s="1"/>
  <c r="P188" i="10"/>
  <c r="G188" i="10"/>
  <c r="N188" i="10"/>
  <c r="N188" i="11" s="1"/>
  <c r="U188" i="10"/>
  <c r="H188" i="10"/>
  <c r="E188" i="10"/>
  <c r="K188" i="10"/>
  <c r="Q188" i="10"/>
  <c r="T188" i="10"/>
  <c r="F188" i="10"/>
  <c r="D188" i="10"/>
  <c r="R188" i="10"/>
  <c r="L188" i="10"/>
  <c r="L188" i="11" s="1"/>
  <c r="I188" i="10"/>
  <c r="O188" i="10"/>
  <c r="G187" i="12"/>
  <c r="Q187" i="12" s="1"/>
  <c r="M188" i="11" l="1"/>
  <c r="D188" i="11"/>
  <c r="Q188" i="11"/>
  <c r="E188" i="11"/>
  <c r="S188" i="11"/>
  <c r="Y187" i="11"/>
  <c r="B187" i="12" s="1"/>
  <c r="H187" i="12" s="1"/>
  <c r="K187" i="12" s="1"/>
  <c r="T188" i="11"/>
  <c r="V188" i="11"/>
  <c r="F188" i="11"/>
  <c r="K188" i="11"/>
  <c r="G188" i="11"/>
  <c r="O188" i="11"/>
  <c r="P188" i="11"/>
  <c r="U188" i="11"/>
  <c r="I188" i="11"/>
  <c r="J188" i="11"/>
  <c r="H188" i="11"/>
  <c r="R188" i="11"/>
  <c r="J190" i="9"/>
  <c r="K190" i="9"/>
  <c r="L190" i="9"/>
  <c r="M190" i="9"/>
  <c r="N190" i="9"/>
  <c r="O190" i="9"/>
  <c r="F190" i="9"/>
  <c r="G190" i="9"/>
  <c r="H190" i="9"/>
  <c r="I190" i="9"/>
  <c r="P190" i="9"/>
  <c r="Q190" i="9"/>
  <c r="R190" i="9"/>
  <c r="S190" i="9"/>
  <c r="T190" i="9"/>
  <c r="U190" i="9"/>
  <c r="V190" i="9"/>
  <c r="W190" i="9"/>
  <c r="E190" i="9"/>
  <c r="D190" i="9"/>
  <c r="Y189" i="2"/>
  <c r="A189" i="12" s="1"/>
  <c r="F189" i="12" s="1"/>
  <c r="AJ189" i="10"/>
  <c r="AK189" i="10"/>
  <c r="AL189" i="10"/>
  <c r="V189" i="10"/>
  <c r="AM189" i="10"/>
  <c r="AN189" i="10"/>
  <c r="Y189" i="10"/>
  <c r="AO189" i="10"/>
  <c r="AI189" i="10"/>
  <c r="AP189" i="10"/>
  <c r="AQ189" i="10"/>
  <c r="AR189" i="10"/>
  <c r="Z189" i="10"/>
  <c r="AA189" i="10"/>
  <c r="AB189" i="10"/>
  <c r="AC189" i="10"/>
  <c r="AD189" i="10"/>
  <c r="AE189" i="10"/>
  <c r="AF189" i="10"/>
  <c r="AH189" i="10"/>
  <c r="AG189" i="10"/>
  <c r="M189" i="10"/>
  <c r="U189" i="10"/>
  <c r="W189" i="10"/>
  <c r="N189" i="10"/>
  <c r="Q189" i="10"/>
  <c r="T189" i="10"/>
  <c r="R189" i="10"/>
  <c r="J189" i="10"/>
  <c r="S189" i="10"/>
  <c r="E189" i="10"/>
  <c r="F189" i="10"/>
  <c r="K189" i="10"/>
  <c r="P189" i="10"/>
  <c r="H189" i="10"/>
  <c r="I189" i="10"/>
  <c r="I189" i="11" s="1"/>
  <c r="G189" i="10"/>
  <c r="O189" i="10"/>
  <c r="D189" i="10"/>
  <c r="L189" i="10"/>
  <c r="L189" i="11" s="1"/>
  <c r="J187" i="12"/>
  <c r="P187" i="12" s="1"/>
  <c r="D191" i="12"/>
  <c r="O191" i="12" s="1"/>
  <c r="C191" i="2"/>
  <c r="B191" i="9"/>
  <c r="B191" i="10"/>
  <c r="B192" i="2"/>
  <c r="A193" i="2"/>
  <c r="C190" i="10"/>
  <c r="O190" i="2"/>
  <c r="I190" i="2"/>
  <c r="J190" i="2"/>
  <c r="K190" i="2"/>
  <c r="L190" i="2"/>
  <c r="M190" i="2"/>
  <c r="N190" i="2"/>
  <c r="P190" i="2"/>
  <c r="Q190" i="2"/>
  <c r="R190" i="2"/>
  <c r="E190" i="2"/>
  <c r="F190" i="2"/>
  <c r="G190" i="2"/>
  <c r="H190" i="2"/>
  <c r="S190" i="2"/>
  <c r="T190" i="2"/>
  <c r="U190" i="2"/>
  <c r="V190" i="2"/>
  <c r="W190" i="2"/>
  <c r="D190" i="2"/>
  <c r="J188" i="12"/>
  <c r="P188" i="12" s="1"/>
  <c r="P189" i="11" l="1"/>
  <c r="N189" i="11"/>
  <c r="U189" i="11"/>
  <c r="T189" i="11"/>
  <c r="K189" i="11"/>
  <c r="S189" i="11"/>
  <c r="D189" i="11"/>
  <c r="J189" i="11"/>
  <c r="R189" i="11"/>
  <c r="W189" i="11"/>
  <c r="Y188" i="11"/>
  <c r="B188" i="12" s="1"/>
  <c r="H188" i="12" s="1"/>
  <c r="K188" i="12" s="1"/>
  <c r="F189" i="11"/>
  <c r="E189" i="11"/>
  <c r="Y190" i="2"/>
  <c r="A190" i="12" s="1"/>
  <c r="F190" i="12" s="1"/>
  <c r="G190" i="12" s="1"/>
  <c r="Q190" i="12" s="1"/>
  <c r="G189" i="11"/>
  <c r="M189" i="11"/>
  <c r="V189" i="11"/>
  <c r="H189" i="11"/>
  <c r="Q189" i="11"/>
  <c r="O189" i="11"/>
  <c r="G189" i="12"/>
  <c r="Q189" i="12" s="1"/>
  <c r="D192" i="12"/>
  <c r="O192" i="12" s="1"/>
  <c r="C192" i="2"/>
  <c r="B192" i="9"/>
  <c r="B192" i="10"/>
  <c r="B193" i="2"/>
  <c r="A194" i="2"/>
  <c r="E191" i="9"/>
  <c r="U191" i="9"/>
  <c r="F191" i="9"/>
  <c r="V191" i="9"/>
  <c r="G191" i="9"/>
  <c r="W191" i="9"/>
  <c r="H191" i="9"/>
  <c r="I191" i="9"/>
  <c r="J191" i="9"/>
  <c r="M191" i="9"/>
  <c r="N191" i="9"/>
  <c r="O191" i="9"/>
  <c r="P191" i="9"/>
  <c r="Q191" i="9"/>
  <c r="R191" i="9"/>
  <c r="S191" i="9"/>
  <c r="T191" i="9"/>
  <c r="D191" i="9"/>
  <c r="L191" i="9"/>
  <c r="K191" i="9"/>
  <c r="AA190" i="10"/>
  <c r="AQ190" i="10"/>
  <c r="AB190" i="10"/>
  <c r="AR190" i="10"/>
  <c r="AC190" i="10"/>
  <c r="AD190" i="10"/>
  <c r="AE190" i="10"/>
  <c r="AF190" i="10"/>
  <c r="V190" i="10"/>
  <c r="Y190" i="10"/>
  <c r="Z190" i="10"/>
  <c r="AG190" i="10"/>
  <c r="AH190" i="10"/>
  <c r="AI190" i="10"/>
  <c r="AJ190" i="10"/>
  <c r="AK190" i="10"/>
  <c r="AL190" i="10"/>
  <c r="AM190" i="10"/>
  <c r="AN190" i="10"/>
  <c r="AO190" i="10"/>
  <c r="AP190" i="10"/>
  <c r="M190" i="10"/>
  <c r="H190" i="10"/>
  <c r="H190" i="11" s="1"/>
  <c r="Q190" i="10"/>
  <c r="W190" i="10"/>
  <c r="L190" i="10"/>
  <c r="E190" i="10"/>
  <c r="R190" i="10"/>
  <c r="S190" i="10"/>
  <c r="K190" i="10"/>
  <c r="T190" i="10"/>
  <c r="J190" i="10"/>
  <c r="N190" i="10"/>
  <c r="N190" i="11" s="1"/>
  <c r="I190" i="10"/>
  <c r="O190" i="10"/>
  <c r="F190" i="10"/>
  <c r="U190" i="10"/>
  <c r="U190" i="11" s="1"/>
  <c r="G190" i="10"/>
  <c r="D190" i="10"/>
  <c r="P190" i="10"/>
  <c r="C191" i="10"/>
  <c r="J191" i="2"/>
  <c r="E191" i="2"/>
  <c r="V191" i="2"/>
  <c r="F191" i="2"/>
  <c r="W191" i="2"/>
  <c r="G191" i="2"/>
  <c r="H191" i="2"/>
  <c r="I191" i="2"/>
  <c r="K191" i="2"/>
  <c r="L191" i="2"/>
  <c r="M191" i="2"/>
  <c r="N191" i="2"/>
  <c r="T191" i="2"/>
  <c r="U191" i="2"/>
  <c r="D191" i="2"/>
  <c r="O191" i="2"/>
  <c r="P191" i="2"/>
  <c r="Q191" i="2"/>
  <c r="S191" i="2"/>
  <c r="R191" i="2"/>
  <c r="E190" i="11" l="1"/>
  <c r="O190" i="11"/>
  <c r="Y189" i="11"/>
  <c r="B189" i="12" s="1"/>
  <c r="H189" i="12" s="1"/>
  <c r="K189" i="12" s="1"/>
  <c r="F190" i="11"/>
  <c r="L190" i="11"/>
  <c r="P190" i="11"/>
  <c r="Q190" i="11"/>
  <c r="K190" i="11"/>
  <c r="G190" i="11"/>
  <c r="M190" i="11"/>
  <c r="J190" i="11"/>
  <c r="T190" i="11"/>
  <c r="I190" i="11"/>
  <c r="S190" i="11"/>
  <c r="R190" i="11"/>
  <c r="D190" i="11"/>
  <c r="W190" i="11"/>
  <c r="V190" i="11"/>
  <c r="B194" i="2"/>
  <c r="A195" i="2"/>
  <c r="D193" i="12"/>
  <c r="O193" i="12" s="1"/>
  <c r="C193" i="2"/>
  <c r="B193" i="9"/>
  <c r="B193" i="10"/>
  <c r="J189" i="12"/>
  <c r="P189" i="12" s="1"/>
  <c r="Y191" i="2"/>
  <c r="A191" i="12" s="1"/>
  <c r="F191" i="12" s="1"/>
  <c r="P192" i="9"/>
  <c r="Q192" i="9"/>
  <c r="R192" i="9"/>
  <c r="S192" i="9"/>
  <c r="D192" i="9"/>
  <c r="T192" i="9"/>
  <c r="E192" i="9"/>
  <c r="U192" i="9"/>
  <c r="N192" i="9"/>
  <c r="O192" i="9"/>
  <c r="V192" i="9"/>
  <c r="W192" i="9"/>
  <c r="F192" i="9"/>
  <c r="G192" i="9"/>
  <c r="H192" i="9"/>
  <c r="I192" i="9"/>
  <c r="J192" i="9"/>
  <c r="K192" i="9"/>
  <c r="M192" i="9"/>
  <c r="L192" i="9"/>
  <c r="C192" i="10"/>
  <c r="E192" i="2"/>
  <c r="U192" i="2"/>
  <c r="R192" i="2"/>
  <c r="S192" i="2"/>
  <c r="T192" i="2"/>
  <c r="D192" i="2"/>
  <c r="V192" i="2"/>
  <c r="F192" i="2"/>
  <c r="W192" i="2"/>
  <c r="G192" i="2"/>
  <c r="H192" i="2"/>
  <c r="I192" i="2"/>
  <c r="J192" i="2"/>
  <c r="K192" i="2"/>
  <c r="L192" i="2"/>
  <c r="M192" i="2"/>
  <c r="N192" i="2"/>
  <c r="O192" i="2"/>
  <c r="P192" i="2"/>
  <c r="Q192" i="2"/>
  <c r="AH191" i="10"/>
  <c r="AI191" i="10"/>
  <c r="AJ191" i="10"/>
  <c r="AK191" i="10"/>
  <c r="AL191" i="10"/>
  <c r="AD191" i="10"/>
  <c r="AE191" i="10"/>
  <c r="AF191" i="10"/>
  <c r="AG191" i="10"/>
  <c r="AM191" i="10"/>
  <c r="AN191" i="10"/>
  <c r="AO191" i="10"/>
  <c r="AP191" i="10"/>
  <c r="AQ191" i="10"/>
  <c r="V191" i="10"/>
  <c r="AR191" i="10"/>
  <c r="Y191" i="10"/>
  <c r="Z191" i="10"/>
  <c r="AA191" i="10"/>
  <c r="AC191" i="10"/>
  <c r="AB191" i="10"/>
  <c r="M191" i="10"/>
  <c r="K191" i="10"/>
  <c r="T191" i="10"/>
  <c r="H191" i="10"/>
  <c r="N191" i="10"/>
  <c r="R191" i="10"/>
  <c r="E191" i="10"/>
  <c r="Q191" i="10"/>
  <c r="G191" i="10"/>
  <c r="J191" i="10"/>
  <c r="S191" i="10"/>
  <c r="L191" i="10"/>
  <c r="W191" i="10"/>
  <c r="O191" i="10"/>
  <c r="I191" i="10"/>
  <c r="U191" i="10"/>
  <c r="D191" i="10"/>
  <c r="P191" i="10"/>
  <c r="P191" i="11" s="1"/>
  <c r="F191" i="10"/>
  <c r="J190" i="12"/>
  <c r="P190" i="12" s="1"/>
  <c r="R191" i="11" l="1"/>
  <c r="K191" i="11"/>
  <c r="L191" i="11"/>
  <c r="V191" i="11"/>
  <c r="S191" i="11"/>
  <c r="D191" i="11"/>
  <c r="U191" i="11"/>
  <c r="M191" i="11"/>
  <c r="W191" i="11"/>
  <c r="F191" i="11"/>
  <c r="G191" i="11"/>
  <c r="Q191" i="11"/>
  <c r="T191" i="11"/>
  <c r="Y190" i="11"/>
  <c r="B190" i="12" s="1"/>
  <c r="H190" i="12" s="1"/>
  <c r="K190" i="12" s="1"/>
  <c r="I191" i="11"/>
  <c r="E191" i="11"/>
  <c r="Y191" i="11" s="1"/>
  <c r="B191" i="12" s="1"/>
  <c r="H191" i="12" s="1"/>
  <c r="K191" i="12" s="1"/>
  <c r="N191" i="11"/>
  <c r="O191" i="11"/>
  <c r="J191" i="11"/>
  <c r="H191" i="11"/>
  <c r="K193" i="9"/>
  <c r="L193" i="9"/>
  <c r="M193" i="9"/>
  <c r="N193" i="9"/>
  <c r="O193" i="9"/>
  <c r="P193" i="9"/>
  <c r="U193" i="9"/>
  <c r="V193" i="9"/>
  <c r="W193" i="9"/>
  <c r="D193" i="9"/>
  <c r="E193" i="9"/>
  <c r="F193" i="9"/>
  <c r="G193" i="9"/>
  <c r="H193" i="9"/>
  <c r="I193" i="9"/>
  <c r="J193" i="9"/>
  <c r="Q193" i="9"/>
  <c r="R193" i="9"/>
  <c r="T193" i="9"/>
  <c r="S193" i="9"/>
  <c r="C193" i="10"/>
  <c r="P193" i="2"/>
  <c r="N193" i="2"/>
  <c r="O193" i="2"/>
  <c r="Q193" i="2"/>
  <c r="R193" i="2"/>
  <c r="S193" i="2"/>
  <c r="T193" i="2"/>
  <c r="D193" i="2"/>
  <c r="U193" i="2"/>
  <c r="E193" i="2"/>
  <c r="V193" i="2"/>
  <c r="F193" i="2"/>
  <c r="W193" i="2"/>
  <c r="G193" i="2"/>
  <c r="H193" i="2"/>
  <c r="I193" i="2"/>
  <c r="J193" i="2"/>
  <c r="K193" i="2"/>
  <c r="M193" i="2"/>
  <c r="L193" i="2"/>
  <c r="B195" i="2"/>
  <c r="A196" i="2"/>
  <c r="Y192" i="10"/>
  <c r="AO192" i="10"/>
  <c r="Z192" i="10"/>
  <c r="AP192" i="10"/>
  <c r="AA192" i="10"/>
  <c r="AQ192" i="10"/>
  <c r="AB192" i="10"/>
  <c r="AR192" i="10"/>
  <c r="AC192" i="10"/>
  <c r="AJ192" i="10"/>
  <c r="AK192" i="10"/>
  <c r="AL192" i="10"/>
  <c r="AM192" i="10"/>
  <c r="AN192" i="10"/>
  <c r="V192" i="10"/>
  <c r="AD192" i="10"/>
  <c r="I192" i="11" s="1"/>
  <c r="AE192" i="10"/>
  <c r="J192" i="11" s="1"/>
  <c r="AF192" i="10"/>
  <c r="AG192" i="10"/>
  <c r="AI192" i="10"/>
  <c r="AH192" i="10"/>
  <c r="M192" i="10"/>
  <c r="L192" i="10"/>
  <c r="O192" i="10"/>
  <c r="E192" i="10"/>
  <c r="S192" i="10"/>
  <c r="F192" i="10"/>
  <c r="I192" i="10"/>
  <c r="K192" i="10"/>
  <c r="J192" i="10"/>
  <c r="Q192" i="10"/>
  <c r="Q192" i="11" s="1"/>
  <c r="N192" i="10"/>
  <c r="T192" i="10"/>
  <c r="D192" i="10"/>
  <c r="G192" i="10"/>
  <c r="R192" i="10"/>
  <c r="H192" i="10"/>
  <c r="W192" i="10"/>
  <c r="P192" i="10"/>
  <c r="U192" i="10"/>
  <c r="D194" i="12"/>
  <c r="O194" i="12" s="1"/>
  <c r="B194" i="9"/>
  <c r="B194" i="10"/>
  <c r="C194" i="2"/>
  <c r="G191" i="12"/>
  <c r="Q191" i="12" s="1"/>
  <c r="Y192" i="2"/>
  <c r="A192" i="12" s="1"/>
  <c r="F192" i="12" s="1"/>
  <c r="O192" i="11" l="1"/>
  <c r="R192" i="11"/>
  <c r="F192" i="11"/>
  <c r="D192" i="11"/>
  <c r="L192" i="11"/>
  <c r="G192" i="11"/>
  <c r="P192" i="11"/>
  <c r="M192" i="11"/>
  <c r="T192" i="11"/>
  <c r="K192" i="11"/>
  <c r="S192" i="11"/>
  <c r="E192" i="11"/>
  <c r="U192" i="11"/>
  <c r="N192" i="11"/>
  <c r="V192" i="11"/>
  <c r="W192" i="11"/>
  <c r="H192" i="11"/>
  <c r="B196" i="2"/>
  <c r="A197" i="2"/>
  <c r="D195" i="12"/>
  <c r="O195" i="12" s="1"/>
  <c r="B195" i="9"/>
  <c r="B195" i="10"/>
  <c r="C195" i="2"/>
  <c r="C194" i="10"/>
  <c r="K194" i="2"/>
  <c r="J194" i="2"/>
  <c r="L194" i="2"/>
  <c r="M194" i="2"/>
  <c r="N194" i="2"/>
  <c r="O194" i="2"/>
  <c r="P194" i="2"/>
  <c r="Q194" i="2"/>
  <c r="R194" i="2"/>
  <c r="S194" i="2"/>
  <c r="D194" i="2"/>
  <c r="E194" i="2"/>
  <c r="F194" i="2"/>
  <c r="G194" i="2"/>
  <c r="H194" i="2"/>
  <c r="I194" i="2"/>
  <c r="T194" i="2"/>
  <c r="U194" i="2"/>
  <c r="V194" i="2"/>
  <c r="W194" i="2"/>
  <c r="G192" i="12"/>
  <c r="Q192" i="12" s="1"/>
  <c r="J191" i="12"/>
  <c r="P191" i="12" s="1"/>
  <c r="Y193" i="2"/>
  <c r="A193" i="12" s="1"/>
  <c r="F193" i="12" s="1"/>
  <c r="F194" i="9"/>
  <c r="V194" i="9"/>
  <c r="G194" i="9"/>
  <c r="W194" i="9"/>
  <c r="H194" i="9"/>
  <c r="I194" i="9"/>
  <c r="J194" i="9"/>
  <c r="K194" i="9"/>
  <c r="D194" i="9"/>
  <c r="E194" i="9"/>
  <c r="L194" i="9"/>
  <c r="M194" i="9"/>
  <c r="N194" i="9"/>
  <c r="O194" i="9"/>
  <c r="P194" i="9"/>
  <c r="Q194" i="9"/>
  <c r="R194" i="9"/>
  <c r="S194" i="9"/>
  <c r="U194" i="9"/>
  <c r="T194" i="9"/>
  <c r="AF193" i="10"/>
  <c r="AG193" i="10"/>
  <c r="AH193" i="10"/>
  <c r="AI193" i="10"/>
  <c r="AJ193" i="10"/>
  <c r="AP193" i="10"/>
  <c r="AQ193" i="10"/>
  <c r="V193" i="10"/>
  <c r="AR193" i="10"/>
  <c r="Y193" i="10"/>
  <c r="Z193" i="10"/>
  <c r="AA193" i="10"/>
  <c r="AB193" i="10"/>
  <c r="AC193" i="10"/>
  <c r="AD193" i="10"/>
  <c r="AE193" i="10"/>
  <c r="AK193" i="10"/>
  <c r="AL193" i="10"/>
  <c r="AM193" i="10"/>
  <c r="AO193" i="10"/>
  <c r="AN193" i="10"/>
  <c r="M193" i="10"/>
  <c r="R193" i="10"/>
  <c r="U193" i="10"/>
  <c r="I193" i="10"/>
  <c r="P193" i="10"/>
  <c r="H193" i="10"/>
  <c r="N193" i="10"/>
  <c r="Q193" i="10"/>
  <c r="L193" i="10"/>
  <c r="E193" i="10"/>
  <c r="J193" i="10"/>
  <c r="J193" i="11" s="1"/>
  <c r="S193" i="10"/>
  <c r="F193" i="10"/>
  <c r="K193" i="10"/>
  <c r="T193" i="10"/>
  <c r="G193" i="10"/>
  <c r="D193" i="10"/>
  <c r="W193" i="10"/>
  <c r="O193" i="10"/>
  <c r="E193" i="11" l="1"/>
  <c r="Y192" i="11"/>
  <c r="B192" i="12" s="1"/>
  <c r="H192" i="12" s="1"/>
  <c r="K192" i="12" s="1"/>
  <c r="W193" i="11"/>
  <c r="G193" i="11"/>
  <c r="D193" i="11"/>
  <c r="N193" i="11"/>
  <c r="K193" i="11"/>
  <c r="F193" i="11"/>
  <c r="L193" i="11"/>
  <c r="T193" i="11"/>
  <c r="M193" i="11"/>
  <c r="Q193" i="11"/>
  <c r="V193" i="11"/>
  <c r="H193" i="11"/>
  <c r="P193" i="11"/>
  <c r="I193" i="11"/>
  <c r="S193" i="11"/>
  <c r="O193" i="11"/>
  <c r="U193" i="11"/>
  <c r="R193" i="11"/>
  <c r="G193" i="12"/>
  <c r="Q193" i="12" s="1"/>
  <c r="B197" i="2"/>
  <c r="A198" i="2"/>
  <c r="D196" i="12"/>
  <c r="O196" i="12" s="1"/>
  <c r="C196" i="2"/>
  <c r="B196" i="9"/>
  <c r="B196" i="10"/>
  <c r="V194" i="10"/>
  <c r="AM194" i="10"/>
  <c r="AN194" i="10"/>
  <c r="Y194" i="10"/>
  <c r="AO194" i="10"/>
  <c r="Z194" i="10"/>
  <c r="AP194" i="10"/>
  <c r="AA194" i="10"/>
  <c r="AQ194" i="10"/>
  <c r="AB194" i="10"/>
  <c r="AC194" i="10"/>
  <c r="AD194" i="10"/>
  <c r="AE194" i="10"/>
  <c r="J194" i="11" s="1"/>
  <c r="AF194" i="10"/>
  <c r="AG194" i="10"/>
  <c r="AH194" i="10"/>
  <c r="AI194" i="10"/>
  <c r="AJ194" i="10"/>
  <c r="AK194" i="10"/>
  <c r="AL194" i="10"/>
  <c r="AR194" i="10"/>
  <c r="M194" i="10"/>
  <c r="W194" i="10"/>
  <c r="E194" i="10"/>
  <c r="I194" i="10"/>
  <c r="Q194" i="10"/>
  <c r="J194" i="10"/>
  <c r="G194" i="10"/>
  <c r="G194" i="11" s="1"/>
  <c r="R194" i="10"/>
  <c r="N194" i="10"/>
  <c r="D194" i="10"/>
  <c r="S194" i="10"/>
  <c r="F194" i="10"/>
  <c r="T194" i="10"/>
  <c r="P194" i="10"/>
  <c r="K194" i="10"/>
  <c r="L194" i="10"/>
  <c r="U194" i="10"/>
  <c r="H194" i="10"/>
  <c r="O194" i="10"/>
  <c r="C195" i="10"/>
  <c r="F195" i="2"/>
  <c r="V195" i="2"/>
  <c r="G195" i="2"/>
  <c r="H195" i="2"/>
  <c r="I195" i="2"/>
  <c r="J195" i="2"/>
  <c r="K195" i="2"/>
  <c r="L195" i="2"/>
  <c r="M195" i="2"/>
  <c r="N195" i="2"/>
  <c r="O195" i="2"/>
  <c r="R195" i="2"/>
  <c r="S195" i="2"/>
  <c r="T195" i="2"/>
  <c r="U195" i="2"/>
  <c r="W195" i="2"/>
  <c r="D195" i="2"/>
  <c r="E195" i="2"/>
  <c r="Q195" i="2"/>
  <c r="P195" i="2"/>
  <c r="J192" i="12"/>
  <c r="P192" i="12" s="1"/>
  <c r="Q195" i="9"/>
  <c r="R195" i="9"/>
  <c r="S195" i="9"/>
  <c r="D195" i="9"/>
  <c r="T195" i="9"/>
  <c r="E195" i="9"/>
  <c r="U195" i="9"/>
  <c r="F195" i="9"/>
  <c r="V195" i="9"/>
  <c r="G195" i="9"/>
  <c r="H195" i="9"/>
  <c r="I195" i="9"/>
  <c r="J195" i="9"/>
  <c r="K195" i="9"/>
  <c r="L195" i="9"/>
  <c r="M195" i="9"/>
  <c r="N195" i="9"/>
  <c r="O195" i="9"/>
  <c r="P195" i="9"/>
  <c r="W195" i="9"/>
  <c r="Y194" i="2"/>
  <c r="A194" i="12" s="1"/>
  <c r="F194" i="12" s="1"/>
  <c r="P194" i="11" l="1"/>
  <c r="U194" i="11"/>
  <c r="N194" i="11"/>
  <c r="Q194" i="11"/>
  <c r="O194" i="11"/>
  <c r="E194" i="11"/>
  <c r="S194" i="11"/>
  <c r="D194" i="11"/>
  <c r="Y193" i="11"/>
  <c r="B193" i="12" s="1"/>
  <c r="H193" i="12" s="1"/>
  <c r="K193" i="12" s="1"/>
  <c r="I194" i="11"/>
  <c r="H194" i="11"/>
  <c r="T194" i="11"/>
  <c r="L194" i="11"/>
  <c r="W194" i="11"/>
  <c r="K194" i="11"/>
  <c r="R194" i="11"/>
  <c r="F194" i="11"/>
  <c r="V194" i="11"/>
  <c r="M194" i="11"/>
  <c r="L196" i="9"/>
  <c r="M196" i="9"/>
  <c r="N196" i="9"/>
  <c r="O196" i="9"/>
  <c r="P196" i="9"/>
  <c r="Q196" i="9"/>
  <c r="H196" i="9"/>
  <c r="I196" i="9"/>
  <c r="J196" i="9"/>
  <c r="K196" i="9"/>
  <c r="R196" i="9"/>
  <c r="S196" i="9"/>
  <c r="T196" i="9"/>
  <c r="U196" i="9"/>
  <c r="V196" i="9"/>
  <c r="W196" i="9"/>
  <c r="D196" i="9"/>
  <c r="E196" i="9"/>
  <c r="G196" i="9"/>
  <c r="F196" i="9"/>
  <c r="Y195" i="2"/>
  <c r="A195" i="12" s="1"/>
  <c r="F195" i="12" s="1"/>
  <c r="C196" i="10"/>
  <c r="Q196" i="2"/>
  <c r="T196" i="2"/>
  <c r="D196" i="2"/>
  <c r="U196" i="2"/>
  <c r="E196" i="2"/>
  <c r="V196" i="2"/>
  <c r="F196" i="2"/>
  <c r="W196" i="2"/>
  <c r="G196" i="2"/>
  <c r="H196" i="2"/>
  <c r="I196" i="2"/>
  <c r="J196" i="2"/>
  <c r="K196" i="2"/>
  <c r="L196" i="2"/>
  <c r="M196" i="2"/>
  <c r="N196" i="2"/>
  <c r="O196" i="2"/>
  <c r="P196" i="2"/>
  <c r="R196" i="2"/>
  <c r="S196" i="2"/>
  <c r="B198" i="2"/>
  <c r="A199" i="2"/>
  <c r="D197" i="12"/>
  <c r="O197" i="12" s="1"/>
  <c r="C197" i="2"/>
  <c r="B197" i="9"/>
  <c r="B197" i="10"/>
  <c r="AD195" i="10"/>
  <c r="AE195" i="10"/>
  <c r="AF195" i="10"/>
  <c r="AG195" i="10"/>
  <c r="AH195" i="10"/>
  <c r="AB195" i="10"/>
  <c r="AC195" i="10"/>
  <c r="AI195" i="10"/>
  <c r="AJ195" i="10"/>
  <c r="AK195" i="10"/>
  <c r="AL195" i="10"/>
  <c r="AM195" i="10"/>
  <c r="AN195" i="10"/>
  <c r="AO195" i="10"/>
  <c r="AP195" i="10"/>
  <c r="AQ195" i="10"/>
  <c r="V195" i="10"/>
  <c r="V195" i="11" s="1"/>
  <c r="AR195" i="10"/>
  <c r="Y195" i="10"/>
  <c r="AA195" i="10"/>
  <c r="Z195" i="10"/>
  <c r="M195" i="10"/>
  <c r="Q195" i="10"/>
  <c r="I195" i="10"/>
  <c r="W195" i="10"/>
  <c r="D195" i="10"/>
  <c r="J195" i="10"/>
  <c r="G195" i="10"/>
  <c r="G195" i="11" s="1"/>
  <c r="E195" i="10"/>
  <c r="E195" i="11" s="1"/>
  <c r="K195" i="10"/>
  <c r="N195" i="10"/>
  <c r="R195" i="10"/>
  <c r="S195" i="10"/>
  <c r="F195" i="10"/>
  <c r="T195" i="10"/>
  <c r="L195" i="10"/>
  <c r="L195" i="11" s="1"/>
  <c r="O195" i="10"/>
  <c r="U195" i="10"/>
  <c r="P195" i="10"/>
  <c r="H195" i="10"/>
  <c r="G194" i="12"/>
  <c r="Q194" i="12" s="1"/>
  <c r="J193" i="12"/>
  <c r="P193" i="12" s="1"/>
  <c r="Q195" i="11" l="1"/>
  <c r="H195" i="11"/>
  <c r="Y194" i="11"/>
  <c r="B194" i="12" s="1"/>
  <c r="H194" i="12" s="1"/>
  <c r="K194" i="12" s="1"/>
  <c r="O195" i="11"/>
  <c r="S195" i="11"/>
  <c r="R195" i="11"/>
  <c r="T195" i="11"/>
  <c r="K195" i="11"/>
  <c r="F195" i="11"/>
  <c r="P195" i="11"/>
  <c r="D195" i="11"/>
  <c r="J195" i="11"/>
  <c r="W195" i="11"/>
  <c r="I195" i="11"/>
  <c r="N195" i="11"/>
  <c r="U195" i="11"/>
  <c r="M195" i="11"/>
  <c r="Y196" i="2"/>
  <c r="A196" i="12" s="1"/>
  <c r="F196" i="12" s="1"/>
  <c r="G196" i="12" s="1"/>
  <c r="Q196" i="12" s="1"/>
  <c r="AK196" i="10"/>
  <c r="AL196" i="10"/>
  <c r="V196" i="10"/>
  <c r="AM196" i="10"/>
  <c r="AN196" i="10"/>
  <c r="Y196" i="10"/>
  <c r="AO196" i="10"/>
  <c r="AH196" i="10"/>
  <c r="AI196" i="10"/>
  <c r="AJ196" i="10"/>
  <c r="AP196" i="10"/>
  <c r="AQ196" i="10"/>
  <c r="V196" i="11" s="1"/>
  <c r="AR196" i="10"/>
  <c r="Z196" i="10"/>
  <c r="AA196" i="10"/>
  <c r="AB196" i="10"/>
  <c r="AC196" i="10"/>
  <c r="AD196" i="10"/>
  <c r="AE196" i="10"/>
  <c r="AG196" i="10"/>
  <c r="AF196" i="10"/>
  <c r="M196" i="10"/>
  <c r="K196" i="10"/>
  <c r="P196" i="10"/>
  <c r="G196" i="10"/>
  <c r="N196" i="10"/>
  <c r="N196" i="11" s="1"/>
  <c r="Q196" i="10"/>
  <c r="J196" i="10"/>
  <c r="H196" i="10"/>
  <c r="E196" i="10"/>
  <c r="F196" i="10"/>
  <c r="S196" i="10"/>
  <c r="T196" i="10"/>
  <c r="W196" i="10"/>
  <c r="U196" i="10"/>
  <c r="D196" i="10"/>
  <c r="O196" i="10"/>
  <c r="I196" i="10"/>
  <c r="L196" i="10"/>
  <c r="R196" i="10"/>
  <c r="J194" i="12"/>
  <c r="P194" i="12" s="1"/>
  <c r="G195" i="12"/>
  <c r="Q195" i="12" s="1"/>
  <c r="C198" i="2"/>
  <c r="D198" i="12"/>
  <c r="O198" i="12" s="1"/>
  <c r="B198" i="9"/>
  <c r="B198" i="10"/>
  <c r="G197" i="9"/>
  <c r="W197" i="9"/>
  <c r="H197" i="9"/>
  <c r="I197" i="9"/>
  <c r="J197" i="9"/>
  <c r="K197" i="9"/>
  <c r="L197" i="9"/>
  <c r="O197" i="9"/>
  <c r="P197" i="9"/>
  <c r="Q197" i="9"/>
  <c r="R197" i="9"/>
  <c r="S197" i="9"/>
  <c r="T197" i="9"/>
  <c r="U197" i="9"/>
  <c r="V197" i="9"/>
  <c r="D197" i="9"/>
  <c r="E197" i="9"/>
  <c r="F197" i="9"/>
  <c r="N197" i="9"/>
  <c r="M197" i="9"/>
  <c r="C197" i="10"/>
  <c r="L197" i="2"/>
  <c r="P197" i="2"/>
  <c r="Q197" i="2"/>
  <c r="R197" i="2"/>
  <c r="S197" i="2"/>
  <c r="T197" i="2"/>
  <c r="D197" i="2"/>
  <c r="U197" i="2"/>
  <c r="E197" i="2"/>
  <c r="V197" i="2"/>
  <c r="F197" i="2"/>
  <c r="W197" i="2"/>
  <c r="G197" i="2"/>
  <c r="M197" i="2"/>
  <c r="N197" i="2"/>
  <c r="O197" i="2"/>
  <c r="H197" i="2"/>
  <c r="I197" i="2"/>
  <c r="K197" i="2"/>
  <c r="J197" i="2"/>
  <c r="B199" i="2"/>
  <c r="A200" i="2"/>
  <c r="D196" i="11" l="1"/>
  <c r="F196" i="11"/>
  <c r="E196" i="11"/>
  <c r="M196" i="11"/>
  <c r="H196" i="11"/>
  <c r="O196" i="11"/>
  <c r="U196" i="11"/>
  <c r="W196" i="11"/>
  <c r="Q196" i="11"/>
  <c r="S196" i="11"/>
  <c r="L196" i="11"/>
  <c r="I196" i="11"/>
  <c r="K196" i="11"/>
  <c r="T196" i="11"/>
  <c r="Y197" i="2"/>
  <c r="A197" i="12" s="1"/>
  <c r="F197" i="12" s="1"/>
  <c r="G197" i="12" s="1"/>
  <c r="Q197" i="12" s="1"/>
  <c r="J196" i="11"/>
  <c r="G196" i="11"/>
  <c r="R196" i="11"/>
  <c r="P196" i="11"/>
  <c r="Y195" i="11"/>
  <c r="B195" i="12" s="1"/>
  <c r="H195" i="12" s="1"/>
  <c r="K195" i="12" s="1"/>
  <c r="R198" i="9"/>
  <c r="S198" i="9"/>
  <c r="D198" i="9"/>
  <c r="T198" i="9"/>
  <c r="E198" i="9"/>
  <c r="U198" i="9"/>
  <c r="F198" i="9"/>
  <c r="V198" i="9"/>
  <c r="G198" i="9"/>
  <c r="W198" i="9"/>
  <c r="P198" i="9"/>
  <c r="Q198" i="9"/>
  <c r="H198" i="9"/>
  <c r="I198" i="9"/>
  <c r="J198" i="9"/>
  <c r="K198" i="9"/>
  <c r="L198" i="9"/>
  <c r="M198" i="9"/>
  <c r="O198" i="9"/>
  <c r="N198" i="9"/>
  <c r="C199" i="2"/>
  <c r="D199" i="12"/>
  <c r="O199" i="12" s="1"/>
  <c r="B199" i="9"/>
  <c r="B199" i="10"/>
  <c r="C198" i="10"/>
  <c r="G198" i="2"/>
  <c r="W198" i="2"/>
  <c r="L198" i="2"/>
  <c r="M198" i="2"/>
  <c r="N198" i="2"/>
  <c r="O198" i="2"/>
  <c r="P198" i="2"/>
  <c r="Q198" i="2"/>
  <c r="R198" i="2"/>
  <c r="S198" i="2"/>
  <c r="T198" i="2"/>
  <c r="D198" i="2"/>
  <c r="E198" i="2"/>
  <c r="F198" i="2"/>
  <c r="H198" i="2"/>
  <c r="I198" i="2"/>
  <c r="J198" i="2"/>
  <c r="K198" i="2"/>
  <c r="U198" i="2"/>
  <c r="V198" i="2"/>
  <c r="J195" i="12"/>
  <c r="P195" i="12" s="1"/>
  <c r="B200" i="2"/>
  <c r="A201" i="2"/>
  <c r="AB197" i="10"/>
  <c r="AR197" i="10"/>
  <c r="AC197" i="10"/>
  <c r="AD197" i="10"/>
  <c r="AE197" i="10"/>
  <c r="AF197" i="10"/>
  <c r="AN197" i="10"/>
  <c r="AO197" i="10"/>
  <c r="AP197" i="10"/>
  <c r="AQ197" i="10"/>
  <c r="V197" i="10"/>
  <c r="Y197" i="10"/>
  <c r="Z197" i="10"/>
  <c r="AA197" i="10"/>
  <c r="AG197" i="10"/>
  <c r="AH197" i="10"/>
  <c r="AI197" i="10"/>
  <c r="AJ197" i="10"/>
  <c r="AK197" i="10"/>
  <c r="AM197" i="10"/>
  <c r="AL197" i="10"/>
  <c r="M197" i="10"/>
  <c r="P197" i="10"/>
  <c r="L197" i="10"/>
  <c r="S197" i="10"/>
  <c r="W197" i="10"/>
  <c r="G197" i="10"/>
  <c r="O197" i="10"/>
  <c r="K197" i="10"/>
  <c r="D197" i="10"/>
  <c r="H197" i="10"/>
  <c r="I197" i="10"/>
  <c r="Q197" i="10"/>
  <c r="N197" i="10"/>
  <c r="N197" i="11" s="1"/>
  <c r="E197" i="10"/>
  <c r="J197" i="10"/>
  <c r="T197" i="10"/>
  <c r="U197" i="10"/>
  <c r="F197" i="10"/>
  <c r="R197" i="10"/>
  <c r="J196" i="12"/>
  <c r="P196" i="12" s="1"/>
  <c r="K197" i="11" l="1"/>
  <c r="V197" i="11"/>
  <c r="J197" i="11"/>
  <c r="D197" i="11"/>
  <c r="Y196" i="11"/>
  <c r="B196" i="12" s="1"/>
  <c r="H196" i="12" s="1"/>
  <c r="K196" i="12" s="1"/>
  <c r="W197" i="11"/>
  <c r="Q197" i="11"/>
  <c r="U197" i="11"/>
  <c r="T197" i="11"/>
  <c r="E197" i="11"/>
  <c r="G197" i="11"/>
  <c r="I197" i="11"/>
  <c r="R197" i="11"/>
  <c r="L197" i="11"/>
  <c r="H197" i="11"/>
  <c r="O197" i="11"/>
  <c r="P197" i="11"/>
  <c r="S197" i="11"/>
  <c r="M197" i="11"/>
  <c r="F197" i="11"/>
  <c r="M199" i="9"/>
  <c r="N199" i="9"/>
  <c r="O199" i="9"/>
  <c r="P199" i="9"/>
  <c r="Q199" i="9"/>
  <c r="R199" i="9"/>
  <c r="W199" i="9"/>
  <c r="D199" i="9"/>
  <c r="E199" i="9"/>
  <c r="F199" i="9"/>
  <c r="G199" i="9"/>
  <c r="H199" i="9"/>
  <c r="I199" i="9"/>
  <c r="J199" i="9"/>
  <c r="K199" i="9"/>
  <c r="L199" i="9"/>
  <c r="S199" i="9"/>
  <c r="T199" i="9"/>
  <c r="V199" i="9"/>
  <c r="U199" i="9"/>
  <c r="Y198" i="2"/>
  <c r="A198" i="12" s="1"/>
  <c r="F198" i="12" s="1"/>
  <c r="C199" i="10"/>
  <c r="H199" i="2"/>
  <c r="I199" i="2"/>
  <c r="J199" i="2"/>
  <c r="K199" i="2"/>
  <c r="L199" i="2"/>
  <c r="M199" i="2"/>
  <c r="N199" i="2"/>
  <c r="O199" i="2"/>
  <c r="P199" i="2"/>
  <c r="G199" i="2"/>
  <c r="Q199" i="2"/>
  <c r="R199" i="2"/>
  <c r="S199" i="2"/>
  <c r="T199" i="2"/>
  <c r="U199" i="2"/>
  <c r="V199" i="2"/>
  <c r="W199" i="2"/>
  <c r="D199" i="2"/>
  <c r="F199" i="2"/>
  <c r="E199" i="2"/>
  <c r="AI198" i="10"/>
  <c r="AJ198" i="10"/>
  <c r="AK198" i="10"/>
  <c r="AL198" i="10"/>
  <c r="V198" i="10"/>
  <c r="AM198" i="10"/>
  <c r="Y198" i="10"/>
  <c r="Z198" i="10"/>
  <c r="AA198" i="10"/>
  <c r="AB198" i="10"/>
  <c r="AC198" i="10"/>
  <c r="AD198" i="10"/>
  <c r="AE198" i="10"/>
  <c r="AF198" i="10"/>
  <c r="AG198" i="10"/>
  <c r="AH198" i="10"/>
  <c r="AN198" i="10"/>
  <c r="AO198" i="10"/>
  <c r="AP198" i="10"/>
  <c r="AQ198" i="10"/>
  <c r="AR198" i="10"/>
  <c r="M198" i="10"/>
  <c r="R198" i="10"/>
  <c r="J198" i="10"/>
  <c r="E198" i="10"/>
  <c r="G198" i="10"/>
  <c r="O198" i="10"/>
  <c r="F198" i="10"/>
  <c r="S198" i="10"/>
  <c r="D198" i="10"/>
  <c r="H198" i="10"/>
  <c r="K198" i="10"/>
  <c r="P198" i="10"/>
  <c r="Q198" i="10"/>
  <c r="U198" i="10"/>
  <c r="T198" i="10"/>
  <c r="L198" i="10"/>
  <c r="I198" i="10"/>
  <c r="W198" i="10"/>
  <c r="N198" i="10"/>
  <c r="B201" i="2"/>
  <c r="A202" i="2"/>
  <c r="D200" i="12"/>
  <c r="O200" i="12" s="1"/>
  <c r="C200" i="2"/>
  <c r="B200" i="9"/>
  <c r="B200" i="10"/>
  <c r="J197" i="12"/>
  <c r="P197" i="12" s="1"/>
  <c r="U198" i="11" l="1"/>
  <c r="I198" i="11"/>
  <c r="Y197" i="11"/>
  <c r="B197" i="12" s="1"/>
  <c r="H197" i="12" s="1"/>
  <c r="K197" i="12" s="1"/>
  <c r="L198" i="11"/>
  <c r="V198" i="11"/>
  <c r="M198" i="11"/>
  <c r="T198" i="11"/>
  <c r="W198" i="11"/>
  <c r="R198" i="11"/>
  <c r="Q198" i="11"/>
  <c r="N198" i="11"/>
  <c r="J198" i="11"/>
  <c r="S198" i="11"/>
  <c r="E198" i="11"/>
  <c r="P198" i="11"/>
  <c r="O198" i="11"/>
  <c r="H198" i="11"/>
  <c r="F198" i="11"/>
  <c r="G198" i="11"/>
  <c r="K198" i="11"/>
  <c r="D198" i="11"/>
  <c r="Y199" i="2"/>
  <c r="A199" i="12" s="1"/>
  <c r="F199" i="12" s="1"/>
  <c r="G199" i="12" s="1"/>
  <c r="Q199" i="12" s="1"/>
  <c r="G198" i="12"/>
  <c r="Q198" i="12" s="1"/>
  <c r="H200" i="9"/>
  <c r="I200" i="9"/>
  <c r="J200" i="9"/>
  <c r="K200" i="9"/>
  <c r="L200" i="9"/>
  <c r="M200" i="9"/>
  <c r="D200" i="9"/>
  <c r="E200" i="9"/>
  <c r="F200" i="9"/>
  <c r="G200" i="9"/>
  <c r="N200" i="9"/>
  <c r="O200" i="9"/>
  <c r="P200" i="9"/>
  <c r="Q200" i="9"/>
  <c r="R200" i="9"/>
  <c r="S200" i="9"/>
  <c r="T200" i="9"/>
  <c r="U200" i="9"/>
  <c r="W200" i="9"/>
  <c r="V200" i="9"/>
  <c r="C200" i="10"/>
  <c r="S200" i="2"/>
  <c r="D200" i="2"/>
  <c r="T200" i="2"/>
  <c r="E200" i="2"/>
  <c r="U200" i="2"/>
  <c r="F200" i="2"/>
  <c r="V200" i="2"/>
  <c r="G200" i="2"/>
  <c r="W200" i="2"/>
  <c r="H200" i="2"/>
  <c r="I200" i="2"/>
  <c r="J200" i="2"/>
  <c r="K200" i="2"/>
  <c r="L200" i="2"/>
  <c r="M200" i="2"/>
  <c r="N200" i="2"/>
  <c r="O200" i="2"/>
  <c r="P200" i="2"/>
  <c r="Q200" i="2"/>
  <c r="R200" i="2"/>
  <c r="D201" i="12"/>
  <c r="O201" i="12" s="1"/>
  <c r="C201" i="2"/>
  <c r="B201" i="9"/>
  <c r="B201" i="10"/>
  <c r="Z199" i="10"/>
  <c r="AP199" i="10"/>
  <c r="AA199" i="10"/>
  <c r="AQ199" i="10"/>
  <c r="AB199" i="10"/>
  <c r="AR199" i="10"/>
  <c r="AC199" i="10"/>
  <c r="AD199" i="10"/>
  <c r="AE199" i="10"/>
  <c r="AF199" i="10"/>
  <c r="AG199" i="10"/>
  <c r="AH199" i="10"/>
  <c r="AI199" i="10"/>
  <c r="AJ199" i="10"/>
  <c r="AK199" i="10"/>
  <c r="AL199" i="10"/>
  <c r="AM199" i="10"/>
  <c r="AN199" i="10"/>
  <c r="AO199" i="10"/>
  <c r="V199" i="10"/>
  <c r="V199" i="11" s="1"/>
  <c r="Y199" i="10"/>
  <c r="M199" i="10"/>
  <c r="G199" i="10"/>
  <c r="N199" i="10"/>
  <c r="H199" i="10"/>
  <c r="I199" i="10"/>
  <c r="E199" i="10"/>
  <c r="S199" i="10"/>
  <c r="K199" i="10"/>
  <c r="U199" i="10"/>
  <c r="J199" i="10"/>
  <c r="T199" i="10"/>
  <c r="W199" i="10"/>
  <c r="O199" i="10"/>
  <c r="O199" i="11" s="1"/>
  <c r="Q199" i="10"/>
  <c r="R199" i="10"/>
  <c r="F199" i="10"/>
  <c r="L199" i="10"/>
  <c r="D199" i="10"/>
  <c r="D199" i="11" s="1"/>
  <c r="P199" i="10"/>
  <c r="B202" i="2"/>
  <c r="A203" i="2"/>
  <c r="G199" i="11" l="1"/>
  <c r="Y198" i="11"/>
  <c r="B198" i="12" s="1"/>
  <c r="H198" i="12" s="1"/>
  <c r="K198" i="12" s="1"/>
  <c r="J199" i="11"/>
  <c r="K199" i="11"/>
  <c r="Q199" i="11"/>
  <c r="T199" i="11"/>
  <c r="N199" i="11"/>
  <c r="M199" i="11"/>
  <c r="W199" i="11"/>
  <c r="F199" i="11"/>
  <c r="L199" i="11"/>
  <c r="R199" i="11"/>
  <c r="P199" i="11"/>
  <c r="U199" i="11"/>
  <c r="S199" i="11"/>
  <c r="E199" i="11"/>
  <c r="I199" i="11"/>
  <c r="H199" i="11"/>
  <c r="AG200" i="10"/>
  <c r="AH200" i="10"/>
  <c r="AI200" i="10"/>
  <c r="AJ200" i="10"/>
  <c r="AK200" i="10"/>
  <c r="AF200" i="10"/>
  <c r="AL200" i="10"/>
  <c r="AM200" i="10"/>
  <c r="AN200" i="10"/>
  <c r="AO200" i="10"/>
  <c r="AP200" i="10"/>
  <c r="AQ200" i="10"/>
  <c r="V200" i="10"/>
  <c r="AR200" i="10"/>
  <c r="Y200" i="10"/>
  <c r="Z200" i="10"/>
  <c r="AA200" i="10"/>
  <c r="AB200" i="10"/>
  <c r="AC200" i="10"/>
  <c r="AE200" i="10"/>
  <c r="AD200" i="10"/>
  <c r="M200" i="10"/>
  <c r="E200" i="10"/>
  <c r="O200" i="10"/>
  <c r="J200" i="10"/>
  <c r="F200" i="10"/>
  <c r="T200" i="10"/>
  <c r="L200" i="10"/>
  <c r="R200" i="10"/>
  <c r="K200" i="10"/>
  <c r="N200" i="10"/>
  <c r="S200" i="10"/>
  <c r="H200" i="10"/>
  <c r="P200" i="10"/>
  <c r="U200" i="10"/>
  <c r="D200" i="10"/>
  <c r="G200" i="10"/>
  <c r="Q200" i="10"/>
  <c r="W200" i="10"/>
  <c r="I200" i="10"/>
  <c r="I200" i="11" s="1"/>
  <c r="J198" i="12"/>
  <c r="P198" i="12" s="1"/>
  <c r="S201" i="9"/>
  <c r="D201" i="9"/>
  <c r="T201" i="9"/>
  <c r="E201" i="9"/>
  <c r="U201" i="9"/>
  <c r="F201" i="9"/>
  <c r="V201" i="9"/>
  <c r="G201" i="9"/>
  <c r="W201" i="9"/>
  <c r="H201" i="9"/>
  <c r="I201" i="9"/>
  <c r="J201" i="9"/>
  <c r="K201" i="9"/>
  <c r="L201" i="9"/>
  <c r="M201" i="9"/>
  <c r="N201" i="9"/>
  <c r="O201" i="9"/>
  <c r="P201" i="9"/>
  <c r="Q201" i="9"/>
  <c r="R201" i="9"/>
  <c r="C201" i="10"/>
  <c r="N201" i="2"/>
  <c r="O201" i="2"/>
  <c r="P201" i="2"/>
  <c r="Q201" i="2"/>
  <c r="R201" i="2"/>
  <c r="S201" i="2"/>
  <c r="D201" i="2"/>
  <c r="T201" i="2"/>
  <c r="E201" i="2"/>
  <c r="U201" i="2"/>
  <c r="F201" i="2"/>
  <c r="V201" i="2"/>
  <c r="H201" i="2"/>
  <c r="I201" i="2"/>
  <c r="J201" i="2"/>
  <c r="K201" i="2"/>
  <c r="L201" i="2"/>
  <c r="M201" i="2"/>
  <c r="W201" i="2"/>
  <c r="G201" i="2"/>
  <c r="Y200" i="2"/>
  <c r="A200" i="12" s="1"/>
  <c r="F200" i="12" s="1"/>
  <c r="J199" i="12"/>
  <c r="P199" i="12" s="1"/>
  <c r="D202" i="12"/>
  <c r="O202" i="12" s="1"/>
  <c r="B202" i="9"/>
  <c r="B202" i="10"/>
  <c r="C202" i="2"/>
  <c r="B203" i="2"/>
  <c r="A204" i="2"/>
  <c r="E200" i="11" l="1"/>
  <c r="D200" i="11"/>
  <c r="H200" i="11"/>
  <c r="L200" i="11"/>
  <c r="F200" i="11"/>
  <c r="J200" i="11"/>
  <c r="S200" i="11"/>
  <c r="O200" i="11"/>
  <c r="R200" i="11"/>
  <c r="W200" i="11"/>
  <c r="M200" i="11"/>
  <c r="K200" i="11"/>
  <c r="G200" i="11"/>
  <c r="V200" i="11"/>
  <c r="Q200" i="11"/>
  <c r="U200" i="11"/>
  <c r="T200" i="11"/>
  <c r="N200" i="11"/>
  <c r="Y199" i="11"/>
  <c r="B199" i="12" s="1"/>
  <c r="H199" i="12" s="1"/>
  <c r="K199" i="12" s="1"/>
  <c r="P200" i="11"/>
  <c r="AN201" i="10"/>
  <c r="Y201" i="10"/>
  <c r="AO201" i="10"/>
  <c r="Z201" i="10"/>
  <c r="AP201" i="10"/>
  <c r="AA201" i="10"/>
  <c r="AQ201" i="10"/>
  <c r="AB201" i="10"/>
  <c r="AR201" i="10"/>
  <c r="AL201" i="10"/>
  <c r="AM201" i="10"/>
  <c r="V201" i="10"/>
  <c r="AC201" i="10"/>
  <c r="AD201" i="10"/>
  <c r="AE201" i="10"/>
  <c r="AF201" i="10"/>
  <c r="AG201" i="10"/>
  <c r="AH201" i="10"/>
  <c r="AI201" i="10"/>
  <c r="AK201" i="10"/>
  <c r="AJ201" i="10"/>
  <c r="M201" i="10"/>
  <c r="M201" i="11" s="1"/>
  <c r="J201" i="10"/>
  <c r="F201" i="10"/>
  <c r="F201" i="11" s="1"/>
  <c r="T201" i="10"/>
  <c r="T201" i="11" s="1"/>
  <c r="G201" i="10"/>
  <c r="U201" i="10"/>
  <c r="L201" i="10"/>
  <c r="N201" i="10"/>
  <c r="H201" i="10"/>
  <c r="R201" i="10"/>
  <c r="S201" i="10"/>
  <c r="K201" i="10"/>
  <c r="E201" i="10"/>
  <c r="Q201" i="10"/>
  <c r="O201" i="10"/>
  <c r="P201" i="10"/>
  <c r="P201" i="11" s="1"/>
  <c r="I201" i="10"/>
  <c r="W201" i="10"/>
  <c r="D201" i="10"/>
  <c r="D201" i="11" s="1"/>
  <c r="E201" i="11"/>
  <c r="D203" i="12"/>
  <c r="O203" i="12" s="1"/>
  <c r="C203" i="2"/>
  <c r="B203" i="9"/>
  <c r="B203" i="10"/>
  <c r="B204" i="2"/>
  <c r="A205" i="2"/>
  <c r="C202" i="10"/>
  <c r="I202" i="2"/>
  <c r="J202" i="2"/>
  <c r="K202" i="2"/>
  <c r="L202" i="2"/>
  <c r="M202" i="2"/>
  <c r="N202" i="2"/>
  <c r="O202" i="2"/>
  <c r="P202" i="2"/>
  <c r="Q202" i="2"/>
  <c r="U202" i="2"/>
  <c r="V202" i="2"/>
  <c r="W202" i="2"/>
  <c r="D202" i="2"/>
  <c r="E202" i="2"/>
  <c r="F202" i="2"/>
  <c r="G202" i="2"/>
  <c r="H202" i="2"/>
  <c r="R202" i="2"/>
  <c r="T202" i="2"/>
  <c r="S202" i="2"/>
  <c r="Y201" i="2"/>
  <c r="A201" i="12" s="1"/>
  <c r="F201" i="12" s="1"/>
  <c r="O201" i="11"/>
  <c r="N202" i="9"/>
  <c r="O202" i="9"/>
  <c r="P202" i="9"/>
  <c r="Q202" i="9"/>
  <c r="R202" i="9"/>
  <c r="S202" i="9"/>
  <c r="J202" i="9"/>
  <c r="K202" i="9"/>
  <c r="L202" i="9"/>
  <c r="M202" i="9"/>
  <c r="T202" i="9"/>
  <c r="U202" i="9"/>
  <c r="V202" i="9"/>
  <c r="W202" i="9"/>
  <c r="D202" i="9"/>
  <c r="E202" i="9"/>
  <c r="F202" i="9"/>
  <c r="G202" i="9"/>
  <c r="I202" i="9"/>
  <c r="H202" i="9"/>
  <c r="G200" i="12"/>
  <c r="Q200" i="12" s="1"/>
  <c r="H201" i="11" l="1"/>
  <c r="Y200" i="11"/>
  <c r="B200" i="12" s="1"/>
  <c r="H200" i="12" s="1"/>
  <c r="K200" i="12" s="1"/>
  <c r="K201" i="11"/>
  <c r="S201" i="11"/>
  <c r="L201" i="11"/>
  <c r="V201" i="11"/>
  <c r="U201" i="11"/>
  <c r="G201" i="11"/>
  <c r="Q201" i="11"/>
  <c r="W201" i="11"/>
  <c r="R201" i="11"/>
  <c r="J201" i="11"/>
  <c r="I201" i="11"/>
  <c r="N201" i="11"/>
  <c r="Y201" i="11" s="1"/>
  <c r="B201" i="12" s="1"/>
  <c r="H201" i="12" s="1"/>
  <c r="K201" i="12" s="1"/>
  <c r="I203" i="9"/>
  <c r="J203" i="9"/>
  <c r="K203" i="9"/>
  <c r="L203" i="9"/>
  <c r="M203" i="9"/>
  <c r="N203" i="9"/>
  <c r="Q203" i="9"/>
  <c r="R203" i="9"/>
  <c r="S203" i="9"/>
  <c r="T203" i="9"/>
  <c r="U203" i="9"/>
  <c r="V203" i="9"/>
  <c r="W203" i="9"/>
  <c r="D203" i="9"/>
  <c r="E203" i="9"/>
  <c r="F203" i="9"/>
  <c r="G203" i="9"/>
  <c r="H203" i="9"/>
  <c r="P203" i="9"/>
  <c r="O203" i="9"/>
  <c r="J200" i="12"/>
  <c r="P200" i="12" s="1"/>
  <c r="C203" i="10"/>
  <c r="D203" i="2"/>
  <c r="T203" i="2"/>
  <c r="E203" i="2"/>
  <c r="U203" i="2"/>
  <c r="F203" i="2"/>
  <c r="V203" i="2"/>
  <c r="G203" i="2"/>
  <c r="W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AE202" i="10"/>
  <c r="AF202" i="10"/>
  <c r="AG202" i="10"/>
  <c r="AH202" i="10"/>
  <c r="AI202" i="10"/>
  <c r="V202" i="10"/>
  <c r="V202" i="11" s="1"/>
  <c r="AR202" i="10"/>
  <c r="Y202" i="10"/>
  <c r="Z202" i="10"/>
  <c r="AA202" i="10"/>
  <c r="AB202" i="10"/>
  <c r="AC202" i="10"/>
  <c r="AD202" i="10"/>
  <c r="AJ202" i="10"/>
  <c r="AK202" i="10"/>
  <c r="AL202" i="10"/>
  <c r="AM202" i="10"/>
  <c r="AN202" i="10"/>
  <c r="AO202" i="10"/>
  <c r="AQ202" i="10"/>
  <c r="AP202" i="10"/>
  <c r="M202" i="10"/>
  <c r="T202" i="10"/>
  <c r="T202" i="11" s="1"/>
  <c r="L202" i="10"/>
  <c r="O202" i="10"/>
  <c r="F202" i="10"/>
  <c r="J202" i="10"/>
  <c r="D202" i="10"/>
  <c r="N202" i="10"/>
  <c r="R202" i="10"/>
  <c r="P202" i="10"/>
  <c r="P202" i="11" s="1"/>
  <c r="U202" i="10"/>
  <c r="K202" i="10"/>
  <c r="S202" i="10"/>
  <c r="G202" i="10"/>
  <c r="E202" i="10"/>
  <c r="W202" i="10"/>
  <c r="H202" i="10"/>
  <c r="H202" i="11" s="1"/>
  <c r="I202" i="10"/>
  <c r="Q202" i="10"/>
  <c r="B205" i="2"/>
  <c r="A206" i="2"/>
  <c r="Y202" i="2"/>
  <c r="A202" i="12" s="1"/>
  <c r="F202" i="12" s="1"/>
  <c r="D204" i="12"/>
  <c r="O204" i="12" s="1"/>
  <c r="B204" i="9"/>
  <c r="B204" i="10"/>
  <c r="C204" i="2"/>
  <c r="G201" i="12"/>
  <c r="Q201" i="12" s="1"/>
  <c r="S202" i="11" l="1"/>
  <c r="E202" i="11"/>
  <c r="K202" i="11"/>
  <c r="I202" i="11"/>
  <c r="W202" i="11"/>
  <c r="N202" i="11"/>
  <c r="D202" i="11"/>
  <c r="F202" i="11"/>
  <c r="M202" i="11"/>
  <c r="G202" i="11"/>
  <c r="L202" i="11"/>
  <c r="U202" i="11"/>
  <c r="J202" i="11"/>
  <c r="R202" i="11"/>
  <c r="O202" i="11"/>
  <c r="Q202" i="11"/>
  <c r="Y203" i="2"/>
  <c r="A203" i="12" s="1"/>
  <c r="F203" i="12" s="1"/>
  <c r="AL203" i="10"/>
  <c r="V203" i="10"/>
  <c r="AM203" i="10"/>
  <c r="AN203" i="10"/>
  <c r="Y203" i="10"/>
  <c r="AO203" i="10"/>
  <c r="Z203" i="10"/>
  <c r="AP203" i="10"/>
  <c r="AC203" i="10"/>
  <c r="AD203" i="10"/>
  <c r="AE203" i="10"/>
  <c r="AF203" i="10"/>
  <c r="AG203" i="10"/>
  <c r="AH203" i="10"/>
  <c r="AI203" i="10"/>
  <c r="AK203" i="10"/>
  <c r="AQ203" i="10"/>
  <c r="AR203" i="10"/>
  <c r="AB203" i="10"/>
  <c r="AA203" i="10"/>
  <c r="AJ203" i="10"/>
  <c r="M203" i="10"/>
  <c r="J203" i="10"/>
  <c r="D203" i="10"/>
  <c r="E203" i="10"/>
  <c r="H203" i="10"/>
  <c r="R203" i="10"/>
  <c r="L203" i="10"/>
  <c r="F203" i="10"/>
  <c r="K203" i="10"/>
  <c r="K203" i="11" s="1"/>
  <c r="S203" i="10"/>
  <c r="N203" i="10"/>
  <c r="W203" i="10"/>
  <c r="T203" i="10"/>
  <c r="G203" i="10"/>
  <c r="G203" i="11" s="1"/>
  <c r="Q203" i="10"/>
  <c r="O203" i="10"/>
  <c r="O203" i="11" s="1"/>
  <c r="I203" i="10"/>
  <c r="P203" i="10"/>
  <c r="U203" i="10"/>
  <c r="U203" i="11" s="1"/>
  <c r="G202" i="12"/>
  <c r="Q202" i="12" s="1"/>
  <c r="D205" i="12"/>
  <c r="O205" i="12" s="1"/>
  <c r="C205" i="2"/>
  <c r="B205" i="9"/>
  <c r="B205" i="10"/>
  <c r="B206" i="2"/>
  <c r="A207" i="2"/>
  <c r="D204" i="9"/>
  <c r="T204" i="9"/>
  <c r="E204" i="9"/>
  <c r="U204" i="9"/>
  <c r="F204" i="9"/>
  <c r="V204" i="9"/>
  <c r="G204" i="9"/>
  <c r="W204" i="9"/>
  <c r="H204" i="9"/>
  <c r="I204" i="9"/>
  <c r="R204" i="9"/>
  <c r="S204" i="9"/>
  <c r="J204" i="9"/>
  <c r="K204" i="9"/>
  <c r="L204" i="9"/>
  <c r="M204" i="9"/>
  <c r="N204" i="9"/>
  <c r="O204" i="9"/>
  <c r="Q204" i="9"/>
  <c r="P204" i="9"/>
  <c r="J201" i="12"/>
  <c r="P201" i="12" s="1"/>
  <c r="C204" i="10"/>
  <c r="O204" i="2"/>
  <c r="P204" i="2"/>
  <c r="Q204" i="2"/>
  <c r="R204" i="2"/>
  <c r="S204" i="2"/>
  <c r="D204" i="2"/>
  <c r="T204" i="2"/>
  <c r="E204" i="2"/>
  <c r="U204" i="2"/>
  <c r="F204" i="2"/>
  <c r="V204" i="2"/>
  <c r="G204" i="2"/>
  <c r="W204" i="2"/>
  <c r="M204" i="2"/>
  <c r="N204" i="2"/>
  <c r="H204" i="2"/>
  <c r="I204" i="2"/>
  <c r="J204" i="2"/>
  <c r="L204" i="2"/>
  <c r="K204" i="2"/>
  <c r="E203" i="11" l="1"/>
  <c r="L203" i="11"/>
  <c r="N203" i="11"/>
  <c r="Y202" i="11"/>
  <c r="B202" i="12" s="1"/>
  <c r="H202" i="12" s="1"/>
  <c r="K202" i="12" s="1"/>
  <c r="I203" i="11"/>
  <c r="M203" i="11"/>
  <c r="Q203" i="11"/>
  <c r="F203" i="11"/>
  <c r="R203" i="11"/>
  <c r="V203" i="11"/>
  <c r="H203" i="11"/>
  <c r="D203" i="11"/>
  <c r="P203" i="11"/>
  <c r="J203" i="11"/>
  <c r="T203" i="11"/>
  <c r="W203" i="11"/>
  <c r="S203" i="11"/>
  <c r="O205" i="9"/>
  <c r="P205" i="9"/>
  <c r="Q205" i="9"/>
  <c r="R205" i="9"/>
  <c r="S205" i="9"/>
  <c r="D205" i="9"/>
  <c r="T205" i="9"/>
  <c r="E205" i="9"/>
  <c r="F205" i="9"/>
  <c r="G205" i="9"/>
  <c r="H205" i="9"/>
  <c r="I205" i="9"/>
  <c r="J205" i="9"/>
  <c r="K205" i="9"/>
  <c r="L205" i="9"/>
  <c r="M205" i="9"/>
  <c r="N205" i="9"/>
  <c r="U205" i="9"/>
  <c r="V205" i="9"/>
  <c r="W205" i="9"/>
  <c r="D206" i="12"/>
  <c r="O206" i="12" s="1"/>
  <c r="C206" i="2"/>
  <c r="B206" i="9"/>
  <c r="B206" i="10"/>
  <c r="G203" i="12"/>
  <c r="Q203" i="12" s="1"/>
  <c r="J202" i="12"/>
  <c r="P202" i="12" s="1"/>
  <c r="C205" i="10"/>
  <c r="J205" i="2"/>
  <c r="K205" i="2"/>
  <c r="L205" i="2"/>
  <c r="M205" i="2"/>
  <c r="N205" i="2"/>
  <c r="O205" i="2"/>
  <c r="P205" i="2"/>
  <c r="Q205" i="2"/>
  <c r="R205" i="2"/>
  <c r="D205" i="2"/>
  <c r="E205" i="2"/>
  <c r="F205" i="2"/>
  <c r="G205" i="2"/>
  <c r="H205" i="2"/>
  <c r="I205" i="2"/>
  <c r="S205" i="2"/>
  <c r="T205" i="2"/>
  <c r="U205" i="2"/>
  <c r="V205" i="2"/>
  <c r="W205" i="2"/>
  <c r="AC204" i="10"/>
  <c r="AD204" i="10"/>
  <c r="AE204" i="10"/>
  <c r="AF204" i="10"/>
  <c r="AG204" i="10"/>
  <c r="AI204" i="10"/>
  <c r="AJ204" i="10"/>
  <c r="AK204" i="10"/>
  <c r="AL204" i="10"/>
  <c r="AM204" i="10"/>
  <c r="AN204" i="10"/>
  <c r="AO204" i="10"/>
  <c r="AQ204" i="10"/>
  <c r="V204" i="10"/>
  <c r="V204" i="11" s="1"/>
  <c r="AR204" i="10"/>
  <c r="Y204" i="10"/>
  <c r="Z204" i="10"/>
  <c r="AA204" i="10"/>
  <c r="AH204" i="10"/>
  <c r="AB204" i="10"/>
  <c r="AP204" i="10"/>
  <c r="M204" i="10"/>
  <c r="P204" i="10"/>
  <c r="K204" i="10"/>
  <c r="K204" i="11" s="1"/>
  <c r="N204" i="10"/>
  <c r="H204" i="10"/>
  <c r="R204" i="10"/>
  <c r="T204" i="10"/>
  <c r="E204" i="10"/>
  <c r="S204" i="10"/>
  <c r="F204" i="10"/>
  <c r="G204" i="10"/>
  <c r="J204" i="10"/>
  <c r="Q204" i="10"/>
  <c r="D204" i="10"/>
  <c r="O204" i="10"/>
  <c r="L204" i="10"/>
  <c r="L204" i="11" s="1"/>
  <c r="W204" i="10"/>
  <c r="I204" i="10"/>
  <c r="U204" i="10"/>
  <c r="U204" i="11" s="1"/>
  <c r="B207" i="2"/>
  <c r="A208" i="2"/>
  <c r="Y204" i="2"/>
  <c r="A204" i="12" s="1"/>
  <c r="F204" i="12" s="1"/>
  <c r="Y203" i="11" l="1"/>
  <c r="B203" i="12" s="1"/>
  <c r="H203" i="12" s="1"/>
  <c r="K203" i="12" s="1"/>
  <c r="R204" i="11"/>
  <c r="T204" i="11"/>
  <c r="D204" i="11"/>
  <c r="I204" i="11"/>
  <c r="M204" i="11"/>
  <c r="W204" i="11"/>
  <c r="O204" i="11"/>
  <c r="E204" i="11"/>
  <c r="J204" i="11"/>
  <c r="S204" i="11"/>
  <c r="H204" i="11"/>
  <c r="F204" i="11"/>
  <c r="N204" i="11"/>
  <c r="Q204" i="11"/>
  <c r="G204" i="11"/>
  <c r="P204" i="11"/>
  <c r="B208" i="2"/>
  <c r="A209" i="2"/>
  <c r="G204" i="12"/>
  <c r="Q204" i="12" s="1"/>
  <c r="J206" i="9"/>
  <c r="K206" i="9"/>
  <c r="L206" i="9"/>
  <c r="M206" i="9"/>
  <c r="N206" i="9"/>
  <c r="O206" i="9"/>
  <c r="D206" i="9"/>
  <c r="E206" i="9"/>
  <c r="F206" i="9"/>
  <c r="G206" i="9"/>
  <c r="H206" i="9"/>
  <c r="I206" i="9"/>
  <c r="P206" i="9"/>
  <c r="Q206" i="9"/>
  <c r="R206" i="9"/>
  <c r="S206" i="9"/>
  <c r="T206" i="9"/>
  <c r="U206" i="9"/>
  <c r="V206" i="9"/>
  <c r="W206" i="9"/>
  <c r="Y205" i="2"/>
  <c r="A205" i="12" s="1"/>
  <c r="F205" i="12" s="1"/>
  <c r="AJ205" i="10"/>
  <c r="AK205" i="10"/>
  <c r="AL205" i="10"/>
  <c r="V205" i="10"/>
  <c r="AM205" i="10"/>
  <c r="AN205" i="10"/>
  <c r="AO205" i="10"/>
  <c r="AP205" i="10"/>
  <c r="AQ205" i="10"/>
  <c r="AR205" i="10"/>
  <c r="Y205" i="10"/>
  <c r="Z205" i="10"/>
  <c r="AB205" i="10"/>
  <c r="AC205" i="10"/>
  <c r="AD205" i="10"/>
  <c r="AE205" i="10"/>
  <c r="AF205" i="10"/>
  <c r="AG205" i="10"/>
  <c r="AI205" i="10"/>
  <c r="AA205" i="10"/>
  <c r="AH205" i="10"/>
  <c r="M205" i="10"/>
  <c r="F205" i="10"/>
  <c r="R205" i="10"/>
  <c r="U205" i="10"/>
  <c r="L205" i="10"/>
  <c r="W205" i="10"/>
  <c r="O205" i="10"/>
  <c r="H205" i="10"/>
  <c r="I205" i="10"/>
  <c r="T205" i="10"/>
  <c r="J205" i="10"/>
  <c r="J205" i="11" s="1"/>
  <c r="G205" i="10"/>
  <c r="Q205" i="10"/>
  <c r="S205" i="10"/>
  <c r="N205" i="10"/>
  <c r="E205" i="10"/>
  <c r="D205" i="10"/>
  <c r="P205" i="10"/>
  <c r="K205" i="10"/>
  <c r="D207" i="12"/>
  <c r="O207" i="12" s="1"/>
  <c r="C207" i="2"/>
  <c r="B207" i="9"/>
  <c r="B207" i="10"/>
  <c r="C206" i="10"/>
  <c r="E206" i="2"/>
  <c r="U206" i="2"/>
  <c r="F206" i="2"/>
  <c r="V206" i="2"/>
  <c r="G206" i="2"/>
  <c r="W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D206" i="2"/>
  <c r="J203" i="12"/>
  <c r="P203" i="12" s="1"/>
  <c r="N205" i="11" l="1"/>
  <c r="W205" i="11"/>
  <c r="Q205" i="11"/>
  <c r="U205" i="11"/>
  <c r="S205" i="11"/>
  <c r="Y204" i="11"/>
  <c r="B204" i="12" s="1"/>
  <c r="H204" i="12" s="1"/>
  <c r="K204" i="12" s="1"/>
  <c r="V205" i="11"/>
  <c r="L205" i="11"/>
  <c r="G205" i="11"/>
  <c r="K205" i="11"/>
  <c r="O205" i="11"/>
  <c r="T205" i="11"/>
  <c r="H205" i="11"/>
  <c r="P205" i="11"/>
  <c r="F205" i="11"/>
  <c r="D205" i="11"/>
  <c r="M205" i="11"/>
  <c r="I205" i="11"/>
  <c r="E205" i="11"/>
  <c r="R205" i="11"/>
  <c r="J204" i="12"/>
  <c r="P204" i="12" s="1"/>
  <c r="B209" i="2"/>
  <c r="A210" i="2"/>
  <c r="D208" i="12"/>
  <c r="O208" i="12" s="1"/>
  <c r="C208" i="2"/>
  <c r="B208" i="9"/>
  <c r="B208" i="10"/>
  <c r="G205" i="12"/>
  <c r="Q205" i="12" s="1"/>
  <c r="AA206" i="10"/>
  <c r="AQ206" i="10"/>
  <c r="AB206" i="10"/>
  <c r="AR206" i="10"/>
  <c r="AC206" i="10"/>
  <c r="AD206" i="10"/>
  <c r="AE206" i="10"/>
  <c r="AP206" i="10"/>
  <c r="V206" i="10"/>
  <c r="Y206" i="10"/>
  <c r="Z206" i="10"/>
  <c r="AF206" i="10"/>
  <c r="AH206" i="10"/>
  <c r="AI206" i="10"/>
  <c r="AJ206" i="10"/>
  <c r="AK206" i="10"/>
  <c r="AL206" i="10"/>
  <c r="Q206" i="11" s="1"/>
  <c r="AM206" i="10"/>
  <c r="AO206" i="10"/>
  <c r="AG206" i="10"/>
  <c r="L206" i="11" s="1"/>
  <c r="AN206" i="10"/>
  <c r="M206" i="10"/>
  <c r="J206" i="10"/>
  <c r="J206" i="11" s="1"/>
  <c r="G206" i="10"/>
  <c r="N206" i="10"/>
  <c r="D206" i="10"/>
  <c r="U206" i="10"/>
  <c r="O206" i="10"/>
  <c r="I206" i="10"/>
  <c r="H206" i="10"/>
  <c r="P206" i="10"/>
  <c r="Q206" i="10"/>
  <c r="L206" i="10"/>
  <c r="E206" i="10"/>
  <c r="F206" i="10"/>
  <c r="F206" i="11" s="1"/>
  <c r="S206" i="10"/>
  <c r="K206" i="10"/>
  <c r="R206" i="10"/>
  <c r="W206" i="10"/>
  <c r="T206" i="10"/>
  <c r="E207" i="9"/>
  <c r="U207" i="9"/>
  <c r="F207" i="9"/>
  <c r="V207" i="9"/>
  <c r="G207" i="9"/>
  <c r="W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T207" i="9"/>
  <c r="D207" i="9"/>
  <c r="C207" i="10"/>
  <c r="P207" i="2"/>
  <c r="Q207" i="2"/>
  <c r="R207" i="2"/>
  <c r="S207" i="2"/>
  <c r="D207" i="2"/>
  <c r="T207" i="2"/>
  <c r="E207" i="2"/>
  <c r="U207" i="2"/>
  <c r="F207" i="2"/>
  <c r="V207" i="2"/>
  <c r="G207" i="2"/>
  <c r="W207" i="2"/>
  <c r="H207" i="2"/>
  <c r="I207" i="2"/>
  <c r="J207" i="2"/>
  <c r="K207" i="2"/>
  <c r="L207" i="2"/>
  <c r="M207" i="2"/>
  <c r="N207" i="2"/>
  <c r="O207" i="2"/>
  <c r="Y206" i="2"/>
  <c r="A206" i="12" s="1"/>
  <c r="F206" i="12" s="1"/>
  <c r="D206" i="11" l="1"/>
  <c r="R206" i="11"/>
  <c r="O206" i="11"/>
  <c r="T206" i="11"/>
  <c r="G206" i="11"/>
  <c r="W206" i="11"/>
  <c r="P206" i="11"/>
  <c r="H206" i="11"/>
  <c r="I206" i="11"/>
  <c r="M206" i="11"/>
  <c r="K206" i="11"/>
  <c r="U206" i="11"/>
  <c r="E206" i="11"/>
  <c r="S206" i="11"/>
  <c r="V206" i="11"/>
  <c r="Y205" i="11"/>
  <c r="B205" i="12" s="1"/>
  <c r="H205" i="12" s="1"/>
  <c r="K205" i="12" s="1"/>
  <c r="N206" i="11"/>
  <c r="P208" i="9"/>
  <c r="Q208" i="9"/>
  <c r="R208" i="9"/>
  <c r="S208" i="9"/>
  <c r="D208" i="9"/>
  <c r="T208" i="9"/>
  <c r="E208" i="9"/>
  <c r="U208" i="9"/>
  <c r="L208" i="9"/>
  <c r="M208" i="9"/>
  <c r="N208" i="9"/>
  <c r="O208" i="9"/>
  <c r="V208" i="9"/>
  <c r="W208" i="9"/>
  <c r="F208" i="9"/>
  <c r="G208" i="9"/>
  <c r="H208" i="9"/>
  <c r="I208" i="9"/>
  <c r="K208" i="9"/>
  <c r="J208" i="9"/>
  <c r="C208" i="10"/>
  <c r="K208" i="2"/>
  <c r="L208" i="2"/>
  <c r="M208" i="2"/>
  <c r="N208" i="2"/>
  <c r="O208" i="2"/>
  <c r="P208" i="2"/>
  <c r="Q208" i="2"/>
  <c r="R208" i="2"/>
  <c r="S208" i="2"/>
  <c r="F208" i="2"/>
  <c r="G208" i="2"/>
  <c r="H208" i="2"/>
  <c r="I208" i="2"/>
  <c r="J208" i="2"/>
  <c r="T208" i="2"/>
  <c r="U208" i="2"/>
  <c r="V208" i="2"/>
  <c r="W208" i="2"/>
  <c r="E208" i="2"/>
  <c r="D208" i="2"/>
  <c r="B210" i="2"/>
  <c r="A211" i="2"/>
  <c r="D209" i="12"/>
  <c r="O209" i="12" s="1"/>
  <c r="C209" i="2"/>
  <c r="B209" i="9"/>
  <c r="B209" i="10"/>
  <c r="Y207" i="2"/>
  <c r="A207" i="12" s="1"/>
  <c r="F207" i="12" s="1"/>
  <c r="G206" i="12"/>
  <c r="Q206" i="12" s="1"/>
  <c r="AH207" i="10"/>
  <c r="AI207" i="10"/>
  <c r="AJ207" i="10"/>
  <c r="AK207" i="10"/>
  <c r="AL207" i="10"/>
  <c r="AA207" i="10"/>
  <c r="AB207" i="10"/>
  <c r="AC207" i="10"/>
  <c r="AD207" i="10"/>
  <c r="AE207" i="10"/>
  <c r="AF207" i="10"/>
  <c r="AG207" i="10"/>
  <c r="AN207" i="10"/>
  <c r="AO207" i="10"/>
  <c r="AP207" i="10"/>
  <c r="AQ207" i="10"/>
  <c r="V207" i="10"/>
  <c r="AR207" i="10"/>
  <c r="Z207" i="10"/>
  <c r="AM207" i="10"/>
  <c r="Y207" i="10"/>
  <c r="M207" i="10"/>
  <c r="P207" i="10"/>
  <c r="P207" i="11" s="1"/>
  <c r="T207" i="10"/>
  <c r="I207" i="10"/>
  <c r="F207" i="10"/>
  <c r="W207" i="10"/>
  <c r="R207" i="10"/>
  <c r="R207" i="11" s="1"/>
  <c r="E207" i="10"/>
  <c r="J207" i="10"/>
  <c r="J207" i="11" s="1"/>
  <c r="D207" i="10"/>
  <c r="N207" i="10"/>
  <c r="S207" i="10"/>
  <c r="G207" i="10"/>
  <c r="K207" i="10"/>
  <c r="O207" i="10"/>
  <c r="O207" i="11" s="1"/>
  <c r="H207" i="10"/>
  <c r="L207" i="10"/>
  <c r="Q207" i="10"/>
  <c r="Q207" i="11" s="1"/>
  <c r="U207" i="10"/>
  <c r="J205" i="12"/>
  <c r="P205" i="12" s="1"/>
  <c r="Y206" i="11" l="1"/>
  <c r="B206" i="12" s="1"/>
  <c r="H206" i="12" s="1"/>
  <c r="K206" i="12" s="1"/>
  <c r="V207" i="11"/>
  <c r="G207" i="11"/>
  <c r="W207" i="11"/>
  <c r="I207" i="11"/>
  <c r="S207" i="11"/>
  <c r="T207" i="11"/>
  <c r="M207" i="11"/>
  <c r="L207" i="11"/>
  <c r="U207" i="11"/>
  <c r="K207" i="11"/>
  <c r="N207" i="11"/>
  <c r="D207" i="11"/>
  <c r="H207" i="11"/>
  <c r="E207" i="11"/>
  <c r="F207" i="11"/>
  <c r="B211" i="2"/>
  <c r="A212" i="2"/>
  <c r="Y208" i="10"/>
  <c r="AO208" i="10"/>
  <c r="Z208" i="10"/>
  <c r="AP208" i="10"/>
  <c r="AA208" i="10"/>
  <c r="AQ208" i="10"/>
  <c r="AB208" i="10"/>
  <c r="AR208" i="10"/>
  <c r="AC208" i="10"/>
  <c r="AG208" i="10"/>
  <c r="AH208" i="10"/>
  <c r="AI208" i="10"/>
  <c r="AJ208" i="10"/>
  <c r="AK208" i="10"/>
  <c r="AL208" i="10"/>
  <c r="AM208" i="10"/>
  <c r="V208" i="10"/>
  <c r="AD208" i="10"/>
  <c r="AE208" i="10"/>
  <c r="AF208" i="10"/>
  <c r="AN208" i="10"/>
  <c r="M208" i="10"/>
  <c r="F208" i="10"/>
  <c r="T208" i="10"/>
  <c r="H208" i="10"/>
  <c r="L208" i="10"/>
  <c r="D208" i="10"/>
  <c r="W208" i="10"/>
  <c r="W208" i="11" s="1"/>
  <c r="P208" i="10"/>
  <c r="K208" i="10"/>
  <c r="Q208" i="10"/>
  <c r="G208" i="10"/>
  <c r="E208" i="10"/>
  <c r="E208" i="11" s="1"/>
  <c r="J208" i="10"/>
  <c r="S208" i="10"/>
  <c r="U208" i="10"/>
  <c r="U208" i="11" s="1"/>
  <c r="O208" i="10"/>
  <c r="R208" i="10"/>
  <c r="I208" i="10"/>
  <c r="N208" i="10"/>
  <c r="Y208" i="2"/>
  <c r="A208" i="12" s="1"/>
  <c r="F208" i="12" s="1"/>
  <c r="J206" i="12"/>
  <c r="P206" i="12" s="1"/>
  <c r="G207" i="12"/>
  <c r="Q207" i="12" s="1"/>
  <c r="K209" i="9"/>
  <c r="L209" i="9"/>
  <c r="M209" i="9"/>
  <c r="N209" i="9"/>
  <c r="O209" i="9"/>
  <c r="P209" i="9"/>
  <c r="S209" i="9"/>
  <c r="T209" i="9"/>
  <c r="U209" i="9"/>
  <c r="V209" i="9"/>
  <c r="W209" i="9"/>
  <c r="D209" i="9"/>
  <c r="E209" i="9"/>
  <c r="F209" i="9"/>
  <c r="G209" i="9"/>
  <c r="H209" i="9"/>
  <c r="I209" i="9"/>
  <c r="J209" i="9"/>
  <c r="R209" i="9"/>
  <c r="Q209" i="9"/>
  <c r="D210" i="12"/>
  <c r="O210" i="12" s="1"/>
  <c r="B210" i="9"/>
  <c r="B210" i="10"/>
  <c r="C210" i="2"/>
  <c r="C209" i="10"/>
  <c r="F209" i="2"/>
  <c r="V209" i="2"/>
  <c r="G209" i="2"/>
  <c r="W209" i="2"/>
  <c r="H209" i="2"/>
  <c r="I209" i="2"/>
  <c r="J209" i="2"/>
  <c r="K209" i="2"/>
  <c r="L209" i="2"/>
  <c r="M209" i="2"/>
  <c r="N209" i="2"/>
  <c r="S209" i="2"/>
  <c r="T209" i="2"/>
  <c r="U209" i="2"/>
  <c r="D209" i="2"/>
  <c r="E209" i="2"/>
  <c r="O209" i="2"/>
  <c r="P209" i="2"/>
  <c r="R209" i="2"/>
  <c r="Q209" i="2"/>
  <c r="L208" i="11" l="1"/>
  <c r="Y207" i="11"/>
  <c r="B207" i="12" s="1"/>
  <c r="H207" i="12" s="1"/>
  <c r="K207" i="12" s="1"/>
  <c r="J208" i="11"/>
  <c r="Q208" i="11"/>
  <c r="H208" i="11"/>
  <c r="P208" i="11"/>
  <c r="T208" i="11"/>
  <c r="G208" i="11"/>
  <c r="N208" i="11"/>
  <c r="I208" i="11"/>
  <c r="R208" i="11"/>
  <c r="M208" i="11"/>
  <c r="O208" i="11"/>
  <c r="K208" i="11"/>
  <c r="F208" i="11"/>
  <c r="V208" i="11"/>
  <c r="D208" i="11"/>
  <c r="S208" i="11"/>
  <c r="F210" i="9"/>
  <c r="V210" i="9"/>
  <c r="G210" i="9"/>
  <c r="W210" i="9"/>
  <c r="H210" i="9"/>
  <c r="I210" i="9"/>
  <c r="J210" i="9"/>
  <c r="K210" i="9"/>
  <c r="T210" i="9"/>
  <c r="U210" i="9"/>
  <c r="D210" i="9"/>
  <c r="E210" i="9"/>
  <c r="L210" i="9"/>
  <c r="M210" i="9"/>
  <c r="N210" i="9"/>
  <c r="O210" i="9"/>
  <c r="P210" i="9"/>
  <c r="Q210" i="9"/>
  <c r="S210" i="9"/>
  <c r="R210" i="9"/>
  <c r="Y209" i="2"/>
  <c r="A209" i="12" s="1"/>
  <c r="F209" i="12" s="1"/>
  <c r="J207" i="12"/>
  <c r="P207" i="12" s="1"/>
  <c r="G208" i="12"/>
  <c r="Q208" i="12" s="1"/>
  <c r="AF209" i="10"/>
  <c r="AG209" i="10"/>
  <c r="AH209" i="10"/>
  <c r="AI209" i="10"/>
  <c r="AJ209" i="10"/>
  <c r="AM209" i="10"/>
  <c r="AN209" i="10"/>
  <c r="AO209" i="10"/>
  <c r="AP209" i="10"/>
  <c r="AQ209" i="10"/>
  <c r="V209" i="10"/>
  <c r="AR209" i="10"/>
  <c r="Z209" i="10"/>
  <c r="AA209" i="10"/>
  <c r="AB209" i="10"/>
  <c r="AC209" i="10"/>
  <c r="AD209" i="10"/>
  <c r="AE209" i="10"/>
  <c r="AK209" i="10"/>
  <c r="AL209" i="10"/>
  <c r="Y209" i="10"/>
  <c r="M209" i="10"/>
  <c r="M209" i="11" s="1"/>
  <c r="R209" i="10"/>
  <c r="J209" i="10"/>
  <c r="P209" i="10"/>
  <c r="N209" i="10"/>
  <c r="Q209" i="10"/>
  <c r="E209" i="10"/>
  <c r="F209" i="10"/>
  <c r="W209" i="10"/>
  <c r="S209" i="10"/>
  <c r="K209" i="10"/>
  <c r="G209" i="10"/>
  <c r="T209" i="10"/>
  <c r="D209" i="10"/>
  <c r="H209" i="10"/>
  <c r="U209" i="10"/>
  <c r="I209" i="10"/>
  <c r="L209" i="10"/>
  <c r="O209" i="10"/>
  <c r="B212" i="2"/>
  <c r="A213" i="2"/>
  <c r="D211" i="12"/>
  <c r="O211" i="12" s="1"/>
  <c r="C211" i="2"/>
  <c r="B211" i="9"/>
  <c r="B211" i="10"/>
  <c r="C210" i="10"/>
  <c r="Q210" i="2"/>
  <c r="R210" i="2"/>
  <c r="S210" i="2"/>
  <c r="D210" i="2"/>
  <c r="T210" i="2"/>
  <c r="E210" i="2"/>
  <c r="U210" i="2"/>
  <c r="F210" i="2"/>
  <c r="V210" i="2"/>
  <c r="G210" i="2"/>
  <c r="W210" i="2"/>
  <c r="I210" i="2"/>
  <c r="H210" i="2"/>
  <c r="J210" i="2"/>
  <c r="K210" i="2"/>
  <c r="L210" i="2"/>
  <c r="M210" i="2"/>
  <c r="N210" i="2"/>
  <c r="O210" i="2"/>
  <c r="P210" i="2"/>
  <c r="G209" i="11" l="1"/>
  <c r="O209" i="11"/>
  <c r="K209" i="11"/>
  <c r="R209" i="11"/>
  <c r="N209" i="11"/>
  <c r="P209" i="11"/>
  <c r="Q209" i="11"/>
  <c r="V209" i="11"/>
  <c r="D209" i="11"/>
  <c r="W209" i="11"/>
  <c r="U209" i="11"/>
  <c r="E209" i="11"/>
  <c r="T209" i="11"/>
  <c r="J209" i="11"/>
  <c r="S209" i="11"/>
  <c r="F209" i="11"/>
  <c r="L209" i="11"/>
  <c r="I209" i="11"/>
  <c r="Y208" i="11"/>
  <c r="B208" i="12" s="1"/>
  <c r="H208" i="12" s="1"/>
  <c r="K208" i="12" s="1"/>
  <c r="Y210" i="2"/>
  <c r="A210" i="12" s="1"/>
  <c r="F210" i="12" s="1"/>
  <c r="G210" i="12" s="1"/>
  <c r="Q210" i="12" s="1"/>
  <c r="H209" i="11"/>
  <c r="G209" i="12"/>
  <c r="Q209" i="12" s="1"/>
  <c r="V210" i="10"/>
  <c r="AM210" i="10"/>
  <c r="AN210" i="10"/>
  <c r="Y210" i="10"/>
  <c r="AO210" i="10"/>
  <c r="Z210" i="10"/>
  <c r="AP210" i="10"/>
  <c r="AA210" i="10"/>
  <c r="AQ210" i="10"/>
  <c r="AB210" i="10"/>
  <c r="AC210" i="10"/>
  <c r="AD210" i="10"/>
  <c r="AE210" i="10"/>
  <c r="AF210" i="10"/>
  <c r="AG210" i="10"/>
  <c r="AH210" i="10"/>
  <c r="AI210" i="10"/>
  <c r="AJ210" i="10"/>
  <c r="AK210" i="10"/>
  <c r="AL210" i="10"/>
  <c r="AR210" i="10"/>
  <c r="M210" i="10"/>
  <c r="K210" i="10"/>
  <c r="O210" i="10"/>
  <c r="W210" i="10"/>
  <c r="S210" i="10"/>
  <c r="I210" i="10"/>
  <c r="J210" i="10"/>
  <c r="N210" i="10"/>
  <c r="E210" i="10"/>
  <c r="G210" i="10"/>
  <c r="T210" i="10"/>
  <c r="R210" i="10"/>
  <c r="D210" i="10"/>
  <c r="H210" i="10"/>
  <c r="Q210" i="10"/>
  <c r="Q210" i="11" s="1"/>
  <c r="F210" i="10"/>
  <c r="P210" i="10"/>
  <c r="U210" i="10"/>
  <c r="L210" i="10"/>
  <c r="J208" i="12"/>
  <c r="P208" i="12" s="1"/>
  <c r="Q211" i="9"/>
  <c r="R211" i="9"/>
  <c r="S211" i="9"/>
  <c r="D211" i="9"/>
  <c r="T211" i="9"/>
  <c r="E211" i="9"/>
  <c r="U211" i="9"/>
  <c r="F211" i="9"/>
  <c r="V211" i="9"/>
  <c r="G211" i="9"/>
  <c r="H211" i="9"/>
  <c r="I211" i="9"/>
  <c r="J211" i="9"/>
  <c r="K211" i="9"/>
  <c r="L211" i="9"/>
  <c r="M211" i="9"/>
  <c r="N211" i="9"/>
  <c r="O211" i="9"/>
  <c r="P211" i="9"/>
  <c r="W211" i="9"/>
  <c r="B213" i="2"/>
  <c r="A214" i="2"/>
  <c r="C211" i="10"/>
  <c r="L211" i="2"/>
  <c r="M211" i="2"/>
  <c r="N211" i="2"/>
  <c r="O211" i="2"/>
  <c r="P211" i="2"/>
  <c r="Q211" i="2"/>
  <c r="R211" i="2"/>
  <c r="H211" i="2"/>
  <c r="I211" i="2"/>
  <c r="J211" i="2"/>
  <c r="K211" i="2"/>
  <c r="S211" i="2"/>
  <c r="T211" i="2"/>
  <c r="U211" i="2"/>
  <c r="V211" i="2"/>
  <c r="W211" i="2"/>
  <c r="D211" i="2"/>
  <c r="E211" i="2"/>
  <c r="G211" i="2"/>
  <c r="F211" i="2"/>
  <c r="C212" i="2"/>
  <c r="D212" i="12"/>
  <c r="O212" i="12" s="1"/>
  <c r="B212" i="9"/>
  <c r="B212" i="10"/>
  <c r="R210" i="11" l="1"/>
  <c r="U210" i="11"/>
  <c r="D210" i="11"/>
  <c r="T210" i="11"/>
  <c r="Y209" i="11"/>
  <c r="B209" i="12" s="1"/>
  <c r="H209" i="12" s="1"/>
  <c r="K209" i="12" s="1"/>
  <c r="E210" i="11"/>
  <c r="V210" i="11"/>
  <c r="F210" i="11"/>
  <c r="H210" i="11"/>
  <c r="I210" i="11"/>
  <c r="N210" i="11"/>
  <c r="J210" i="11"/>
  <c r="S210" i="11"/>
  <c r="G210" i="11"/>
  <c r="W210" i="11"/>
  <c r="L210" i="11"/>
  <c r="O210" i="11"/>
  <c r="K210" i="11"/>
  <c r="Y211" i="2"/>
  <c r="A211" i="12" s="1"/>
  <c r="F211" i="12" s="1"/>
  <c r="G211" i="12" s="1"/>
  <c r="Q211" i="12" s="1"/>
  <c r="P210" i="11"/>
  <c r="M210" i="11"/>
  <c r="J209" i="12"/>
  <c r="P209" i="12" s="1"/>
  <c r="D213" i="12"/>
  <c r="O213" i="12" s="1"/>
  <c r="B213" i="9"/>
  <c r="B213" i="10"/>
  <c r="C213" i="2"/>
  <c r="AD211" i="10"/>
  <c r="AE211" i="10"/>
  <c r="AF211" i="10"/>
  <c r="AG211" i="10"/>
  <c r="AH211" i="10"/>
  <c r="Y211" i="10"/>
  <c r="Z211" i="10"/>
  <c r="AA211" i="10"/>
  <c r="AB211" i="10"/>
  <c r="AC211" i="10"/>
  <c r="AI211" i="10"/>
  <c r="V211" i="10"/>
  <c r="AJ211" i="10"/>
  <c r="AK211" i="10"/>
  <c r="AL211" i="10"/>
  <c r="AM211" i="10"/>
  <c r="AN211" i="10"/>
  <c r="AO211" i="10"/>
  <c r="AP211" i="10"/>
  <c r="AQ211" i="10"/>
  <c r="AR211" i="10"/>
  <c r="M211" i="10"/>
  <c r="R211" i="10"/>
  <c r="Q211" i="10"/>
  <c r="K211" i="10"/>
  <c r="G211" i="10"/>
  <c r="E211" i="10"/>
  <c r="H211" i="10"/>
  <c r="F211" i="10"/>
  <c r="N211" i="10"/>
  <c r="D211" i="10"/>
  <c r="S211" i="10"/>
  <c r="J211" i="10"/>
  <c r="I211" i="10"/>
  <c r="U211" i="10"/>
  <c r="L211" i="10"/>
  <c r="L211" i="11" s="1"/>
  <c r="P211" i="10"/>
  <c r="O211" i="10"/>
  <c r="T211" i="10"/>
  <c r="W211" i="10"/>
  <c r="C212" i="10"/>
  <c r="G212" i="2"/>
  <c r="W212" i="2"/>
  <c r="H212" i="2"/>
  <c r="I212" i="2"/>
  <c r="J212" i="2"/>
  <c r="K212" i="2"/>
  <c r="L212" i="2"/>
  <c r="M212" i="2"/>
  <c r="Q212" i="2"/>
  <c r="R212" i="2"/>
  <c r="S212" i="2"/>
  <c r="T212" i="2"/>
  <c r="U212" i="2"/>
  <c r="V212" i="2"/>
  <c r="D212" i="2"/>
  <c r="E212" i="2"/>
  <c r="F212" i="2"/>
  <c r="N212" i="2"/>
  <c r="P212" i="2"/>
  <c r="O212" i="2"/>
  <c r="B214" i="2"/>
  <c r="A215" i="2"/>
  <c r="L212" i="9"/>
  <c r="M212" i="9"/>
  <c r="N212" i="9"/>
  <c r="O212" i="9"/>
  <c r="P212" i="9"/>
  <c r="Q212" i="9"/>
  <c r="F212" i="9"/>
  <c r="G212" i="9"/>
  <c r="H212" i="9"/>
  <c r="I212" i="9"/>
  <c r="J212" i="9"/>
  <c r="K212" i="9"/>
  <c r="R212" i="9"/>
  <c r="S212" i="9"/>
  <c r="T212" i="9"/>
  <c r="U212" i="9"/>
  <c r="V212" i="9"/>
  <c r="W212" i="9"/>
  <c r="E212" i="9"/>
  <c r="D212" i="9"/>
  <c r="J210" i="12"/>
  <c r="P210" i="12" s="1"/>
  <c r="U211" i="11"/>
  <c r="T211" i="11" l="1"/>
  <c r="R211" i="11"/>
  <c r="W211" i="11"/>
  <c r="Q211" i="11"/>
  <c r="K211" i="11"/>
  <c r="I211" i="11"/>
  <c r="E211" i="11"/>
  <c r="Y210" i="11"/>
  <c r="B210" i="12" s="1"/>
  <c r="H210" i="12" s="1"/>
  <c r="K210" i="12" s="1"/>
  <c r="M211" i="11"/>
  <c r="J211" i="11"/>
  <c r="G211" i="11"/>
  <c r="D211" i="11"/>
  <c r="H211" i="11"/>
  <c r="V211" i="11"/>
  <c r="S211" i="11"/>
  <c r="F211" i="11"/>
  <c r="O211" i="11"/>
  <c r="N211" i="11"/>
  <c r="P211" i="11"/>
  <c r="Y212" i="2"/>
  <c r="A212" i="12" s="1"/>
  <c r="F212" i="12" s="1"/>
  <c r="G212" i="12" s="1"/>
  <c r="Q212" i="12" s="1"/>
  <c r="AK212" i="10"/>
  <c r="AL212" i="10"/>
  <c r="V212" i="10"/>
  <c r="AM212" i="10"/>
  <c r="AN212" i="10"/>
  <c r="Y212" i="10"/>
  <c r="AO212" i="10"/>
  <c r="AE212" i="10"/>
  <c r="AF212" i="10"/>
  <c r="AG212" i="10"/>
  <c r="AH212" i="10"/>
  <c r="AI212" i="10"/>
  <c r="AJ212" i="10"/>
  <c r="Z212" i="10"/>
  <c r="AA212" i="10"/>
  <c r="AB212" i="10"/>
  <c r="AC212" i="10"/>
  <c r="AD212" i="10"/>
  <c r="AP212" i="10"/>
  <c r="AQ212" i="10"/>
  <c r="V212" i="11" s="1"/>
  <c r="AR212" i="10"/>
  <c r="M212" i="10"/>
  <c r="T212" i="10"/>
  <c r="N212" i="10"/>
  <c r="O212" i="10"/>
  <c r="G212" i="10"/>
  <c r="I212" i="10"/>
  <c r="E212" i="10"/>
  <c r="J212" i="10"/>
  <c r="Q212" i="10"/>
  <c r="R212" i="10"/>
  <c r="D212" i="10"/>
  <c r="F212" i="10"/>
  <c r="S212" i="10"/>
  <c r="K212" i="10"/>
  <c r="L212" i="10"/>
  <c r="W212" i="10"/>
  <c r="U212" i="10"/>
  <c r="H212" i="10"/>
  <c r="P212" i="10"/>
  <c r="C213" i="10"/>
  <c r="R213" i="2"/>
  <c r="S213" i="2"/>
  <c r="D213" i="2"/>
  <c r="T213" i="2"/>
  <c r="E213" i="2"/>
  <c r="U213" i="2"/>
  <c r="F213" i="2"/>
  <c r="V213" i="2"/>
  <c r="G213" i="2"/>
  <c r="W213" i="2"/>
  <c r="H213" i="2"/>
  <c r="I213" i="2"/>
  <c r="J213" i="2"/>
  <c r="K213" i="2"/>
  <c r="L213" i="2"/>
  <c r="M213" i="2"/>
  <c r="N213" i="2"/>
  <c r="O213" i="2"/>
  <c r="P213" i="2"/>
  <c r="Q213" i="2"/>
  <c r="G213" i="9"/>
  <c r="W213" i="9"/>
  <c r="H213" i="9"/>
  <c r="I213" i="9"/>
  <c r="J213" i="9"/>
  <c r="K213" i="9"/>
  <c r="L213" i="9"/>
  <c r="M213" i="9"/>
  <c r="N213" i="9"/>
  <c r="O213" i="9"/>
  <c r="P213" i="9"/>
  <c r="Q213" i="9"/>
  <c r="R213" i="9"/>
  <c r="S213" i="9"/>
  <c r="T213" i="9"/>
  <c r="U213" i="9"/>
  <c r="V213" i="9"/>
  <c r="D213" i="9"/>
  <c r="F213" i="9"/>
  <c r="E213" i="9"/>
  <c r="B215" i="2"/>
  <c r="A216" i="2"/>
  <c r="C214" i="2"/>
  <c r="D214" i="12"/>
  <c r="O214" i="12" s="1"/>
  <c r="B214" i="9"/>
  <c r="B214" i="10"/>
  <c r="J211" i="12"/>
  <c r="P211" i="12" s="1"/>
  <c r="Y211" i="11" l="1"/>
  <c r="B211" i="12" s="1"/>
  <c r="H211" i="12" s="1"/>
  <c r="K211" i="12" s="1"/>
  <c r="R212" i="11"/>
  <c r="P212" i="11"/>
  <c r="H212" i="11"/>
  <c r="U212" i="11"/>
  <c r="D212" i="11"/>
  <c r="S212" i="11"/>
  <c r="T212" i="11"/>
  <c r="G212" i="11"/>
  <c r="L212" i="11"/>
  <c r="K212" i="11"/>
  <c r="Q212" i="11"/>
  <c r="W212" i="11"/>
  <c r="I212" i="11"/>
  <c r="E212" i="11"/>
  <c r="J212" i="11"/>
  <c r="M212" i="11"/>
  <c r="N212" i="11"/>
  <c r="O212" i="11"/>
  <c r="F212" i="11"/>
  <c r="Y213" i="2"/>
  <c r="A213" i="12" s="1"/>
  <c r="F213" i="12" s="1"/>
  <c r="D215" i="12"/>
  <c r="O215" i="12" s="1"/>
  <c r="C215" i="2"/>
  <c r="B215" i="9"/>
  <c r="B215" i="10"/>
  <c r="R214" i="9"/>
  <c r="S214" i="9"/>
  <c r="D214" i="9"/>
  <c r="T214" i="9"/>
  <c r="E214" i="9"/>
  <c r="U214" i="9"/>
  <c r="F214" i="9"/>
  <c r="V214" i="9"/>
  <c r="G214" i="9"/>
  <c r="W214" i="9"/>
  <c r="N214" i="9"/>
  <c r="O214" i="9"/>
  <c r="P214" i="9"/>
  <c r="Q214" i="9"/>
  <c r="H214" i="9"/>
  <c r="I214" i="9"/>
  <c r="J214" i="9"/>
  <c r="K214" i="9"/>
  <c r="M214" i="9"/>
  <c r="L214" i="9"/>
  <c r="AB213" i="10"/>
  <c r="AR213" i="10"/>
  <c r="AC213" i="10"/>
  <c r="AD213" i="10"/>
  <c r="AE213" i="10"/>
  <c r="AF213" i="10"/>
  <c r="AK213" i="10"/>
  <c r="AL213" i="10"/>
  <c r="AM213" i="10"/>
  <c r="AN213" i="10"/>
  <c r="AO213" i="10"/>
  <c r="AP213" i="10"/>
  <c r="V213" i="10"/>
  <c r="Y213" i="10"/>
  <c r="Z213" i="10"/>
  <c r="AA213" i="10"/>
  <c r="AG213" i="10"/>
  <c r="AH213" i="10"/>
  <c r="AI213" i="10"/>
  <c r="AJ213" i="10"/>
  <c r="AQ213" i="10"/>
  <c r="M213" i="10"/>
  <c r="F213" i="10"/>
  <c r="L213" i="10"/>
  <c r="P213" i="10"/>
  <c r="J213" i="10"/>
  <c r="G213" i="10"/>
  <c r="Q213" i="10"/>
  <c r="K213" i="10"/>
  <c r="O213" i="10"/>
  <c r="T213" i="10"/>
  <c r="D213" i="10"/>
  <c r="N213" i="10"/>
  <c r="R213" i="10"/>
  <c r="S213" i="10"/>
  <c r="U213" i="10"/>
  <c r="E213" i="10"/>
  <c r="I213" i="10"/>
  <c r="W213" i="10"/>
  <c r="H213" i="10"/>
  <c r="C214" i="10"/>
  <c r="M214" i="2"/>
  <c r="N214" i="2"/>
  <c r="O214" i="2"/>
  <c r="P214" i="2"/>
  <c r="Q214" i="2"/>
  <c r="R214" i="2"/>
  <c r="S214" i="2"/>
  <c r="E214" i="2"/>
  <c r="F214" i="2"/>
  <c r="G214" i="2"/>
  <c r="H214" i="2"/>
  <c r="I214" i="2"/>
  <c r="J214" i="2"/>
  <c r="K214" i="2"/>
  <c r="L214" i="2"/>
  <c r="T214" i="2"/>
  <c r="U214" i="2"/>
  <c r="V214" i="2"/>
  <c r="W214" i="2"/>
  <c r="D214" i="2"/>
  <c r="B216" i="2"/>
  <c r="A217" i="2"/>
  <c r="J212" i="12"/>
  <c r="P212" i="12" s="1"/>
  <c r="Q213" i="11" l="1"/>
  <c r="Y212" i="11"/>
  <c r="B212" i="12" s="1"/>
  <c r="H212" i="12" s="1"/>
  <c r="K212" i="12" s="1"/>
  <c r="W213" i="11"/>
  <c r="I213" i="11"/>
  <c r="M213" i="11"/>
  <c r="U213" i="11"/>
  <c r="G213" i="11"/>
  <c r="P213" i="11"/>
  <c r="L213" i="11"/>
  <c r="T213" i="11"/>
  <c r="O213" i="11"/>
  <c r="F213" i="11"/>
  <c r="K213" i="11"/>
  <c r="V213" i="11"/>
  <c r="J213" i="11"/>
  <c r="S213" i="11"/>
  <c r="H213" i="11"/>
  <c r="R213" i="11"/>
  <c r="E213" i="11"/>
  <c r="N213" i="11"/>
  <c r="D213" i="11"/>
  <c r="B217" i="2"/>
  <c r="A218" i="2"/>
  <c r="D216" i="12"/>
  <c r="O216" i="12" s="1"/>
  <c r="C216" i="2"/>
  <c r="B216" i="9"/>
  <c r="B216" i="10"/>
  <c r="M215" i="9"/>
  <c r="N215" i="9"/>
  <c r="O215" i="9"/>
  <c r="P215" i="9"/>
  <c r="Q215" i="9"/>
  <c r="R215" i="9"/>
  <c r="U215" i="9"/>
  <c r="V215" i="9"/>
  <c r="W215" i="9"/>
  <c r="D215" i="9"/>
  <c r="E215" i="9"/>
  <c r="F215" i="9"/>
  <c r="G215" i="9"/>
  <c r="H215" i="9"/>
  <c r="I215" i="9"/>
  <c r="J215" i="9"/>
  <c r="K215" i="9"/>
  <c r="L215" i="9"/>
  <c r="T215" i="9"/>
  <c r="S215" i="9"/>
  <c r="C215" i="10"/>
  <c r="H215" i="2"/>
  <c r="I215" i="2"/>
  <c r="J215" i="2"/>
  <c r="K215" i="2"/>
  <c r="L215" i="2"/>
  <c r="M215" i="2"/>
  <c r="N215" i="2"/>
  <c r="G215" i="2"/>
  <c r="O215" i="2"/>
  <c r="P215" i="2"/>
  <c r="Q215" i="2"/>
  <c r="R215" i="2"/>
  <c r="S215" i="2"/>
  <c r="T215" i="2"/>
  <c r="U215" i="2"/>
  <c r="V215" i="2"/>
  <c r="W215" i="2"/>
  <c r="D215" i="2"/>
  <c r="F215" i="2"/>
  <c r="E215" i="2"/>
  <c r="Y214" i="2"/>
  <c r="A214" i="12" s="1"/>
  <c r="F214" i="12" s="1"/>
  <c r="AI214" i="10"/>
  <c r="AJ214" i="10"/>
  <c r="AK214" i="10"/>
  <c r="AL214" i="10"/>
  <c r="V214" i="10"/>
  <c r="AM214" i="10"/>
  <c r="AQ214" i="10"/>
  <c r="AR214" i="10"/>
  <c r="Y214" i="10"/>
  <c r="Z214" i="10"/>
  <c r="AA214" i="10"/>
  <c r="AB214" i="10"/>
  <c r="AC214" i="10"/>
  <c r="AD214" i="10"/>
  <c r="AE214" i="10"/>
  <c r="AF214" i="10"/>
  <c r="AG214" i="10"/>
  <c r="AH214" i="10"/>
  <c r="AN214" i="10"/>
  <c r="AP214" i="10"/>
  <c r="AO214" i="10"/>
  <c r="M214" i="10"/>
  <c r="Q214" i="10"/>
  <c r="G214" i="10"/>
  <c r="I214" i="10"/>
  <c r="R214" i="10"/>
  <c r="E214" i="10"/>
  <c r="K214" i="10"/>
  <c r="H214" i="10"/>
  <c r="W214" i="10"/>
  <c r="F214" i="10"/>
  <c r="S214" i="10"/>
  <c r="D214" i="10"/>
  <c r="N214" i="10"/>
  <c r="N214" i="11" s="1"/>
  <c r="T214" i="10"/>
  <c r="O214" i="10"/>
  <c r="O214" i="11" s="1"/>
  <c r="J214" i="10"/>
  <c r="U214" i="10"/>
  <c r="L214" i="10"/>
  <c r="P214" i="10"/>
  <c r="G213" i="12"/>
  <c r="Q213" i="12" s="1"/>
  <c r="F214" i="11" l="1"/>
  <c r="W214" i="11"/>
  <c r="Y213" i="11"/>
  <c r="B213" i="12" s="1"/>
  <c r="H213" i="12" s="1"/>
  <c r="K213" i="12" s="1"/>
  <c r="Q214" i="11"/>
  <c r="H214" i="11"/>
  <c r="D214" i="11"/>
  <c r="U214" i="11"/>
  <c r="M214" i="11"/>
  <c r="J214" i="11"/>
  <c r="T214" i="11"/>
  <c r="S214" i="11"/>
  <c r="K214" i="11"/>
  <c r="R214" i="11"/>
  <c r="E214" i="11"/>
  <c r="I214" i="11"/>
  <c r="P214" i="11"/>
  <c r="G214" i="11"/>
  <c r="L214" i="11"/>
  <c r="V214" i="11"/>
  <c r="C216" i="10"/>
  <c r="S216" i="2"/>
  <c r="D216" i="2"/>
  <c r="T216" i="2"/>
  <c r="E216" i="2"/>
  <c r="U216" i="2"/>
  <c r="F216" i="2"/>
  <c r="V216" i="2"/>
  <c r="G216" i="2"/>
  <c r="W216" i="2"/>
  <c r="H216" i="2"/>
  <c r="I216" i="2"/>
  <c r="P216" i="2"/>
  <c r="Q216" i="2"/>
  <c r="R216" i="2"/>
  <c r="J216" i="2"/>
  <c r="K216" i="2"/>
  <c r="L216" i="2"/>
  <c r="M216" i="2"/>
  <c r="O216" i="2"/>
  <c r="N216" i="2"/>
  <c r="B218" i="2"/>
  <c r="A219" i="2"/>
  <c r="D217" i="12"/>
  <c r="O217" i="12" s="1"/>
  <c r="C217" i="2"/>
  <c r="B217" i="9"/>
  <c r="B217" i="10"/>
  <c r="G214" i="12"/>
  <c r="Q214" i="12" s="1"/>
  <c r="Z215" i="10"/>
  <c r="AP215" i="10"/>
  <c r="AA215" i="10"/>
  <c r="AQ215" i="10"/>
  <c r="AB215" i="10"/>
  <c r="AR215" i="10"/>
  <c r="AC215" i="10"/>
  <c r="AD215" i="10"/>
  <c r="V215" i="10"/>
  <c r="Y215" i="10"/>
  <c r="AE215" i="10"/>
  <c r="AF215" i="10"/>
  <c r="AG215" i="10"/>
  <c r="AN215" i="10"/>
  <c r="AO215" i="10"/>
  <c r="AH215" i="10"/>
  <c r="AI215" i="10"/>
  <c r="AJ215" i="10"/>
  <c r="AK215" i="10"/>
  <c r="AM215" i="10"/>
  <c r="AL215" i="10"/>
  <c r="M215" i="10"/>
  <c r="W215" i="10"/>
  <c r="Q215" i="10"/>
  <c r="I215" i="10"/>
  <c r="I215" i="11" s="1"/>
  <c r="S215" i="10"/>
  <c r="R215" i="10"/>
  <c r="U215" i="10"/>
  <c r="F215" i="10"/>
  <c r="K215" i="10"/>
  <c r="K215" i="11" s="1"/>
  <c r="N215" i="10"/>
  <c r="D215" i="10"/>
  <c r="D215" i="11" s="1"/>
  <c r="J215" i="10"/>
  <c r="J215" i="11" s="1"/>
  <c r="G215" i="10"/>
  <c r="H215" i="10"/>
  <c r="P215" i="10"/>
  <c r="P215" i="11" s="1"/>
  <c r="L215" i="10"/>
  <c r="O215" i="10"/>
  <c r="T215" i="10"/>
  <c r="E215" i="10"/>
  <c r="J213" i="12"/>
  <c r="P213" i="12" s="1"/>
  <c r="Y215" i="2"/>
  <c r="A215" i="12" s="1"/>
  <c r="F215" i="12" s="1"/>
  <c r="H216" i="9"/>
  <c r="I216" i="9"/>
  <c r="J216" i="9"/>
  <c r="K216" i="9"/>
  <c r="L216" i="9"/>
  <c r="M216" i="9"/>
  <c r="V216" i="9"/>
  <c r="W216" i="9"/>
  <c r="D216" i="9"/>
  <c r="E216" i="9"/>
  <c r="F216" i="9"/>
  <c r="G216" i="9"/>
  <c r="N216" i="9"/>
  <c r="O216" i="9"/>
  <c r="P216" i="9"/>
  <c r="Q216" i="9"/>
  <c r="R216" i="9"/>
  <c r="S216" i="9"/>
  <c r="U216" i="9"/>
  <c r="T216" i="9"/>
  <c r="Y214" i="11" l="1"/>
  <c r="B214" i="12" s="1"/>
  <c r="H214" i="12" s="1"/>
  <c r="K214" i="12" s="1"/>
  <c r="M215" i="11"/>
  <c r="O215" i="11"/>
  <c r="L215" i="11"/>
  <c r="R215" i="11"/>
  <c r="F215" i="11"/>
  <c r="W215" i="11"/>
  <c r="Q215" i="11"/>
  <c r="N215" i="11"/>
  <c r="S215" i="11"/>
  <c r="E215" i="11"/>
  <c r="G215" i="11"/>
  <c r="T215" i="11"/>
  <c r="U215" i="11"/>
  <c r="V215" i="11"/>
  <c r="H215" i="11"/>
  <c r="B219" i="2"/>
  <c r="A220" i="2"/>
  <c r="J214" i="12"/>
  <c r="P214" i="12" s="1"/>
  <c r="Y216" i="2"/>
  <c r="A216" i="12" s="1"/>
  <c r="F216" i="12" s="1"/>
  <c r="D218" i="12"/>
  <c r="O218" i="12" s="1"/>
  <c r="B218" i="9"/>
  <c r="B218" i="10"/>
  <c r="C218" i="2"/>
  <c r="AG216" i="10"/>
  <c r="AH216" i="10"/>
  <c r="AI216" i="10"/>
  <c r="AJ216" i="10"/>
  <c r="AK216" i="10"/>
  <c r="AC216" i="10"/>
  <c r="AD216" i="10"/>
  <c r="AE216" i="10"/>
  <c r="AF216" i="10"/>
  <c r="AL216" i="10"/>
  <c r="AM216" i="10"/>
  <c r="AP216" i="10"/>
  <c r="AQ216" i="10"/>
  <c r="AR216" i="10"/>
  <c r="V216" i="10"/>
  <c r="Y216" i="10"/>
  <c r="Z216" i="10"/>
  <c r="AA216" i="10"/>
  <c r="AB216" i="10"/>
  <c r="AO216" i="10"/>
  <c r="AN216" i="10"/>
  <c r="M216" i="10"/>
  <c r="M216" i="11" s="1"/>
  <c r="S216" i="10"/>
  <c r="S216" i="11" s="1"/>
  <c r="U216" i="10"/>
  <c r="J216" i="10"/>
  <c r="O216" i="10"/>
  <c r="G216" i="10"/>
  <c r="W216" i="10"/>
  <c r="W216" i="11" s="1"/>
  <c r="L216" i="10"/>
  <c r="H216" i="10"/>
  <c r="K216" i="10"/>
  <c r="T216" i="10"/>
  <c r="E216" i="10"/>
  <c r="F216" i="10"/>
  <c r="N216" i="10"/>
  <c r="R216" i="10"/>
  <c r="Q216" i="10"/>
  <c r="D216" i="10"/>
  <c r="P216" i="10"/>
  <c r="P216" i="11" s="1"/>
  <c r="I216" i="10"/>
  <c r="G215" i="12"/>
  <c r="Q215" i="12" s="1"/>
  <c r="S217" i="9"/>
  <c r="D217" i="9"/>
  <c r="T217" i="9"/>
  <c r="E217" i="9"/>
  <c r="U217" i="9"/>
  <c r="F217" i="9"/>
  <c r="V217" i="9"/>
  <c r="G217" i="9"/>
  <c r="W217" i="9"/>
  <c r="H217" i="9"/>
  <c r="I217" i="9"/>
  <c r="J217" i="9"/>
  <c r="K217" i="9"/>
  <c r="L217" i="9"/>
  <c r="M217" i="9"/>
  <c r="N217" i="9"/>
  <c r="O217" i="9"/>
  <c r="P217" i="9"/>
  <c r="Q217" i="9"/>
  <c r="R217" i="9"/>
  <c r="C217" i="10"/>
  <c r="N217" i="2"/>
  <c r="O217" i="2"/>
  <c r="P217" i="2"/>
  <c r="Q217" i="2"/>
  <c r="R217" i="2"/>
  <c r="S217" i="2"/>
  <c r="D217" i="2"/>
  <c r="T217" i="2"/>
  <c r="E217" i="2"/>
  <c r="F217" i="2"/>
  <c r="G217" i="2"/>
  <c r="H217" i="2"/>
  <c r="I217" i="2"/>
  <c r="J217" i="2"/>
  <c r="K217" i="2"/>
  <c r="L217" i="2"/>
  <c r="M217" i="2"/>
  <c r="U217" i="2"/>
  <c r="V217" i="2"/>
  <c r="W217" i="2"/>
  <c r="N216" i="11" l="1"/>
  <c r="F216" i="11"/>
  <c r="Y215" i="11"/>
  <c r="B215" i="12" s="1"/>
  <c r="H215" i="12" s="1"/>
  <c r="K215" i="12" s="1"/>
  <c r="E216" i="11"/>
  <c r="I216" i="11"/>
  <c r="L216" i="11"/>
  <c r="V216" i="11"/>
  <c r="G216" i="11"/>
  <c r="O216" i="11"/>
  <c r="Q216" i="11"/>
  <c r="J216" i="11"/>
  <c r="H216" i="11"/>
  <c r="T216" i="11"/>
  <c r="K216" i="11"/>
  <c r="U216" i="11"/>
  <c r="D216" i="11"/>
  <c r="R216" i="11"/>
  <c r="N218" i="9"/>
  <c r="O218" i="9"/>
  <c r="P218" i="9"/>
  <c r="Q218" i="9"/>
  <c r="R218" i="9"/>
  <c r="S218" i="9"/>
  <c r="H218" i="9"/>
  <c r="I218" i="9"/>
  <c r="J218" i="9"/>
  <c r="K218" i="9"/>
  <c r="L218" i="9"/>
  <c r="M218" i="9"/>
  <c r="T218" i="9"/>
  <c r="U218" i="9"/>
  <c r="V218" i="9"/>
  <c r="W218" i="9"/>
  <c r="D218" i="9"/>
  <c r="E218" i="9"/>
  <c r="G218" i="9"/>
  <c r="F218" i="9"/>
  <c r="G216" i="12"/>
  <c r="Q216" i="12" s="1"/>
  <c r="Y217" i="2"/>
  <c r="A217" i="12" s="1"/>
  <c r="F217" i="12" s="1"/>
  <c r="AN217" i="10"/>
  <c r="Y217" i="10"/>
  <c r="AO217" i="10"/>
  <c r="Z217" i="10"/>
  <c r="AP217" i="10"/>
  <c r="AB217" i="10"/>
  <c r="AR217" i="10"/>
  <c r="AH217" i="10"/>
  <c r="AI217" i="10"/>
  <c r="AJ217" i="10"/>
  <c r="AK217" i="10"/>
  <c r="AL217" i="10"/>
  <c r="AM217" i="10"/>
  <c r="AF217" i="10"/>
  <c r="AG217" i="10"/>
  <c r="AQ217" i="10"/>
  <c r="V217" i="10"/>
  <c r="AA217" i="10"/>
  <c r="AC217" i="10"/>
  <c r="AE217" i="10"/>
  <c r="AD217" i="10"/>
  <c r="M217" i="10"/>
  <c r="F217" i="10"/>
  <c r="Q217" i="10"/>
  <c r="N217" i="10"/>
  <c r="E217" i="10"/>
  <c r="J217" i="10"/>
  <c r="L217" i="10"/>
  <c r="G217" i="10"/>
  <c r="S217" i="10"/>
  <c r="R217" i="10"/>
  <c r="D217" i="10"/>
  <c r="T217" i="10"/>
  <c r="K217" i="10"/>
  <c r="K217" i="11" s="1"/>
  <c r="I217" i="10"/>
  <c r="O217" i="10"/>
  <c r="H217" i="10"/>
  <c r="U217" i="10"/>
  <c r="P217" i="10"/>
  <c r="W217" i="10"/>
  <c r="J215" i="12"/>
  <c r="P215" i="12" s="1"/>
  <c r="B220" i="2"/>
  <c r="A221" i="2"/>
  <c r="C218" i="10"/>
  <c r="I218" i="2"/>
  <c r="J218" i="2"/>
  <c r="K218" i="2"/>
  <c r="L218" i="2"/>
  <c r="M218" i="2"/>
  <c r="N218" i="2"/>
  <c r="O218" i="2"/>
  <c r="D218" i="2"/>
  <c r="E218" i="2"/>
  <c r="F218" i="2"/>
  <c r="G218" i="2"/>
  <c r="H218" i="2"/>
  <c r="P218" i="2"/>
  <c r="Q218" i="2"/>
  <c r="R218" i="2"/>
  <c r="S218" i="2"/>
  <c r="T218" i="2"/>
  <c r="U218" i="2"/>
  <c r="V218" i="2"/>
  <c r="W218" i="2"/>
  <c r="D219" i="12"/>
  <c r="O219" i="12" s="1"/>
  <c r="C219" i="2"/>
  <c r="B219" i="9"/>
  <c r="B219" i="10"/>
  <c r="W217" i="11" l="1"/>
  <c r="Y216" i="11"/>
  <c r="B216" i="12" s="1"/>
  <c r="H216" i="12" s="1"/>
  <c r="K216" i="12" s="1"/>
  <c r="N217" i="11"/>
  <c r="M217" i="11"/>
  <c r="R217" i="11"/>
  <c r="P217" i="11"/>
  <c r="O217" i="11"/>
  <c r="J217" i="11"/>
  <c r="D217" i="11"/>
  <c r="S217" i="11"/>
  <c r="I217" i="11"/>
  <c r="V217" i="11"/>
  <c r="H217" i="11"/>
  <c r="T217" i="11"/>
  <c r="L217" i="11"/>
  <c r="E217" i="11"/>
  <c r="Q217" i="11"/>
  <c r="F217" i="11"/>
  <c r="U217" i="11"/>
  <c r="G217" i="11"/>
  <c r="C219" i="10"/>
  <c r="D219" i="2"/>
  <c r="T219" i="2"/>
  <c r="E219" i="2"/>
  <c r="U219" i="2"/>
  <c r="F219" i="2"/>
  <c r="V219" i="2"/>
  <c r="G219" i="2"/>
  <c r="W219" i="2"/>
  <c r="H219" i="2"/>
  <c r="I219" i="2"/>
  <c r="J219" i="2"/>
  <c r="M219" i="2"/>
  <c r="N219" i="2"/>
  <c r="O219" i="2"/>
  <c r="P219" i="2"/>
  <c r="Q219" i="2"/>
  <c r="R219" i="2"/>
  <c r="S219" i="2"/>
  <c r="L219" i="2"/>
  <c r="K219" i="2"/>
  <c r="G217" i="12"/>
  <c r="Q217" i="12" s="1"/>
  <c r="J216" i="12"/>
  <c r="P216" i="12" s="1"/>
  <c r="B221" i="2"/>
  <c r="A222" i="2"/>
  <c r="D220" i="12"/>
  <c r="O220" i="12" s="1"/>
  <c r="C220" i="2"/>
  <c r="B220" i="9"/>
  <c r="B220" i="10"/>
  <c r="AE218" i="10"/>
  <c r="AF218" i="10"/>
  <c r="AG218" i="10"/>
  <c r="AI218" i="10"/>
  <c r="AK218" i="10"/>
  <c r="AL218" i="10"/>
  <c r="AM218" i="10"/>
  <c r="AN218" i="10"/>
  <c r="AO218" i="10"/>
  <c r="AP218" i="10"/>
  <c r="AA218" i="10"/>
  <c r="AB218" i="10"/>
  <c r="AC218" i="10"/>
  <c r="AD218" i="10"/>
  <c r="AH218" i="10"/>
  <c r="AJ218" i="10"/>
  <c r="AQ218" i="10"/>
  <c r="AR218" i="10"/>
  <c r="V218" i="10"/>
  <c r="Z218" i="10"/>
  <c r="Y218" i="10"/>
  <c r="M218" i="10"/>
  <c r="F218" i="10"/>
  <c r="E218" i="10"/>
  <c r="K218" i="10"/>
  <c r="T218" i="10"/>
  <c r="T218" i="11" s="1"/>
  <c r="O218" i="10"/>
  <c r="U218" i="10"/>
  <c r="Q218" i="10"/>
  <c r="N218" i="10"/>
  <c r="R218" i="10"/>
  <c r="R218" i="11" s="1"/>
  <c r="G218" i="10"/>
  <c r="S218" i="10"/>
  <c r="J218" i="10"/>
  <c r="L218" i="10"/>
  <c r="W218" i="10"/>
  <c r="H218" i="10"/>
  <c r="I218" i="10"/>
  <c r="P218" i="10"/>
  <c r="D218" i="10"/>
  <c r="Y218" i="2"/>
  <c r="A218" i="12" s="1"/>
  <c r="F218" i="12" s="1"/>
  <c r="I219" i="9"/>
  <c r="J219" i="9"/>
  <c r="K219" i="9"/>
  <c r="L219" i="9"/>
  <c r="M219" i="9"/>
  <c r="N219" i="9"/>
  <c r="O219" i="9"/>
  <c r="P219" i="9"/>
  <c r="Q219" i="9"/>
  <c r="R219" i="9"/>
  <c r="S219" i="9"/>
  <c r="T219" i="9"/>
  <c r="U219" i="9"/>
  <c r="V219" i="9"/>
  <c r="W219" i="9"/>
  <c r="D219" i="9"/>
  <c r="E219" i="9"/>
  <c r="F219" i="9"/>
  <c r="H219" i="9"/>
  <c r="G219" i="9"/>
  <c r="U218" i="11" l="1"/>
  <c r="S218" i="11"/>
  <c r="J218" i="11"/>
  <c r="V218" i="11"/>
  <c r="Y217" i="11"/>
  <c r="B217" i="12" s="1"/>
  <c r="H217" i="12" s="1"/>
  <c r="K217" i="12" s="1"/>
  <c r="W218" i="11"/>
  <c r="N218" i="11"/>
  <c r="L218" i="11"/>
  <c r="I218" i="11"/>
  <c r="M218" i="11"/>
  <c r="H218" i="11"/>
  <c r="E218" i="11"/>
  <c r="F218" i="11"/>
  <c r="G218" i="11"/>
  <c r="Q218" i="11"/>
  <c r="O218" i="11"/>
  <c r="K218" i="11"/>
  <c r="D218" i="11"/>
  <c r="P218" i="11"/>
  <c r="D220" i="9"/>
  <c r="T220" i="9"/>
  <c r="E220" i="9"/>
  <c r="U220" i="9"/>
  <c r="F220" i="9"/>
  <c r="V220" i="9"/>
  <c r="G220" i="9"/>
  <c r="W220" i="9"/>
  <c r="H220" i="9"/>
  <c r="I220" i="9"/>
  <c r="P220" i="9"/>
  <c r="Q220" i="9"/>
  <c r="R220" i="9"/>
  <c r="S220" i="9"/>
  <c r="J220" i="9"/>
  <c r="K220" i="9"/>
  <c r="L220" i="9"/>
  <c r="M220" i="9"/>
  <c r="O220" i="9"/>
  <c r="N220" i="9"/>
  <c r="J217" i="12"/>
  <c r="P217" i="12" s="1"/>
  <c r="G218" i="12"/>
  <c r="Q218" i="12" s="1"/>
  <c r="D221" i="12"/>
  <c r="O221" i="12" s="1"/>
  <c r="C221" i="2"/>
  <c r="B221" i="9"/>
  <c r="B221" i="10"/>
  <c r="C220" i="10"/>
  <c r="O220" i="2"/>
  <c r="P220" i="2"/>
  <c r="Q220" i="2"/>
  <c r="R220" i="2"/>
  <c r="S220" i="2"/>
  <c r="D220" i="2"/>
  <c r="T220" i="2"/>
  <c r="E220" i="2"/>
  <c r="U220" i="2"/>
  <c r="V220" i="2"/>
  <c r="W220" i="2"/>
  <c r="F220" i="2"/>
  <c r="G220" i="2"/>
  <c r="H220" i="2"/>
  <c r="I220" i="2"/>
  <c r="J220" i="2"/>
  <c r="K220" i="2"/>
  <c r="L220" i="2"/>
  <c r="N220" i="2"/>
  <c r="M220" i="2"/>
  <c r="B222" i="2"/>
  <c r="A223" i="2"/>
  <c r="Y219" i="2"/>
  <c r="A219" i="12" s="1"/>
  <c r="F219" i="12" s="1"/>
  <c r="AL219" i="10"/>
  <c r="V219" i="10"/>
  <c r="AM219" i="10"/>
  <c r="AN219" i="10"/>
  <c r="Z219" i="10"/>
  <c r="AP219" i="10"/>
  <c r="AJ219" i="10"/>
  <c r="AK219" i="10"/>
  <c r="AO219" i="10"/>
  <c r="AQ219" i="10"/>
  <c r="AR219" i="10"/>
  <c r="Y219" i="10"/>
  <c r="AA219" i="10"/>
  <c r="AB219" i="10"/>
  <c r="AC219" i="10"/>
  <c r="AD219" i="10"/>
  <c r="AE219" i="10"/>
  <c r="AF219" i="10"/>
  <c r="AG219" i="10"/>
  <c r="AH219" i="10"/>
  <c r="AI219" i="10"/>
  <c r="M219" i="10"/>
  <c r="J219" i="10"/>
  <c r="S219" i="10"/>
  <c r="D219" i="10"/>
  <c r="E219" i="10"/>
  <c r="P219" i="10"/>
  <c r="P219" i="11" s="1"/>
  <c r="F219" i="10"/>
  <c r="K219" i="10"/>
  <c r="Q219" i="10"/>
  <c r="T219" i="10"/>
  <c r="R219" i="10"/>
  <c r="O219" i="10"/>
  <c r="G219" i="10"/>
  <c r="N219" i="10"/>
  <c r="H219" i="10"/>
  <c r="L219" i="10"/>
  <c r="L219" i="11" s="1"/>
  <c r="U219" i="10"/>
  <c r="I219" i="10"/>
  <c r="W219" i="10"/>
  <c r="U219" i="11" l="1"/>
  <c r="I219" i="11"/>
  <c r="T219" i="11"/>
  <c r="G219" i="11"/>
  <c r="K219" i="11"/>
  <c r="O219" i="11"/>
  <c r="Q219" i="11"/>
  <c r="W219" i="11"/>
  <c r="H219" i="11"/>
  <c r="R219" i="11"/>
  <c r="Y218" i="11"/>
  <c r="B218" i="12" s="1"/>
  <c r="H218" i="12" s="1"/>
  <c r="K218" i="12" s="1"/>
  <c r="N219" i="11"/>
  <c r="M219" i="11"/>
  <c r="F219" i="11"/>
  <c r="D219" i="11"/>
  <c r="S219" i="11"/>
  <c r="V219" i="11"/>
  <c r="J219" i="11"/>
  <c r="E219" i="11"/>
  <c r="C221" i="10"/>
  <c r="J221" i="2"/>
  <c r="K221" i="2"/>
  <c r="L221" i="2"/>
  <c r="M221" i="2"/>
  <c r="N221" i="2"/>
  <c r="O221" i="2"/>
  <c r="P221" i="2"/>
  <c r="D221" i="2"/>
  <c r="E221" i="2"/>
  <c r="F221" i="2"/>
  <c r="G221" i="2"/>
  <c r="H221" i="2"/>
  <c r="I221" i="2"/>
  <c r="Q221" i="2"/>
  <c r="R221" i="2"/>
  <c r="S221" i="2"/>
  <c r="T221" i="2"/>
  <c r="U221" i="2"/>
  <c r="W221" i="2"/>
  <c r="V221" i="2"/>
  <c r="J218" i="12"/>
  <c r="P218" i="12" s="1"/>
  <c r="Y220" i="2"/>
  <c r="A220" i="12" s="1"/>
  <c r="F220" i="12" s="1"/>
  <c r="B223" i="2"/>
  <c r="A224" i="2"/>
  <c r="AC220" i="10"/>
  <c r="AD220" i="10"/>
  <c r="AE220" i="10"/>
  <c r="AG220" i="10"/>
  <c r="AM220" i="10"/>
  <c r="AN220" i="10"/>
  <c r="AO220" i="10"/>
  <c r="AP220" i="10"/>
  <c r="V220" i="10"/>
  <c r="AQ220" i="10"/>
  <c r="AR220" i="10"/>
  <c r="Y220" i="10"/>
  <c r="Z220" i="10"/>
  <c r="AA220" i="10"/>
  <c r="AB220" i="10"/>
  <c r="AF220" i="10"/>
  <c r="AH220" i="10"/>
  <c r="AI220" i="10"/>
  <c r="AJ220" i="10"/>
  <c r="AK220" i="10"/>
  <c r="AL220" i="10"/>
  <c r="M220" i="10"/>
  <c r="R220" i="10"/>
  <c r="G220" i="10"/>
  <c r="I220" i="10"/>
  <c r="W220" i="10"/>
  <c r="S220" i="10"/>
  <c r="D220" i="10"/>
  <c r="P220" i="10"/>
  <c r="K220" i="10"/>
  <c r="N220" i="10"/>
  <c r="H220" i="10"/>
  <c r="E220" i="10"/>
  <c r="F220" i="10"/>
  <c r="J220" i="10"/>
  <c r="Q220" i="10"/>
  <c r="U220" i="10"/>
  <c r="L220" i="10"/>
  <c r="T220" i="10"/>
  <c r="T220" i="11" s="1"/>
  <c r="O220" i="10"/>
  <c r="D222" i="12"/>
  <c r="O222" i="12" s="1"/>
  <c r="B222" i="9"/>
  <c r="B222" i="10"/>
  <c r="C222" i="2"/>
  <c r="G219" i="12"/>
  <c r="Q219" i="12" s="1"/>
  <c r="O221" i="9"/>
  <c r="P221" i="9"/>
  <c r="Q221" i="9"/>
  <c r="R221" i="9"/>
  <c r="S221" i="9"/>
  <c r="D221" i="9"/>
  <c r="T221" i="9"/>
  <c r="W221" i="9"/>
  <c r="E221" i="9"/>
  <c r="F221" i="9"/>
  <c r="G221" i="9"/>
  <c r="H221" i="9"/>
  <c r="I221" i="9"/>
  <c r="J221" i="9"/>
  <c r="K221" i="9"/>
  <c r="L221" i="9"/>
  <c r="M221" i="9"/>
  <c r="N221" i="9"/>
  <c r="V221" i="9"/>
  <c r="U221" i="9"/>
  <c r="D220" i="11" l="1"/>
  <c r="R220" i="11"/>
  <c r="L220" i="11"/>
  <c r="M220" i="11"/>
  <c r="H220" i="11"/>
  <c r="K220" i="11"/>
  <c r="I220" i="11"/>
  <c r="J220" i="11"/>
  <c r="O220" i="11"/>
  <c r="U220" i="11"/>
  <c r="W220" i="11"/>
  <c r="Q220" i="11"/>
  <c r="N220" i="11"/>
  <c r="P220" i="11"/>
  <c r="V220" i="11"/>
  <c r="S220" i="11"/>
  <c r="F220" i="11"/>
  <c r="G220" i="11"/>
  <c r="Y219" i="11"/>
  <c r="B219" i="12" s="1"/>
  <c r="H219" i="12" s="1"/>
  <c r="K219" i="12" s="1"/>
  <c r="E220" i="11"/>
  <c r="J219" i="12"/>
  <c r="P219" i="12" s="1"/>
  <c r="Y221" i="2"/>
  <c r="A221" i="12" s="1"/>
  <c r="F221" i="12" s="1"/>
  <c r="C222" i="10"/>
  <c r="E222" i="2"/>
  <c r="U222" i="2"/>
  <c r="F222" i="2"/>
  <c r="V222" i="2"/>
  <c r="G222" i="2"/>
  <c r="W222" i="2"/>
  <c r="H222" i="2"/>
  <c r="I222" i="2"/>
  <c r="J222" i="2"/>
  <c r="K222" i="2"/>
  <c r="D222" i="2"/>
  <c r="L222" i="2"/>
  <c r="M222" i="2"/>
  <c r="N222" i="2"/>
  <c r="O222" i="2"/>
  <c r="P222" i="2"/>
  <c r="Q222" i="2"/>
  <c r="R222" i="2"/>
  <c r="S222" i="2"/>
  <c r="T222" i="2"/>
  <c r="J222" i="9"/>
  <c r="K222" i="9"/>
  <c r="L222" i="9"/>
  <c r="M222" i="9"/>
  <c r="N222" i="9"/>
  <c r="O222" i="9"/>
  <c r="D222" i="9"/>
  <c r="E222" i="9"/>
  <c r="F222" i="9"/>
  <c r="G222" i="9"/>
  <c r="H222" i="9"/>
  <c r="I222" i="9"/>
  <c r="P222" i="9"/>
  <c r="Q222" i="9"/>
  <c r="R222" i="9"/>
  <c r="S222" i="9"/>
  <c r="T222" i="9"/>
  <c r="U222" i="9"/>
  <c r="W222" i="9"/>
  <c r="V222" i="9"/>
  <c r="B224" i="2"/>
  <c r="A225" i="2"/>
  <c r="D223" i="12"/>
  <c r="O223" i="12" s="1"/>
  <c r="C223" i="2"/>
  <c r="B223" i="9"/>
  <c r="B223" i="10"/>
  <c r="G220" i="12"/>
  <c r="Q220" i="12" s="1"/>
  <c r="AJ221" i="10"/>
  <c r="AK221" i="10"/>
  <c r="AL221" i="10"/>
  <c r="AN221" i="10"/>
  <c r="AP221" i="10"/>
  <c r="AQ221" i="10"/>
  <c r="V221" i="10"/>
  <c r="V221" i="11" s="1"/>
  <c r="AR221" i="10"/>
  <c r="Y221" i="10"/>
  <c r="Z221" i="10"/>
  <c r="AA221" i="10"/>
  <c r="AM221" i="10"/>
  <c r="AO221" i="10"/>
  <c r="AB221" i="10"/>
  <c r="AC221" i="10"/>
  <c r="AD221" i="10"/>
  <c r="AE221" i="10"/>
  <c r="AF221" i="10"/>
  <c r="AG221" i="10"/>
  <c r="AI221" i="10"/>
  <c r="AH221" i="10"/>
  <c r="M221" i="10"/>
  <c r="M221" i="11" s="1"/>
  <c r="F221" i="10"/>
  <c r="D221" i="10"/>
  <c r="J221" i="10"/>
  <c r="P221" i="10"/>
  <c r="H221" i="10"/>
  <c r="U221" i="10"/>
  <c r="O221" i="10"/>
  <c r="W221" i="10"/>
  <c r="R221" i="10"/>
  <c r="K221" i="10"/>
  <c r="T221" i="10"/>
  <c r="T221" i="11" s="1"/>
  <c r="G221" i="10"/>
  <c r="G221" i="11" s="1"/>
  <c r="Q221" i="10"/>
  <c r="N221" i="10"/>
  <c r="S221" i="10"/>
  <c r="I221" i="10"/>
  <c r="L221" i="10"/>
  <c r="E221" i="10"/>
  <c r="D221" i="11" l="1"/>
  <c r="Y220" i="11"/>
  <c r="B220" i="12" s="1"/>
  <c r="H220" i="12" s="1"/>
  <c r="K220" i="12" s="1"/>
  <c r="U221" i="11"/>
  <c r="W221" i="11"/>
  <c r="R221" i="11"/>
  <c r="E221" i="11"/>
  <c r="F221" i="11"/>
  <c r="O221" i="11"/>
  <c r="N221" i="11"/>
  <c r="Q221" i="11"/>
  <c r="K221" i="11"/>
  <c r="H221" i="11"/>
  <c r="P221" i="11"/>
  <c r="J221" i="11"/>
  <c r="I221" i="11"/>
  <c r="L221" i="11"/>
  <c r="S221" i="11"/>
  <c r="C223" i="10"/>
  <c r="P223" i="2"/>
  <c r="Q223" i="2"/>
  <c r="R223" i="2"/>
  <c r="S223" i="2"/>
  <c r="D223" i="2"/>
  <c r="T223" i="2"/>
  <c r="E223" i="2"/>
  <c r="U223" i="2"/>
  <c r="F223" i="2"/>
  <c r="V223" i="2"/>
  <c r="L223" i="2"/>
  <c r="M223" i="2"/>
  <c r="N223" i="2"/>
  <c r="O223" i="2"/>
  <c r="W223" i="2"/>
  <c r="G223" i="2"/>
  <c r="H223" i="2"/>
  <c r="I223" i="2"/>
  <c r="K223" i="2"/>
  <c r="J223" i="2"/>
  <c r="AA222" i="10"/>
  <c r="AQ222" i="10"/>
  <c r="AB222" i="10"/>
  <c r="AR222" i="10"/>
  <c r="AC222" i="10"/>
  <c r="AE222" i="10"/>
  <c r="AO222" i="10"/>
  <c r="AP222" i="10"/>
  <c r="V222" i="10"/>
  <c r="V222" i="11" s="1"/>
  <c r="Y222" i="10"/>
  <c r="Z222" i="10"/>
  <c r="AI222" i="10"/>
  <c r="AJ222" i="10"/>
  <c r="AK222" i="10"/>
  <c r="AL222" i="10"/>
  <c r="AM222" i="10"/>
  <c r="AN222" i="10"/>
  <c r="AD222" i="10"/>
  <c r="AF222" i="10"/>
  <c r="AH222" i="10"/>
  <c r="AG222" i="10"/>
  <c r="M222" i="10"/>
  <c r="M222" i="11" s="1"/>
  <c r="J222" i="10"/>
  <c r="J222" i="11" s="1"/>
  <c r="G222" i="10"/>
  <c r="G222" i="11" s="1"/>
  <c r="N222" i="10"/>
  <c r="H222" i="10"/>
  <c r="U222" i="10"/>
  <c r="I222" i="10"/>
  <c r="E222" i="10"/>
  <c r="E222" i="11" s="1"/>
  <c r="P222" i="10"/>
  <c r="O222" i="10"/>
  <c r="F222" i="10"/>
  <c r="F222" i="11" s="1"/>
  <c r="Q222" i="10"/>
  <c r="R222" i="10"/>
  <c r="R222" i="11" s="1"/>
  <c r="D222" i="10"/>
  <c r="K222" i="10"/>
  <c r="K222" i="11" s="1"/>
  <c r="T222" i="10"/>
  <c r="W222" i="10"/>
  <c r="S222" i="10"/>
  <c r="L222" i="10"/>
  <c r="L222" i="11" s="1"/>
  <c r="E223" i="9"/>
  <c r="U223" i="9"/>
  <c r="F223" i="9"/>
  <c r="V223" i="9"/>
  <c r="G223" i="9"/>
  <c r="W223" i="9"/>
  <c r="H223" i="9"/>
  <c r="I223" i="9"/>
  <c r="J223" i="9"/>
  <c r="D223" i="9"/>
  <c r="K223" i="9"/>
  <c r="L223" i="9"/>
  <c r="M223" i="9"/>
  <c r="N223" i="9"/>
  <c r="O223" i="9"/>
  <c r="P223" i="9"/>
  <c r="Q223" i="9"/>
  <c r="R223" i="9"/>
  <c r="S223" i="9"/>
  <c r="T223" i="9"/>
  <c r="Y222" i="2"/>
  <c r="A222" i="12" s="1"/>
  <c r="F222" i="12" s="1"/>
  <c r="J220" i="12"/>
  <c r="P220" i="12" s="1"/>
  <c r="G221" i="12"/>
  <c r="Q221" i="12" s="1"/>
  <c r="B225" i="2"/>
  <c r="A226" i="2"/>
  <c r="D224" i="12"/>
  <c r="O224" i="12" s="1"/>
  <c r="C224" i="2"/>
  <c r="B224" i="9"/>
  <c r="B224" i="10"/>
  <c r="W222" i="11" l="1"/>
  <c r="O222" i="11"/>
  <c r="Y221" i="11"/>
  <c r="B221" i="12" s="1"/>
  <c r="H221" i="12" s="1"/>
  <c r="K221" i="12" s="1"/>
  <c r="T222" i="11"/>
  <c r="P222" i="11"/>
  <c r="I222" i="11"/>
  <c r="Q222" i="11"/>
  <c r="N222" i="11"/>
  <c r="U222" i="11"/>
  <c r="S222" i="11"/>
  <c r="H222" i="11"/>
  <c r="D222" i="11"/>
  <c r="Y222" i="11"/>
  <c r="B222" i="12" s="1"/>
  <c r="H222" i="12" s="1"/>
  <c r="K222" i="12" s="1"/>
  <c r="C224" i="10"/>
  <c r="K224" i="2"/>
  <c r="L224" i="2"/>
  <c r="M224" i="2"/>
  <c r="N224" i="2"/>
  <c r="O224" i="2"/>
  <c r="P224" i="2"/>
  <c r="Q224" i="2"/>
  <c r="U224" i="2"/>
  <c r="V224" i="2"/>
  <c r="W224" i="2"/>
  <c r="D224" i="2"/>
  <c r="E224" i="2"/>
  <c r="F224" i="2"/>
  <c r="G224" i="2"/>
  <c r="H224" i="2"/>
  <c r="I224" i="2"/>
  <c r="J224" i="2"/>
  <c r="R224" i="2"/>
  <c r="T224" i="2"/>
  <c r="S224" i="2"/>
  <c r="P224" i="9"/>
  <c r="Q224" i="9"/>
  <c r="R224" i="9"/>
  <c r="S224" i="9"/>
  <c r="D224" i="9"/>
  <c r="T224" i="9"/>
  <c r="E224" i="9"/>
  <c r="U224" i="9"/>
  <c r="J224" i="9"/>
  <c r="K224" i="9"/>
  <c r="L224" i="9"/>
  <c r="M224" i="9"/>
  <c r="N224" i="9"/>
  <c r="O224" i="9"/>
  <c r="V224" i="9"/>
  <c r="W224" i="9"/>
  <c r="F224" i="9"/>
  <c r="G224" i="9"/>
  <c r="I224" i="9"/>
  <c r="H224" i="9"/>
  <c r="D225" i="12"/>
  <c r="O225" i="12" s="1"/>
  <c r="C225" i="2"/>
  <c r="B225" i="9"/>
  <c r="B225" i="10"/>
  <c r="Y223" i="2"/>
  <c r="A223" i="12" s="1"/>
  <c r="F223" i="12" s="1"/>
  <c r="B226" i="2"/>
  <c r="A227" i="2"/>
  <c r="G222" i="12"/>
  <c r="Q222" i="12" s="1"/>
  <c r="AH223" i="10"/>
  <c r="AI223" i="10"/>
  <c r="AL223" i="10"/>
  <c r="AO223" i="10"/>
  <c r="V223" i="10"/>
  <c r="AP223" i="10"/>
  <c r="AQ223" i="10"/>
  <c r="Y223" i="10"/>
  <c r="AR223" i="10"/>
  <c r="Z223" i="10"/>
  <c r="AA223" i="10"/>
  <c r="AB223" i="10"/>
  <c r="AC223" i="10"/>
  <c r="H223" i="11" s="1"/>
  <c r="AD223" i="10"/>
  <c r="AE223" i="10"/>
  <c r="AF223" i="10"/>
  <c r="AG223" i="10"/>
  <c r="AJ223" i="10"/>
  <c r="AK223" i="10"/>
  <c r="AM223" i="10"/>
  <c r="AN223" i="10"/>
  <c r="M223" i="10"/>
  <c r="F223" i="10"/>
  <c r="T223" i="10"/>
  <c r="N223" i="10"/>
  <c r="W223" i="10"/>
  <c r="W223" i="11" s="1"/>
  <c r="H223" i="10"/>
  <c r="D223" i="10"/>
  <c r="D223" i="11" s="1"/>
  <c r="L223" i="10"/>
  <c r="I223" i="10"/>
  <c r="R223" i="10"/>
  <c r="E223" i="10"/>
  <c r="E223" i="11" s="1"/>
  <c r="J223" i="10"/>
  <c r="J223" i="11" s="1"/>
  <c r="Q223" i="10"/>
  <c r="P223" i="10"/>
  <c r="O223" i="10"/>
  <c r="K223" i="10"/>
  <c r="G223" i="10"/>
  <c r="S223" i="10"/>
  <c r="U223" i="10"/>
  <c r="U223" i="11" s="1"/>
  <c r="J221" i="12"/>
  <c r="P221" i="12" s="1"/>
  <c r="P223" i="11" l="1"/>
  <c r="O223" i="11"/>
  <c r="I223" i="11"/>
  <c r="K223" i="11"/>
  <c r="Q223" i="11"/>
  <c r="S223" i="11"/>
  <c r="F223" i="11"/>
  <c r="R223" i="11"/>
  <c r="L223" i="11"/>
  <c r="M223" i="11"/>
  <c r="N223" i="11"/>
  <c r="T223" i="11"/>
  <c r="G223" i="11"/>
  <c r="Y224" i="2"/>
  <c r="A224" i="12" s="1"/>
  <c r="F224" i="12" s="1"/>
  <c r="G224" i="12" s="1"/>
  <c r="Q224" i="12" s="1"/>
  <c r="V223" i="11"/>
  <c r="Y223" i="11" s="1"/>
  <c r="B223" i="12" s="1"/>
  <c r="H223" i="12" s="1"/>
  <c r="K223" i="12" s="1"/>
  <c r="C225" i="10"/>
  <c r="F225" i="2"/>
  <c r="V225" i="2"/>
  <c r="G225" i="2"/>
  <c r="W225" i="2"/>
  <c r="H225" i="2"/>
  <c r="I225" i="2"/>
  <c r="J225" i="2"/>
  <c r="K225" i="2"/>
  <c r="L225" i="2"/>
  <c r="D225" i="2"/>
  <c r="E225" i="2"/>
  <c r="M225" i="2"/>
  <c r="N225" i="2"/>
  <c r="O225" i="2"/>
  <c r="P225" i="2"/>
  <c r="Q225" i="2"/>
  <c r="R225" i="2"/>
  <c r="S225" i="2"/>
  <c r="T225" i="2"/>
  <c r="U225" i="2"/>
  <c r="B227" i="2"/>
  <c r="A228" i="2"/>
  <c r="D226" i="12"/>
  <c r="O226" i="12" s="1"/>
  <c r="B226" i="9"/>
  <c r="B226" i="10"/>
  <c r="C226" i="2"/>
  <c r="G223" i="12"/>
  <c r="Q223" i="12" s="1"/>
  <c r="J222" i="12"/>
  <c r="P222" i="12" s="1"/>
  <c r="AI224" i="10"/>
  <c r="AJ224" i="10"/>
  <c r="AK224" i="10"/>
  <c r="AL224" i="10"/>
  <c r="V224" i="10"/>
  <c r="AM224" i="10"/>
  <c r="AN224" i="10"/>
  <c r="AQ224" i="10"/>
  <c r="AR224" i="10"/>
  <c r="Y224" i="10"/>
  <c r="Z224" i="10"/>
  <c r="AA224" i="10"/>
  <c r="AB224" i="10"/>
  <c r="AC224" i="10"/>
  <c r="AD224" i="10"/>
  <c r="AE224" i="10"/>
  <c r="AF224" i="10"/>
  <c r="AG224" i="10"/>
  <c r="L224" i="11" s="1"/>
  <c r="AH224" i="10"/>
  <c r="AP224" i="10"/>
  <c r="AO224" i="10"/>
  <c r="M224" i="10"/>
  <c r="Q224" i="10"/>
  <c r="R224" i="10"/>
  <c r="D224" i="10"/>
  <c r="H224" i="10"/>
  <c r="J224" i="10"/>
  <c r="W224" i="10"/>
  <c r="L224" i="10"/>
  <c r="S224" i="10"/>
  <c r="N224" i="10"/>
  <c r="E224" i="10"/>
  <c r="E224" i="11" s="1"/>
  <c r="F224" i="10"/>
  <c r="F224" i="11" s="1"/>
  <c r="T224" i="10"/>
  <c r="K224" i="10"/>
  <c r="G224" i="10"/>
  <c r="U224" i="10"/>
  <c r="O224" i="10"/>
  <c r="P224" i="10"/>
  <c r="I224" i="10"/>
  <c r="K225" i="9"/>
  <c r="L225" i="9"/>
  <c r="M225" i="9"/>
  <c r="N225" i="9"/>
  <c r="O225" i="9"/>
  <c r="P225" i="9"/>
  <c r="Q225" i="9"/>
  <c r="R225" i="9"/>
  <c r="S225" i="9"/>
  <c r="T225" i="9"/>
  <c r="U225" i="9"/>
  <c r="V225" i="9"/>
  <c r="W225" i="9"/>
  <c r="D225" i="9"/>
  <c r="E225" i="9"/>
  <c r="F225" i="9"/>
  <c r="G225" i="9"/>
  <c r="H225" i="9"/>
  <c r="J225" i="9"/>
  <c r="I225" i="9"/>
  <c r="K224" i="11" l="1"/>
  <c r="D224" i="11"/>
  <c r="G224" i="11"/>
  <c r="V224" i="11"/>
  <c r="U224" i="11"/>
  <c r="W224" i="11"/>
  <c r="N224" i="11"/>
  <c r="P224" i="11"/>
  <c r="Q224" i="11"/>
  <c r="S224" i="11"/>
  <c r="O224" i="11"/>
  <c r="M224" i="11"/>
  <c r="T224" i="11"/>
  <c r="J224" i="11"/>
  <c r="H224" i="11"/>
  <c r="Y225" i="2"/>
  <c r="A225" i="12" s="1"/>
  <c r="F225" i="12" s="1"/>
  <c r="G225" i="12" s="1"/>
  <c r="Q225" i="12" s="1"/>
  <c r="I224" i="11"/>
  <c r="R224" i="11"/>
  <c r="F226" i="9"/>
  <c r="V226" i="9"/>
  <c r="G226" i="9"/>
  <c r="W226" i="9"/>
  <c r="H226" i="9"/>
  <c r="I226" i="9"/>
  <c r="J226" i="9"/>
  <c r="K226" i="9"/>
  <c r="R226" i="9"/>
  <c r="S226" i="9"/>
  <c r="T226" i="9"/>
  <c r="U226" i="9"/>
  <c r="D226" i="9"/>
  <c r="E226" i="9"/>
  <c r="L226" i="9"/>
  <c r="M226" i="9"/>
  <c r="N226" i="9"/>
  <c r="O226" i="9"/>
  <c r="Q226" i="9"/>
  <c r="P226" i="9"/>
  <c r="Z225" i="10"/>
  <c r="AP225" i="10"/>
  <c r="AA225" i="10"/>
  <c r="AQ225" i="10"/>
  <c r="AB225" i="10"/>
  <c r="AR225" i="10"/>
  <c r="AC225" i="10"/>
  <c r="AD225" i="10"/>
  <c r="AE225" i="10"/>
  <c r="Y225" i="10"/>
  <c r="AF225" i="10"/>
  <c r="AG225" i="10"/>
  <c r="AH225" i="10"/>
  <c r="AI225" i="10"/>
  <c r="AJ225" i="10"/>
  <c r="AK225" i="10"/>
  <c r="AL225" i="10"/>
  <c r="AM225" i="10"/>
  <c r="AN225" i="10"/>
  <c r="AO225" i="10"/>
  <c r="V225" i="10"/>
  <c r="V225" i="11" s="1"/>
  <c r="M225" i="10"/>
  <c r="E225" i="10"/>
  <c r="E225" i="11" s="1"/>
  <c r="K225" i="10"/>
  <c r="T225" i="10"/>
  <c r="T225" i="11" s="1"/>
  <c r="I225" i="10"/>
  <c r="I225" i="11" s="1"/>
  <c r="N225" i="10"/>
  <c r="G225" i="10"/>
  <c r="P225" i="10"/>
  <c r="O225" i="10"/>
  <c r="O225" i="11" s="1"/>
  <c r="D225" i="10"/>
  <c r="J225" i="10"/>
  <c r="Q225" i="10"/>
  <c r="Q225" i="11" s="1"/>
  <c r="S225" i="10"/>
  <c r="R225" i="10"/>
  <c r="R225" i="11" s="1"/>
  <c r="F225" i="10"/>
  <c r="W225" i="10"/>
  <c r="L225" i="10"/>
  <c r="H225" i="10"/>
  <c r="U225" i="10"/>
  <c r="U225" i="11" s="1"/>
  <c r="C226" i="10"/>
  <c r="Q226" i="2"/>
  <c r="R226" i="2"/>
  <c r="S226" i="2"/>
  <c r="D226" i="2"/>
  <c r="T226" i="2"/>
  <c r="E226" i="2"/>
  <c r="U226" i="2"/>
  <c r="F226" i="2"/>
  <c r="V226" i="2"/>
  <c r="G226" i="2"/>
  <c r="W226" i="2"/>
  <c r="I226" i="2"/>
  <c r="J226" i="2"/>
  <c r="K226" i="2"/>
  <c r="L226" i="2"/>
  <c r="M226" i="2"/>
  <c r="N226" i="2"/>
  <c r="O226" i="2"/>
  <c r="P226" i="2"/>
  <c r="H226" i="2"/>
  <c r="J223" i="12"/>
  <c r="P223" i="12" s="1"/>
  <c r="B228" i="2"/>
  <c r="A229" i="2"/>
  <c r="J224" i="12"/>
  <c r="P224" i="12" s="1"/>
  <c r="D227" i="12"/>
  <c r="O227" i="12" s="1"/>
  <c r="C227" i="2"/>
  <c r="B227" i="9"/>
  <c r="B227" i="10"/>
  <c r="F225" i="11" l="1"/>
  <c r="H225" i="11"/>
  <c r="S225" i="11"/>
  <c r="Y224" i="11"/>
  <c r="B224" i="12" s="1"/>
  <c r="H224" i="12" s="1"/>
  <c r="K224" i="12" s="1"/>
  <c r="W225" i="11"/>
  <c r="D225" i="11"/>
  <c r="Y226" i="2"/>
  <c r="A226" i="12" s="1"/>
  <c r="F226" i="12" s="1"/>
  <c r="G226" i="12" s="1"/>
  <c r="Q226" i="12" s="1"/>
  <c r="P225" i="11"/>
  <c r="G225" i="11"/>
  <c r="L225" i="11"/>
  <c r="J225" i="11"/>
  <c r="M225" i="11"/>
  <c r="N225" i="11"/>
  <c r="K225" i="11"/>
  <c r="Y225" i="11" s="1"/>
  <c r="B225" i="12" s="1"/>
  <c r="H225" i="12" s="1"/>
  <c r="K225" i="12" s="1"/>
  <c r="AG226" i="10"/>
  <c r="L226" i="11" s="1"/>
  <c r="AH226" i="10"/>
  <c r="AI226" i="10"/>
  <c r="AJ226" i="10"/>
  <c r="AK226" i="10"/>
  <c r="AL226" i="10"/>
  <c r="AM226" i="10"/>
  <c r="AN226" i="10"/>
  <c r="AO226" i="10"/>
  <c r="AP226" i="10"/>
  <c r="AQ226" i="10"/>
  <c r="AR226" i="10"/>
  <c r="V226" i="10"/>
  <c r="V226" i="11" s="1"/>
  <c r="Y226" i="10"/>
  <c r="Z226" i="10"/>
  <c r="AA226" i="10"/>
  <c r="AB226" i="10"/>
  <c r="AC226" i="10"/>
  <c r="AD226" i="10"/>
  <c r="AF226" i="10"/>
  <c r="AE226" i="10"/>
  <c r="M226" i="10"/>
  <c r="J226" i="10"/>
  <c r="O226" i="10"/>
  <c r="Q226" i="10"/>
  <c r="G226" i="10"/>
  <c r="W226" i="10"/>
  <c r="I226" i="10"/>
  <c r="T226" i="10"/>
  <c r="E226" i="10"/>
  <c r="U226" i="10"/>
  <c r="U226" i="11" s="1"/>
  <c r="K226" i="10"/>
  <c r="H226" i="10"/>
  <c r="R226" i="10"/>
  <c r="R226" i="11" s="1"/>
  <c r="S226" i="10"/>
  <c r="S226" i="11" s="1"/>
  <c r="D226" i="10"/>
  <c r="F226" i="10"/>
  <c r="P226" i="10"/>
  <c r="L226" i="10"/>
  <c r="N226" i="10"/>
  <c r="C228" i="2"/>
  <c r="D228" i="12"/>
  <c r="O228" i="12" s="1"/>
  <c r="B228" i="9"/>
  <c r="B228" i="10"/>
  <c r="Q227" i="9"/>
  <c r="R227" i="9"/>
  <c r="S227" i="9"/>
  <c r="D227" i="9"/>
  <c r="T227" i="9"/>
  <c r="E227" i="9"/>
  <c r="U227" i="9"/>
  <c r="F227" i="9"/>
  <c r="V227" i="9"/>
  <c r="G227" i="9"/>
  <c r="H227" i="9"/>
  <c r="I227" i="9"/>
  <c r="J227" i="9"/>
  <c r="K227" i="9"/>
  <c r="L227" i="9"/>
  <c r="M227" i="9"/>
  <c r="N227" i="9"/>
  <c r="O227" i="9"/>
  <c r="P227" i="9"/>
  <c r="W227" i="9"/>
  <c r="B229" i="2"/>
  <c r="A230" i="2"/>
  <c r="C227" i="10"/>
  <c r="L227" i="2"/>
  <c r="M227" i="2"/>
  <c r="N227" i="2"/>
  <c r="O227" i="2"/>
  <c r="P227" i="2"/>
  <c r="Q227" i="2"/>
  <c r="R227" i="2"/>
  <c r="K227" i="2"/>
  <c r="S227" i="2"/>
  <c r="T227" i="2"/>
  <c r="U227" i="2"/>
  <c r="V227" i="2"/>
  <c r="W227" i="2"/>
  <c r="D227" i="2"/>
  <c r="E227" i="2"/>
  <c r="F227" i="2"/>
  <c r="G227" i="2"/>
  <c r="H227" i="2"/>
  <c r="J227" i="2"/>
  <c r="I227" i="2"/>
  <c r="J225" i="12"/>
  <c r="P225" i="12" s="1"/>
  <c r="N226" i="11" l="1"/>
  <c r="D226" i="11"/>
  <c r="W226" i="11"/>
  <c r="F226" i="11"/>
  <c r="T226" i="11"/>
  <c r="Y227" i="2"/>
  <c r="A227" i="12" s="1"/>
  <c r="F227" i="12" s="1"/>
  <c r="G227" i="12" s="1"/>
  <c r="Q227" i="12" s="1"/>
  <c r="E226" i="11"/>
  <c r="H226" i="11"/>
  <c r="O226" i="11"/>
  <c r="P226" i="11"/>
  <c r="M226" i="11"/>
  <c r="K226" i="11"/>
  <c r="I226" i="11"/>
  <c r="G226" i="11"/>
  <c r="Q226" i="11"/>
  <c r="J226" i="11"/>
  <c r="Y226" i="11" s="1"/>
  <c r="B226" i="12" s="1"/>
  <c r="H226" i="12" s="1"/>
  <c r="K226" i="12" s="1"/>
  <c r="AN227" i="10"/>
  <c r="Y227" i="10"/>
  <c r="AO227" i="10"/>
  <c r="Z227" i="10"/>
  <c r="AP227" i="10"/>
  <c r="AA227" i="10"/>
  <c r="AQ227" i="10"/>
  <c r="AB227" i="10"/>
  <c r="AR227" i="10"/>
  <c r="AC227" i="10"/>
  <c r="V227" i="10"/>
  <c r="V227" i="11" s="1"/>
  <c r="AD227" i="10"/>
  <c r="AE227" i="10"/>
  <c r="AF227" i="10"/>
  <c r="AG227" i="10"/>
  <c r="AH227" i="10"/>
  <c r="AI227" i="10"/>
  <c r="AJ227" i="10"/>
  <c r="AK227" i="10"/>
  <c r="AL227" i="10"/>
  <c r="AM227" i="10"/>
  <c r="M227" i="10"/>
  <c r="T227" i="10"/>
  <c r="J227" i="10"/>
  <c r="N227" i="10"/>
  <c r="G227" i="10"/>
  <c r="G227" i="11" s="1"/>
  <c r="L227" i="10"/>
  <c r="E227" i="10"/>
  <c r="F227" i="10"/>
  <c r="F227" i="11" s="1"/>
  <c r="K227" i="10"/>
  <c r="S227" i="10"/>
  <c r="Q227" i="10"/>
  <c r="D227" i="10"/>
  <c r="D227" i="11" s="1"/>
  <c r="I227" i="10"/>
  <c r="U227" i="10"/>
  <c r="W227" i="10"/>
  <c r="R227" i="10"/>
  <c r="R227" i="11" s="1"/>
  <c r="O227" i="10"/>
  <c r="H227" i="10"/>
  <c r="P227" i="10"/>
  <c r="C228" i="10"/>
  <c r="G228" i="2"/>
  <c r="W228" i="2"/>
  <c r="H228" i="2"/>
  <c r="I228" i="2"/>
  <c r="J228" i="2"/>
  <c r="K228" i="2"/>
  <c r="L228" i="2"/>
  <c r="M228" i="2"/>
  <c r="T228" i="2"/>
  <c r="U228" i="2"/>
  <c r="V228" i="2"/>
  <c r="D228" i="2"/>
  <c r="E228" i="2"/>
  <c r="F228" i="2"/>
  <c r="N228" i="2"/>
  <c r="O228" i="2"/>
  <c r="P228" i="2"/>
  <c r="Q228" i="2"/>
  <c r="S228" i="2"/>
  <c r="R228" i="2"/>
  <c r="B230" i="2"/>
  <c r="A231" i="2"/>
  <c r="D229" i="12"/>
  <c r="O229" i="12" s="1"/>
  <c r="C229" i="2"/>
  <c r="B229" i="9"/>
  <c r="B229" i="10"/>
  <c r="J226" i="12"/>
  <c r="P226" i="12" s="1"/>
  <c r="L228" i="9"/>
  <c r="M228" i="9"/>
  <c r="N228" i="9"/>
  <c r="O228" i="9"/>
  <c r="P228" i="9"/>
  <c r="Q228" i="9"/>
  <c r="D228" i="9"/>
  <c r="E228" i="9"/>
  <c r="F228" i="9"/>
  <c r="G228" i="9"/>
  <c r="H228" i="9"/>
  <c r="I228" i="9"/>
  <c r="J228" i="9"/>
  <c r="K228" i="9"/>
  <c r="R228" i="9"/>
  <c r="S228" i="9"/>
  <c r="T228" i="9"/>
  <c r="U228" i="9"/>
  <c r="V228" i="9"/>
  <c r="W228" i="9"/>
  <c r="Q227" i="11" l="1"/>
  <c r="U227" i="11"/>
  <c r="K227" i="11"/>
  <c r="M227" i="11"/>
  <c r="W227" i="11"/>
  <c r="H227" i="11"/>
  <c r="P227" i="11"/>
  <c r="S227" i="11"/>
  <c r="I227" i="11"/>
  <c r="L227" i="11"/>
  <c r="N227" i="11"/>
  <c r="J227" i="11"/>
  <c r="E227" i="11"/>
  <c r="T227" i="11"/>
  <c r="O227" i="11"/>
  <c r="Y227" i="11" s="1"/>
  <c r="B227" i="12" s="1"/>
  <c r="H227" i="12" s="1"/>
  <c r="K227" i="12" s="1"/>
  <c r="Y228" i="2"/>
  <c r="A228" i="12" s="1"/>
  <c r="F228" i="12" s="1"/>
  <c r="AE228" i="10"/>
  <c r="AF228" i="10"/>
  <c r="AG228" i="10"/>
  <c r="AH228" i="10"/>
  <c r="AI228" i="10"/>
  <c r="AJ228" i="10"/>
  <c r="AC228" i="10"/>
  <c r="AD228" i="10"/>
  <c r="AK228" i="10"/>
  <c r="AL228" i="10"/>
  <c r="AM228" i="10"/>
  <c r="AN228" i="10"/>
  <c r="AO228" i="10"/>
  <c r="AP228" i="10"/>
  <c r="AQ228" i="10"/>
  <c r="AR228" i="10"/>
  <c r="V228" i="10"/>
  <c r="Y228" i="10"/>
  <c r="Z228" i="10"/>
  <c r="AB228" i="10"/>
  <c r="AA228" i="10"/>
  <c r="M228" i="10"/>
  <c r="E228" i="10"/>
  <c r="G228" i="10"/>
  <c r="H228" i="10"/>
  <c r="H228" i="11" s="1"/>
  <c r="L228" i="10"/>
  <c r="R228" i="10"/>
  <c r="I228" i="10"/>
  <c r="I228" i="11" s="1"/>
  <c r="U228" i="10"/>
  <c r="O228" i="10"/>
  <c r="S228" i="10"/>
  <c r="S228" i="11" s="1"/>
  <c r="J228" i="10"/>
  <c r="F228" i="10"/>
  <c r="K228" i="10"/>
  <c r="T228" i="10"/>
  <c r="D228" i="10"/>
  <c r="Q228" i="10"/>
  <c r="N228" i="10"/>
  <c r="N228" i="11" s="1"/>
  <c r="P228" i="10"/>
  <c r="W228" i="10"/>
  <c r="C229" i="10"/>
  <c r="R229" i="2"/>
  <c r="S229" i="2"/>
  <c r="D229" i="2"/>
  <c r="T229" i="2"/>
  <c r="E229" i="2"/>
  <c r="U229" i="2"/>
  <c r="F229" i="2"/>
  <c r="V229" i="2"/>
  <c r="G229" i="2"/>
  <c r="W229" i="2"/>
  <c r="H229" i="2"/>
  <c r="I229" i="2"/>
  <c r="J229" i="2"/>
  <c r="K229" i="2"/>
  <c r="L229" i="2"/>
  <c r="M229" i="2"/>
  <c r="N229" i="2"/>
  <c r="O229" i="2"/>
  <c r="P229" i="2"/>
  <c r="Q229" i="2"/>
  <c r="J227" i="12"/>
  <c r="P227" i="12" s="1"/>
  <c r="D230" i="12"/>
  <c r="O230" i="12" s="1"/>
  <c r="C230" i="2"/>
  <c r="B230" i="9"/>
  <c r="B230" i="10"/>
  <c r="G229" i="9"/>
  <c r="W229" i="9"/>
  <c r="H229" i="9"/>
  <c r="I229" i="9"/>
  <c r="J229" i="9"/>
  <c r="K229" i="9"/>
  <c r="L229" i="9"/>
  <c r="E229" i="9"/>
  <c r="F229" i="9"/>
  <c r="M229" i="9"/>
  <c r="N229" i="9"/>
  <c r="O229" i="9"/>
  <c r="P229" i="9"/>
  <c r="Q229" i="9"/>
  <c r="R229" i="9"/>
  <c r="S229" i="9"/>
  <c r="T229" i="9"/>
  <c r="U229" i="9"/>
  <c r="V229" i="9"/>
  <c r="D229" i="9"/>
  <c r="B231" i="2"/>
  <c r="A232" i="2"/>
  <c r="V228" i="11" l="1"/>
  <c r="P228" i="11"/>
  <c r="T228" i="11"/>
  <c r="K228" i="11"/>
  <c r="R228" i="11"/>
  <c r="Q228" i="11"/>
  <c r="D228" i="11"/>
  <c r="G228" i="11"/>
  <c r="M228" i="11"/>
  <c r="U228" i="11"/>
  <c r="J228" i="11"/>
  <c r="E228" i="11"/>
  <c r="O228" i="11"/>
  <c r="Y229" i="2"/>
  <c r="A229" i="12" s="1"/>
  <c r="F229" i="12" s="1"/>
  <c r="G229" i="12" s="1"/>
  <c r="Q229" i="12" s="1"/>
  <c r="F228" i="11"/>
  <c r="L228" i="11"/>
  <c r="W228" i="11"/>
  <c r="B232" i="2"/>
  <c r="A233" i="2"/>
  <c r="AL229" i="10"/>
  <c r="V229" i="10"/>
  <c r="AM229" i="10"/>
  <c r="AN229" i="10"/>
  <c r="Y229" i="10"/>
  <c r="AO229" i="10"/>
  <c r="Z229" i="10"/>
  <c r="AP229" i="10"/>
  <c r="AA229" i="10"/>
  <c r="AQ229" i="10"/>
  <c r="AR229" i="10"/>
  <c r="AB229" i="10"/>
  <c r="AC229" i="10"/>
  <c r="AD229" i="10"/>
  <c r="AE229" i="10"/>
  <c r="AF229" i="10"/>
  <c r="AG229" i="10"/>
  <c r="AH229" i="10"/>
  <c r="AI229" i="10"/>
  <c r="AK229" i="10"/>
  <c r="AJ229" i="10"/>
  <c r="M229" i="10"/>
  <c r="S229" i="10"/>
  <c r="R229" i="10"/>
  <c r="I229" i="10"/>
  <c r="F229" i="10"/>
  <c r="K229" i="10"/>
  <c r="T229" i="10"/>
  <c r="D229" i="10"/>
  <c r="W229" i="10"/>
  <c r="J229" i="10"/>
  <c r="N229" i="10"/>
  <c r="G229" i="10"/>
  <c r="E229" i="10"/>
  <c r="P229" i="10"/>
  <c r="H229" i="10"/>
  <c r="O229" i="10"/>
  <c r="O229" i="11" s="1"/>
  <c r="L229" i="10"/>
  <c r="U229" i="10"/>
  <c r="Q229" i="10"/>
  <c r="G228" i="12"/>
  <c r="Q228" i="12" s="1"/>
  <c r="R230" i="9"/>
  <c r="S230" i="9"/>
  <c r="D230" i="9"/>
  <c r="T230" i="9"/>
  <c r="E230" i="9"/>
  <c r="U230" i="9"/>
  <c r="F230" i="9"/>
  <c r="V230" i="9"/>
  <c r="G230" i="9"/>
  <c r="W230" i="9"/>
  <c r="L230" i="9"/>
  <c r="M230" i="9"/>
  <c r="N230" i="9"/>
  <c r="O230" i="9"/>
  <c r="P230" i="9"/>
  <c r="Q230" i="9"/>
  <c r="H230" i="9"/>
  <c r="I230" i="9"/>
  <c r="K230" i="9"/>
  <c r="J230" i="9"/>
  <c r="D231" i="12"/>
  <c r="O231" i="12" s="1"/>
  <c r="B231" i="9"/>
  <c r="B231" i="10"/>
  <c r="C231" i="2"/>
  <c r="C230" i="10"/>
  <c r="M230" i="2"/>
  <c r="N230" i="2"/>
  <c r="O230" i="2"/>
  <c r="P230" i="2"/>
  <c r="Q230" i="2"/>
  <c r="R230" i="2"/>
  <c r="S230" i="2"/>
  <c r="H230" i="2"/>
  <c r="I230" i="2"/>
  <c r="J230" i="2"/>
  <c r="K230" i="2"/>
  <c r="L230" i="2"/>
  <c r="T230" i="2"/>
  <c r="U230" i="2"/>
  <c r="V230" i="2"/>
  <c r="W230" i="2"/>
  <c r="D230" i="2"/>
  <c r="E230" i="2"/>
  <c r="G230" i="2"/>
  <c r="F230" i="2"/>
  <c r="Y228" i="11" l="1"/>
  <c r="B228" i="12" s="1"/>
  <c r="H228" i="12" s="1"/>
  <c r="K228" i="12" s="1"/>
  <c r="W229" i="11"/>
  <c r="I229" i="11"/>
  <c r="J229" i="11"/>
  <c r="P229" i="11"/>
  <c r="U229" i="11"/>
  <c r="F229" i="11"/>
  <c r="R229" i="11"/>
  <c r="E229" i="11"/>
  <c r="V229" i="11"/>
  <c r="G229" i="11"/>
  <c r="Q229" i="11"/>
  <c r="K229" i="11"/>
  <c r="H229" i="11"/>
  <c r="S229" i="11"/>
  <c r="D229" i="11"/>
  <c r="N229" i="11"/>
  <c r="L229" i="11"/>
  <c r="M229" i="11"/>
  <c r="T229" i="11"/>
  <c r="M231" i="9"/>
  <c r="N231" i="9"/>
  <c r="O231" i="9"/>
  <c r="P231" i="9"/>
  <c r="Q231" i="9"/>
  <c r="R231" i="9"/>
  <c r="S231" i="9"/>
  <c r="T231" i="9"/>
  <c r="U231" i="9"/>
  <c r="V231" i="9"/>
  <c r="W231" i="9"/>
  <c r="D231" i="9"/>
  <c r="E231" i="9"/>
  <c r="F231" i="9"/>
  <c r="G231" i="9"/>
  <c r="H231" i="9"/>
  <c r="I231" i="9"/>
  <c r="J231" i="9"/>
  <c r="L231" i="9"/>
  <c r="K231" i="9"/>
  <c r="Y230" i="2"/>
  <c r="A230" i="12" s="1"/>
  <c r="F230" i="12" s="1"/>
  <c r="B233" i="2"/>
  <c r="A234" i="2"/>
  <c r="AC230" i="10"/>
  <c r="AD230" i="10"/>
  <c r="AE230" i="10"/>
  <c r="AF230" i="10"/>
  <c r="AG230" i="10"/>
  <c r="AH230" i="10"/>
  <c r="Y230" i="10"/>
  <c r="Z230" i="10"/>
  <c r="AA230" i="10"/>
  <c r="AB230" i="10"/>
  <c r="AI230" i="10"/>
  <c r="AJ230" i="10"/>
  <c r="AK230" i="10"/>
  <c r="AL230" i="10"/>
  <c r="AM230" i="10"/>
  <c r="AN230" i="10"/>
  <c r="AO230" i="10"/>
  <c r="AP230" i="10"/>
  <c r="AQ230" i="10"/>
  <c r="AR230" i="10"/>
  <c r="V230" i="10"/>
  <c r="V230" i="11" s="1"/>
  <c r="M230" i="10"/>
  <c r="L230" i="10"/>
  <c r="P230" i="10"/>
  <c r="G230" i="10"/>
  <c r="Q230" i="10"/>
  <c r="N230" i="10"/>
  <c r="N230" i="11" s="1"/>
  <c r="D230" i="10"/>
  <c r="H230" i="10"/>
  <c r="S230" i="10"/>
  <c r="J230" i="10"/>
  <c r="E230" i="10"/>
  <c r="K230" i="10"/>
  <c r="T230" i="10"/>
  <c r="W230" i="10"/>
  <c r="R230" i="10"/>
  <c r="I230" i="10"/>
  <c r="U230" i="10"/>
  <c r="O230" i="10"/>
  <c r="F230" i="10"/>
  <c r="J228" i="12"/>
  <c r="P228" i="12" s="1"/>
  <c r="D232" i="12"/>
  <c r="O232" i="12" s="1"/>
  <c r="C232" i="2"/>
  <c r="B232" i="9"/>
  <c r="B232" i="10"/>
  <c r="J229" i="12"/>
  <c r="P229" i="12" s="1"/>
  <c r="C231" i="10"/>
  <c r="H231" i="2"/>
  <c r="I231" i="2"/>
  <c r="J231" i="2"/>
  <c r="K231" i="2"/>
  <c r="L231" i="2"/>
  <c r="M231" i="2"/>
  <c r="N231" i="2"/>
  <c r="Q231" i="2"/>
  <c r="R231" i="2"/>
  <c r="S231" i="2"/>
  <c r="T231" i="2"/>
  <c r="U231" i="2"/>
  <c r="V231" i="2"/>
  <c r="W231" i="2"/>
  <c r="D231" i="2"/>
  <c r="E231" i="2"/>
  <c r="F231" i="2"/>
  <c r="G231" i="2"/>
  <c r="P231" i="2"/>
  <c r="O231" i="2"/>
  <c r="L230" i="11" l="1"/>
  <c r="Y229" i="11"/>
  <c r="B229" i="12" s="1"/>
  <c r="H229" i="12" s="1"/>
  <c r="K229" i="12" s="1"/>
  <c r="M230" i="11"/>
  <c r="S230" i="11"/>
  <c r="K230" i="11"/>
  <c r="E230" i="11"/>
  <c r="J230" i="11"/>
  <c r="D230" i="11"/>
  <c r="W230" i="11"/>
  <c r="T230" i="11"/>
  <c r="G230" i="11"/>
  <c r="H230" i="11"/>
  <c r="U230" i="11"/>
  <c r="I230" i="11"/>
  <c r="F230" i="11"/>
  <c r="P230" i="11"/>
  <c r="O230" i="11"/>
  <c r="R230" i="11"/>
  <c r="Q230" i="11"/>
  <c r="C232" i="10"/>
  <c r="S232" i="2"/>
  <c r="D232" i="2"/>
  <c r="T232" i="2"/>
  <c r="E232" i="2"/>
  <c r="U232" i="2"/>
  <c r="F232" i="2"/>
  <c r="V232" i="2"/>
  <c r="G232" i="2"/>
  <c r="W232" i="2"/>
  <c r="H232" i="2"/>
  <c r="I232" i="2"/>
  <c r="J232" i="2"/>
  <c r="K232" i="2"/>
  <c r="L232" i="2"/>
  <c r="M232" i="2"/>
  <c r="N232" i="2"/>
  <c r="O232" i="2"/>
  <c r="P232" i="2"/>
  <c r="R232" i="2"/>
  <c r="Q232" i="2"/>
  <c r="G230" i="12"/>
  <c r="Q230" i="12" s="1"/>
  <c r="AJ231" i="10"/>
  <c r="AK231" i="10"/>
  <c r="AL231" i="10"/>
  <c r="V231" i="10"/>
  <c r="AM231" i="10"/>
  <c r="AN231" i="10"/>
  <c r="Y231" i="10"/>
  <c r="AO231" i="10"/>
  <c r="AH231" i="10"/>
  <c r="AI231" i="10"/>
  <c r="AP231" i="10"/>
  <c r="AQ231" i="10"/>
  <c r="AR231" i="10"/>
  <c r="Z231" i="10"/>
  <c r="AA231" i="10"/>
  <c r="AB231" i="10"/>
  <c r="AC231" i="10"/>
  <c r="AD231" i="10"/>
  <c r="AE231" i="10"/>
  <c r="AG231" i="10"/>
  <c r="AF231" i="10"/>
  <c r="M231" i="10"/>
  <c r="K231" i="10"/>
  <c r="K231" i="11" s="1"/>
  <c r="T231" i="10"/>
  <c r="T231" i="11" s="1"/>
  <c r="J231" i="10"/>
  <c r="Q231" i="10"/>
  <c r="I231" i="10"/>
  <c r="G231" i="10"/>
  <c r="R231" i="10"/>
  <c r="U231" i="10"/>
  <c r="U231" i="11" s="1"/>
  <c r="E231" i="10"/>
  <c r="H231" i="10"/>
  <c r="N231" i="10"/>
  <c r="F231" i="10"/>
  <c r="D231" i="10"/>
  <c r="P231" i="10"/>
  <c r="S231" i="10"/>
  <c r="O231" i="10"/>
  <c r="L231" i="10"/>
  <c r="L231" i="11" s="1"/>
  <c r="W231" i="10"/>
  <c r="Y231" i="2"/>
  <c r="A231" i="12" s="1"/>
  <c r="F231" i="12" s="1"/>
  <c r="B234" i="2"/>
  <c r="A235" i="2"/>
  <c r="H232" i="9"/>
  <c r="I232" i="9"/>
  <c r="J232" i="9"/>
  <c r="K232" i="9"/>
  <c r="L232" i="9"/>
  <c r="M232" i="9"/>
  <c r="T232" i="9"/>
  <c r="U232" i="9"/>
  <c r="V232" i="9"/>
  <c r="W232" i="9"/>
  <c r="D232" i="9"/>
  <c r="E232" i="9"/>
  <c r="F232" i="9"/>
  <c r="G232" i="9"/>
  <c r="N232" i="9"/>
  <c r="O232" i="9"/>
  <c r="P232" i="9"/>
  <c r="Q232" i="9"/>
  <c r="S232" i="9"/>
  <c r="R232" i="9"/>
  <c r="D233" i="12"/>
  <c r="O233" i="12" s="1"/>
  <c r="C233" i="2"/>
  <c r="B233" i="9"/>
  <c r="B233" i="10"/>
  <c r="E231" i="11" l="1"/>
  <c r="Y230" i="11"/>
  <c r="B230" i="12" s="1"/>
  <c r="H230" i="12" s="1"/>
  <c r="K230" i="12" s="1"/>
  <c r="S231" i="11"/>
  <c r="R231" i="11"/>
  <c r="D231" i="11"/>
  <c r="G231" i="11"/>
  <c r="Q231" i="11"/>
  <c r="F231" i="11"/>
  <c r="I231" i="11"/>
  <c r="P231" i="11"/>
  <c r="N231" i="11"/>
  <c r="J231" i="11"/>
  <c r="W231" i="11"/>
  <c r="O231" i="11"/>
  <c r="M231" i="11"/>
  <c r="H231" i="11"/>
  <c r="V231" i="11"/>
  <c r="S233" i="9"/>
  <c r="D233" i="9"/>
  <c r="T233" i="9"/>
  <c r="E233" i="9"/>
  <c r="U233" i="9"/>
  <c r="F233" i="9"/>
  <c r="V233" i="9"/>
  <c r="G233" i="9"/>
  <c r="W233" i="9"/>
  <c r="H233" i="9"/>
  <c r="I233" i="9"/>
  <c r="J233" i="9"/>
  <c r="K233" i="9"/>
  <c r="L233" i="9"/>
  <c r="M233" i="9"/>
  <c r="N233" i="9"/>
  <c r="O233" i="9"/>
  <c r="P233" i="9"/>
  <c r="Q233" i="9"/>
  <c r="R233" i="9"/>
  <c r="J230" i="12"/>
  <c r="P230" i="12" s="1"/>
  <c r="B235" i="2"/>
  <c r="A236" i="2"/>
  <c r="D234" i="12"/>
  <c r="O234" i="12" s="1"/>
  <c r="B234" i="9"/>
  <c r="B234" i="10"/>
  <c r="C234" i="2"/>
  <c r="Y232" i="2"/>
  <c r="A232" i="12" s="1"/>
  <c r="F232" i="12" s="1"/>
  <c r="C233" i="10"/>
  <c r="N233" i="2"/>
  <c r="O233" i="2"/>
  <c r="P233" i="2"/>
  <c r="Q233" i="2"/>
  <c r="R233" i="2"/>
  <c r="S233" i="2"/>
  <c r="D233" i="2"/>
  <c r="T233" i="2"/>
  <c r="E233" i="2"/>
  <c r="F233" i="2"/>
  <c r="G233" i="2"/>
  <c r="H233" i="2"/>
  <c r="I233" i="2"/>
  <c r="J233" i="2"/>
  <c r="K233" i="2"/>
  <c r="L233" i="2"/>
  <c r="M233" i="2"/>
  <c r="U233" i="2"/>
  <c r="V233" i="2"/>
  <c r="W233" i="2"/>
  <c r="G231" i="12"/>
  <c r="Q231" i="12" s="1"/>
  <c r="AA232" i="10"/>
  <c r="AQ232" i="10"/>
  <c r="AB232" i="10"/>
  <c r="AR232" i="10"/>
  <c r="AC232" i="10"/>
  <c r="AD232" i="10"/>
  <c r="AE232" i="10"/>
  <c r="AF232" i="10"/>
  <c r="V232" i="10"/>
  <c r="Y232" i="10"/>
  <c r="Z232" i="10"/>
  <c r="AG232" i="10"/>
  <c r="AH232" i="10"/>
  <c r="AI232" i="10"/>
  <c r="AJ232" i="10"/>
  <c r="AK232" i="10"/>
  <c r="AL232" i="10"/>
  <c r="AM232" i="10"/>
  <c r="AN232" i="10"/>
  <c r="AP232" i="10"/>
  <c r="AO232" i="10"/>
  <c r="M232" i="10"/>
  <c r="O232" i="10"/>
  <c r="E232" i="10"/>
  <c r="J232" i="10"/>
  <c r="F232" i="10"/>
  <c r="G232" i="10"/>
  <c r="K232" i="10"/>
  <c r="D232" i="10"/>
  <c r="D232" i="11" s="1"/>
  <c r="Q232" i="10"/>
  <c r="N232" i="10"/>
  <c r="S232" i="10"/>
  <c r="R232" i="10"/>
  <c r="T232" i="10"/>
  <c r="L232" i="10"/>
  <c r="H232" i="10"/>
  <c r="I232" i="10"/>
  <c r="P232" i="10"/>
  <c r="W232" i="10"/>
  <c r="U232" i="10"/>
  <c r="I232" i="11"/>
  <c r="J232" i="11" l="1"/>
  <c r="H232" i="11"/>
  <c r="T232" i="11"/>
  <c r="N232" i="11"/>
  <c r="L232" i="11"/>
  <c r="G232" i="11"/>
  <c r="Y231" i="11"/>
  <c r="B231" i="12" s="1"/>
  <c r="H231" i="12" s="1"/>
  <c r="K231" i="12" s="1"/>
  <c r="Q232" i="11"/>
  <c r="E232" i="11"/>
  <c r="F232" i="11"/>
  <c r="R232" i="11"/>
  <c r="V232" i="11"/>
  <c r="K232" i="11"/>
  <c r="W232" i="11"/>
  <c r="O232" i="11"/>
  <c r="S232" i="11"/>
  <c r="U232" i="11"/>
  <c r="P232" i="11"/>
  <c r="M232" i="11"/>
  <c r="N234" i="9"/>
  <c r="O234" i="9"/>
  <c r="P234" i="9"/>
  <c r="Q234" i="9"/>
  <c r="R234" i="9"/>
  <c r="F234" i="9"/>
  <c r="G234" i="9"/>
  <c r="H234" i="9"/>
  <c r="I234" i="9"/>
  <c r="J234" i="9"/>
  <c r="K234" i="9"/>
  <c r="L234" i="9"/>
  <c r="M234" i="9"/>
  <c r="S234" i="9"/>
  <c r="T234" i="9"/>
  <c r="U234" i="9"/>
  <c r="V234" i="9"/>
  <c r="W234" i="9"/>
  <c r="E234" i="9"/>
  <c r="D234" i="9"/>
  <c r="AH233" i="10"/>
  <c r="AI233" i="10"/>
  <c r="AJ233" i="10"/>
  <c r="AK233" i="10"/>
  <c r="AL233" i="10"/>
  <c r="V233" i="10"/>
  <c r="AM233" i="10"/>
  <c r="AD233" i="10"/>
  <c r="AE233" i="10"/>
  <c r="AF233" i="10"/>
  <c r="AG233" i="10"/>
  <c r="AN233" i="10"/>
  <c r="AO233" i="10"/>
  <c r="AP233" i="10"/>
  <c r="AQ233" i="10"/>
  <c r="AR233" i="10"/>
  <c r="Y233" i="10"/>
  <c r="Z233" i="10"/>
  <c r="E233" i="11" s="1"/>
  <c r="AA233" i="10"/>
  <c r="AC233" i="10"/>
  <c r="AB233" i="10"/>
  <c r="M233" i="10"/>
  <c r="M233" i="11" s="1"/>
  <c r="I233" i="10"/>
  <c r="J233" i="10"/>
  <c r="F233" i="10"/>
  <c r="R233" i="10"/>
  <c r="S233" i="10"/>
  <c r="S233" i="11" s="1"/>
  <c r="D233" i="10"/>
  <c r="Q233" i="10"/>
  <c r="E233" i="10"/>
  <c r="N233" i="10"/>
  <c r="U233" i="10"/>
  <c r="U233" i="11" s="1"/>
  <c r="L233" i="10"/>
  <c r="P233" i="10"/>
  <c r="H233" i="10"/>
  <c r="T233" i="10"/>
  <c r="K233" i="10"/>
  <c r="O233" i="10"/>
  <c r="O233" i="11" s="1"/>
  <c r="G233" i="10"/>
  <c r="G233" i="11" s="1"/>
  <c r="W233" i="10"/>
  <c r="B236" i="2"/>
  <c r="A237" i="2"/>
  <c r="J231" i="12"/>
  <c r="P231" i="12" s="1"/>
  <c r="G232" i="12"/>
  <c r="Q232" i="12" s="1"/>
  <c r="Y233" i="2"/>
  <c r="A233" i="12" s="1"/>
  <c r="F233" i="12" s="1"/>
  <c r="D235" i="12"/>
  <c r="O235" i="12" s="1"/>
  <c r="C235" i="2"/>
  <c r="B235" i="9"/>
  <c r="B235" i="10"/>
  <c r="C234" i="10"/>
  <c r="I234" i="2"/>
  <c r="J234" i="2"/>
  <c r="K234" i="2"/>
  <c r="L234" i="2"/>
  <c r="M234" i="2"/>
  <c r="N234" i="2"/>
  <c r="O234" i="2"/>
  <c r="G234" i="2"/>
  <c r="H234" i="2"/>
  <c r="P234" i="2"/>
  <c r="Q234" i="2"/>
  <c r="R234" i="2"/>
  <c r="S234" i="2"/>
  <c r="T234" i="2"/>
  <c r="U234" i="2"/>
  <c r="V234" i="2"/>
  <c r="W234" i="2"/>
  <c r="D234" i="2"/>
  <c r="F234" i="2"/>
  <c r="E234" i="2"/>
  <c r="R233" i="11" l="1"/>
  <c r="J233" i="11"/>
  <c r="Y232" i="11"/>
  <c r="B232" i="12" s="1"/>
  <c r="H232" i="12" s="1"/>
  <c r="K232" i="12" s="1"/>
  <c r="N233" i="11"/>
  <c r="P233" i="11"/>
  <c r="H233" i="11"/>
  <c r="Q233" i="11"/>
  <c r="I233" i="11"/>
  <c r="W233" i="11"/>
  <c r="T233" i="11"/>
  <c r="Y234" i="2"/>
  <c r="A234" i="12" s="1"/>
  <c r="F234" i="12" s="1"/>
  <c r="G234" i="12" s="1"/>
  <c r="Q234" i="12" s="1"/>
  <c r="F233" i="11"/>
  <c r="V233" i="11"/>
  <c r="K233" i="11"/>
  <c r="L233" i="11"/>
  <c r="D233" i="11"/>
  <c r="Y233" i="11" s="1"/>
  <c r="B233" i="12" s="1"/>
  <c r="H233" i="12" s="1"/>
  <c r="K233" i="12" s="1"/>
  <c r="Y234" i="10"/>
  <c r="AO234" i="10"/>
  <c r="Z234" i="10"/>
  <c r="AP234" i="10"/>
  <c r="AA234" i="10"/>
  <c r="AQ234" i="10"/>
  <c r="AB234" i="10"/>
  <c r="AR234" i="10"/>
  <c r="AC234" i="10"/>
  <c r="AD234" i="10"/>
  <c r="AM234" i="10"/>
  <c r="AN234" i="10"/>
  <c r="V234" i="10"/>
  <c r="AE234" i="10"/>
  <c r="AF234" i="10"/>
  <c r="AG234" i="10"/>
  <c r="AH234" i="10"/>
  <c r="AI234" i="10"/>
  <c r="AJ234" i="10"/>
  <c r="AL234" i="10"/>
  <c r="AK234" i="10"/>
  <c r="M234" i="10"/>
  <c r="G234" i="10"/>
  <c r="G234" i="11" s="1"/>
  <c r="W234" i="10"/>
  <c r="K234" i="10"/>
  <c r="D234" i="10"/>
  <c r="H234" i="10"/>
  <c r="T234" i="10"/>
  <c r="N234" i="10"/>
  <c r="E234" i="10"/>
  <c r="J234" i="10"/>
  <c r="Q234" i="10"/>
  <c r="S234" i="10"/>
  <c r="R234" i="10"/>
  <c r="L234" i="10"/>
  <c r="P234" i="10"/>
  <c r="P234" i="11" s="1"/>
  <c r="U234" i="10"/>
  <c r="O234" i="10"/>
  <c r="F234" i="10"/>
  <c r="I234" i="10"/>
  <c r="J232" i="12"/>
  <c r="P232" i="12" s="1"/>
  <c r="C235" i="10"/>
  <c r="D235" i="2"/>
  <c r="T235" i="2"/>
  <c r="E235" i="2"/>
  <c r="U235" i="2"/>
  <c r="F235" i="2"/>
  <c r="V235" i="2"/>
  <c r="G235" i="2"/>
  <c r="W235" i="2"/>
  <c r="H235" i="2"/>
  <c r="I235" i="2"/>
  <c r="J235" i="2"/>
  <c r="P235" i="2"/>
  <c r="Q235" i="2"/>
  <c r="R235" i="2"/>
  <c r="S235" i="2"/>
  <c r="K235" i="2"/>
  <c r="L235" i="2"/>
  <c r="M235" i="2"/>
  <c r="O235" i="2"/>
  <c r="N235" i="2"/>
  <c r="I235" i="9"/>
  <c r="J235" i="9"/>
  <c r="K235" i="9"/>
  <c r="L235" i="9"/>
  <c r="M235" i="9"/>
  <c r="F235" i="9"/>
  <c r="G235" i="9"/>
  <c r="H235" i="9"/>
  <c r="N235" i="9"/>
  <c r="O235" i="9"/>
  <c r="P235" i="9"/>
  <c r="Q235" i="9"/>
  <c r="R235" i="9"/>
  <c r="S235" i="9"/>
  <c r="T235" i="9"/>
  <c r="U235" i="9"/>
  <c r="V235" i="9"/>
  <c r="W235" i="9"/>
  <c r="E235" i="9"/>
  <c r="D235" i="9"/>
  <c r="G233" i="12"/>
  <c r="Q233" i="12" s="1"/>
  <c r="B237" i="2"/>
  <c r="A238" i="2"/>
  <c r="D236" i="12"/>
  <c r="O236" i="12" s="1"/>
  <c r="C236" i="2"/>
  <c r="B236" i="9"/>
  <c r="B236" i="10"/>
  <c r="W234" i="11"/>
  <c r="S234" i="11" l="1"/>
  <c r="R234" i="11"/>
  <c r="N234" i="11"/>
  <c r="Q234" i="11"/>
  <c r="L234" i="11"/>
  <c r="O234" i="11"/>
  <c r="V234" i="11"/>
  <c r="U234" i="11"/>
  <c r="E234" i="11"/>
  <c r="J234" i="11"/>
  <c r="I234" i="11"/>
  <c r="M234" i="11"/>
  <c r="T234" i="11"/>
  <c r="H234" i="11"/>
  <c r="D234" i="11"/>
  <c r="K234" i="11"/>
  <c r="F234" i="11"/>
  <c r="D236" i="9"/>
  <c r="T236" i="9"/>
  <c r="E236" i="9"/>
  <c r="U236" i="9"/>
  <c r="F236" i="9"/>
  <c r="V236" i="9"/>
  <c r="G236" i="9"/>
  <c r="W236" i="9"/>
  <c r="H236" i="9"/>
  <c r="K236" i="9"/>
  <c r="L236" i="9"/>
  <c r="M236" i="9"/>
  <c r="N236" i="9"/>
  <c r="O236" i="9"/>
  <c r="P236" i="9"/>
  <c r="Q236" i="9"/>
  <c r="R236" i="9"/>
  <c r="S236" i="9"/>
  <c r="J236" i="9"/>
  <c r="I236" i="9"/>
  <c r="Y235" i="2"/>
  <c r="A235" i="12" s="1"/>
  <c r="F235" i="12" s="1"/>
  <c r="J233" i="12"/>
  <c r="P233" i="12" s="1"/>
  <c r="AF235" i="10"/>
  <c r="AG235" i="10"/>
  <c r="AH235" i="10"/>
  <c r="AI235" i="10"/>
  <c r="AJ235" i="10"/>
  <c r="AK235" i="10"/>
  <c r="Z235" i="10"/>
  <c r="AA235" i="10"/>
  <c r="AB235" i="10"/>
  <c r="AC235" i="10"/>
  <c r="AD235" i="10"/>
  <c r="AE235" i="10"/>
  <c r="AL235" i="10"/>
  <c r="AM235" i="10"/>
  <c r="AN235" i="10"/>
  <c r="AO235" i="10"/>
  <c r="AP235" i="10"/>
  <c r="AQ235" i="10"/>
  <c r="AR235" i="10"/>
  <c r="V235" i="10"/>
  <c r="Y235" i="10"/>
  <c r="M235" i="10"/>
  <c r="M235" i="11" s="1"/>
  <c r="O235" i="10"/>
  <c r="S235" i="10"/>
  <c r="D235" i="10"/>
  <c r="D235" i="11" s="1"/>
  <c r="G235" i="10"/>
  <c r="N235" i="10"/>
  <c r="H235" i="10"/>
  <c r="I235" i="10"/>
  <c r="P235" i="10"/>
  <c r="L235" i="10"/>
  <c r="J235" i="10"/>
  <c r="Q235" i="10"/>
  <c r="E235" i="10"/>
  <c r="F235" i="10"/>
  <c r="K235" i="10"/>
  <c r="R235" i="10"/>
  <c r="U235" i="10"/>
  <c r="T235" i="10"/>
  <c r="W235" i="10"/>
  <c r="W235" i="11" s="1"/>
  <c r="B238" i="2"/>
  <c r="A239" i="2"/>
  <c r="D237" i="12"/>
  <c r="O237" i="12" s="1"/>
  <c r="C237" i="2"/>
  <c r="B237" i="9"/>
  <c r="B237" i="10"/>
  <c r="C236" i="10"/>
  <c r="O236" i="2"/>
  <c r="P236" i="2"/>
  <c r="Q236" i="2"/>
  <c r="R236" i="2"/>
  <c r="S236" i="2"/>
  <c r="D236" i="2"/>
  <c r="T236" i="2"/>
  <c r="E236" i="2"/>
  <c r="F236" i="2"/>
  <c r="G236" i="2"/>
  <c r="H236" i="2"/>
  <c r="I236" i="2"/>
  <c r="J236" i="2"/>
  <c r="K236" i="2"/>
  <c r="L236" i="2"/>
  <c r="M236" i="2"/>
  <c r="N236" i="2"/>
  <c r="U236" i="2"/>
  <c r="V236" i="2"/>
  <c r="W236" i="2"/>
  <c r="J234" i="12"/>
  <c r="P234" i="12" s="1"/>
  <c r="O235" i="11" l="1"/>
  <c r="L235" i="11"/>
  <c r="N235" i="11"/>
  <c r="I235" i="11"/>
  <c r="J235" i="11"/>
  <c r="P235" i="11"/>
  <c r="H235" i="11"/>
  <c r="G235" i="11"/>
  <c r="F235" i="11"/>
  <c r="E235" i="11"/>
  <c r="Q235" i="11"/>
  <c r="S235" i="11"/>
  <c r="T235" i="11"/>
  <c r="U235" i="11"/>
  <c r="Y234" i="11"/>
  <c r="B234" i="12" s="1"/>
  <c r="H234" i="12" s="1"/>
  <c r="K234" i="12" s="1"/>
  <c r="R235" i="11"/>
  <c r="K235" i="11"/>
  <c r="V235" i="11"/>
  <c r="B239" i="2"/>
  <c r="A240" i="2"/>
  <c r="G235" i="12"/>
  <c r="Q235" i="12" s="1"/>
  <c r="Y236" i="2"/>
  <c r="A236" i="12" s="1"/>
  <c r="F236" i="12" s="1"/>
  <c r="V236" i="10"/>
  <c r="AM236" i="10"/>
  <c r="AN236" i="10"/>
  <c r="Y236" i="10"/>
  <c r="AO236" i="10"/>
  <c r="Z236" i="10"/>
  <c r="AP236" i="10"/>
  <c r="AA236" i="10"/>
  <c r="AQ236" i="10"/>
  <c r="AB236" i="10"/>
  <c r="G236" i="11" s="1"/>
  <c r="AR236" i="10"/>
  <c r="AI236" i="10"/>
  <c r="AJ236" i="10"/>
  <c r="AK236" i="10"/>
  <c r="AL236" i="10"/>
  <c r="AC236" i="10"/>
  <c r="AD236" i="10"/>
  <c r="AE236" i="10"/>
  <c r="AF236" i="10"/>
  <c r="AH236" i="10"/>
  <c r="AG236" i="10"/>
  <c r="M236" i="10"/>
  <c r="E236" i="10"/>
  <c r="F236" i="10"/>
  <c r="W236" i="10"/>
  <c r="I236" i="10"/>
  <c r="Q236" i="10"/>
  <c r="S236" i="10"/>
  <c r="R236" i="10"/>
  <c r="U236" i="10"/>
  <c r="N236" i="10"/>
  <c r="J236" i="10"/>
  <c r="T236" i="10"/>
  <c r="D236" i="10"/>
  <c r="K236" i="10"/>
  <c r="L236" i="10"/>
  <c r="G236" i="10"/>
  <c r="P236" i="10"/>
  <c r="O236" i="10"/>
  <c r="H236" i="10"/>
  <c r="D238" i="12"/>
  <c r="O238" i="12" s="1"/>
  <c r="C238" i="2"/>
  <c r="B238" i="9"/>
  <c r="B238" i="10"/>
  <c r="O237" i="9"/>
  <c r="P237" i="9"/>
  <c r="Q237" i="9"/>
  <c r="R237" i="9"/>
  <c r="S237" i="9"/>
  <c r="K237" i="9"/>
  <c r="L237" i="9"/>
  <c r="M237" i="9"/>
  <c r="N237" i="9"/>
  <c r="T237" i="9"/>
  <c r="U237" i="9"/>
  <c r="V237" i="9"/>
  <c r="W237" i="9"/>
  <c r="D237" i="9"/>
  <c r="E237" i="9"/>
  <c r="F237" i="9"/>
  <c r="G237" i="9"/>
  <c r="H237" i="9"/>
  <c r="J237" i="9"/>
  <c r="I237" i="9"/>
  <c r="C237" i="10"/>
  <c r="J237" i="2"/>
  <c r="K237" i="2"/>
  <c r="L237" i="2"/>
  <c r="M237" i="2"/>
  <c r="N237" i="2"/>
  <c r="O237" i="2"/>
  <c r="D237" i="2"/>
  <c r="E237" i="2"/>
  <c r="F237" i="2"/>
  <c r="G237" i="2"/>
  <c r="H237" i="2"/>
  <c r="I237" i="2"/>
  <c r="P237" i="2"/>
  <c r="Q237" i="2"/>
  <c r="R237" i="2"/>
  <c r="S237" i="2"/>
  <c r="T237" i="2"/>
  <c r="U237" i="2"/>
  <c r="V237" i="2"/>
  <c r="W237" i="2"/>
  <c r="E236" i="11" l="1"/>
  <c r="K236" i="11"/>
  <c r="S236" i="11"/>
  <c r="Y235" i="11"/>
  <c r="B235" i="12" s="1"/>
  <c r="H235" i="12" s="1"/>
  <c r="K235" i="12" s="1"/>
  <c r="D236" i="11"/>
  <c r="R236" i="11"/>
  <c r="L236" i="11"/>
  <c r="O236" i="11"/>
  <c r="T236" i="11"/>
  <c r="N236" i="11"/>
  <c r="U236" i="11"/>
  <c r="F236" i="11"/>
  <c r="W236" i="11"/>
  <c r="Q236" i="11"/>
  <c r="I236" i="11"/>
  <c r="V236" i="11"/>
  <c r="J236" i="11"/>
  <c r="H236" i="11"/>
  <c r="P236" i="11"/>
  <c r="M236" i="11"/>
  <c r="J235" i="12"/>
  <c r="P235" i="12" s="1"/>
  <c r="B240" i="2"/>
  <c r="A241" i="2"/>
  <c r="D239" i="12"/>
  <c r="O239" i="12" s="1"/>
  <c r="C239" i="2"/>
  <c r="B239" i="9"/>
  <c r="B239" i="10"/>
  <c r="J238" i="9"/>
  <c r="K238" i="9"/>
  <c r="L238" i="9"/>
  <c r="M238" i="9"/>
  <c r="N238" i="9"/>
  <c r="P238" i="9"/>
  <c r="Q238" i="9"/>
  <c r="R238" i="9"/>
  <c r="S238" i="9"/>
  <c r="T238" i="9"/>
  <c r="U238" i="9"/>
  <c r="V238" i="9"/>
  <c r="W238" i="9"/>
  <c r="D238" i="9"/>
  <c r="E238" i="9"/>
  <c r="F238" i="9"/>
  <c r="G238" i="9"/>
  <c r="H238" i="9"/>
  <c r="O238" i="9"/>
  <c r="I238" i="9"/>
  <c r="C238" i="10"/>
  <c r="E238" i="2"/>
  <c r="U238" i="2"/>
  <c r="F238" i="2"/>
  <c r="V238" i="2"/>
  <c r="G238" i="2"/>
  <c r="W238" i="2"/>
  <c r="H238" i="2"/>
  <c r="I238" i="2"/>
  <c r="J238" i="2"/>
  <c r="D238" i="2"/>
  <c r="K238" i="2"/>
  <c r="L238" i="2"/>
  <c r="M238" i="2"/>
  <c r="N238" i="2"/>
  <c r="O238" i="2"/>
  <c r="P238" i="2"/>
  <c r="Q238" i="2"/>
  <c r="R238" i="2"/>
  <c r="S238" i="2"/>
  <c r="T238" i="2"/>
  <c r="AD237" i="10"/>
  <c r="AE237" i="10"/>
  <c r="AF237" i="10"/>
  <c r="AG237" i="10"/>
  <c r="AH237" i="10"/>
  <c r="AI237" i="10"/>
  <c r="AR237" i="10"/>
  <c r="V237" i="10"/>
  <c r="Y237" i="10"/>
  <c r="Z237" i="10"/>
  <c r="AA237" i="10"/>
  <c r="AB237" i="10"/>
  <c r="AC237" i="10"/>
  <c r="AJ237" i="10"/>
  <c r="AK237" i="10"/>
  <c r="AL237" i="10"/>
  <c r="AM237" i="10"/>
  <c r="AN237" i="10"/>
  <c r="AO237" i="10"/>
  <c r="AQ237" i="10"/>
  <c r="AP237" i="10"/>
  <c r="M237" i="10"/>
  <c r="S237" i="10"/>
  <c r="J237" i="10"/>
  <c r="Q237" i="10"/>
  <c r="N237" i="10"/>
  <c r="T237" i="10"/>
  <c r="F237" i="10"/>
  <c r="E237" i="10"/>
  <c r="R237" i="10"/>
  <c r="K237" i="10"/>
  <c r="D237" i="10"/>
  <c r="I237" i="10"/>
  <c r="O237" i="10"/>
  <c r="P237" i="10"/>
  <c r="L237" i="10"/>
  <c r="H237" i="10"/>
  <c r="W237" i="10"/>
  <c r="G237" i="10"/>
  <c r="U237" i="10"/>
  <c r="Y237" i="2"/>
  <c r="A237" i="12" s="1"/>
  <c r="F237" i="12" s="1"/>
  <c r="G236" i="12"/>
  <c r="Q236" i="12" s="1"/>
  <c r="M237" i="11" l="1"/>
  <c r="E237" i="11"/>
  <c r="F237" i="11"/>
  <c r="Y236" i="11"/>
  <c r="B236" i="12" s="1"/>
  <c r="H236" i="12" s="1"/>
  <c r="K236" i="12" s="1"/>
  <c r="W237" i="11"/>
  <c r="S237" i="11"/>
  <c r="P237" i="11"/>
  <c r="I237" i="11"/>
  <c r="L237" i="11"/>
  <c r="Q237" i="11"/>
  <c r="D237" i="11"/>
  <c r="U237" i="11"/>
  <c r="J237" i="11"/>
  <c r="V237" i="11"/>
  <c r="K237" i="11"/>
  <c r="R237" i="11"/>
  <c r="O237" i="11"/>
  <c r="H237" i="11"/>
  <c r="G237" i="11"/>
  <c r="T237" i="11"/>
  <c r="N237" i="11"/>
  <c r="E239" i="9"/>
  <c r="U239" i="9"/>
  <c r="F239" i="9"/>
  <c r="V239" i="9"/>
  <c r="G239" i="9"/>
  <c r="W239" i="9"/>
  <c r="H239" i="9"/>
  <c r="I239" i="9"/>
  <c r="P239" i="9"/>
  <c r="Q239" i="9"/>
  <c r="R239" i="9"/>
  <c r="S239" i="9"/>
  <c r="T239" i="9"/>
  <c r="D239" i="9"/>
  <c r="J239" i="9"/>
  <c r="K239" i="9"/>
  <c r="L239" i="9"/>
  <c r="M239" i="9"/>
  <c r="O239" i="9"/>
  <c r="N239" i="9"/>
  <c r="C239" i="10"/>
  <c r="P239" i="2"/>
  <c r="Q239" i="2"/>
  <c r="R239" i="2"/>
  <c r="S239" i="2"/>
  <c r="D239" i="2"/>
  <c r="T239" i="2"/>
  <c r="E239" i="2"/>
  <c r="U239" i="2"/>
  <c r="K239" i="2"/>
  <c r="L239" i="2"/>
  <c r="M239" i="2"/>
  <c r="N239" i="2"/>
  <c r="O239" i="2"/>
  <c r="V239" i="2"/>
  <c r="W239" i="2"/>
  <c r="F239" i="2"/>
  <c r="G239" i="2"/>
  <c r="H239" i="2"/>
  <c r="I239" i="2"/>
  <c r="J239" i="2"/>
  <c r="AK238" i="10"/>
  <c r="AL238" i="10"/>
  <c r="V238" i="10"/>
  <c r="AM238" i="10"/>
  <c r="AN238" i="10"/>
  <c r="Y238" i="10"/>
  <c r="AO238" i="10"/>
  <c r="Z238" i="10"/>
  <c r="AP238" i="10"/>
  <c r="AE238" i="10"/>
  <c r="AF238" i="10"/>
  <c r="AG238" i="10"/>
  <c r="AH238" i="10"/>
  <c r="AI238" i="10"/>
  <c r="AJ238" i="10"/>
  <c r="AQ238" i="10"/>
  <c r="AR238" i="10"/>
  <c r="AA238" i="10"/>
  <c r="AB238" i="10"/>
  <c r="AD238" i="10"/>
  <c r="AC238" i="10"/>
  <c r="M238" i="10"/>
  <c r="G238" i="10"/>
  <c r="T238" i="10"/>
  <c r="O238" i="10"/>
  <c r="J238" i="10"/>
  <c r="J238" i="11" s="1"/>
  <c r="H238" i="10"/>
  <c r="E238" i="10"/>
  <c r="U238" i="10"/>
  <c r="U238" i="11" s="1"/>
  <c r="P238" i="10"/>
  <c r="K238" i="10"/>
  <c r="K238" i="11" s="1"/>
  <c r="F238" i="10"/>
  <c r="R238" i="10"/>
  <c r="D238" i="10"/>
  <c r="S238" i="10"/>
  <c r="L238" i="10"/>
  <c r="I238" i="10"/>
  <c r="Q238" i="10"/>
  <c r="W238" i="10"/>
  <c r="N238" i="10"/>
  <c r="G237" i="12"/>
  <c r="Q237" i="12" s="1"/>
  <c r="B241" i="2"/>
  <c r="A242" i="2"/>
  <c r="D240" i="12"/>
  <c r="O240" i="12" s="1"/>
  <c r="B240" i="9"/>
  <c r="B240" i="10"/>
  <c r="C240" i="2"/>
  <c r="Y238" i="2"/>
  <c r="A238" i="12" s="1"/>
  <c r="F238" i="12" s="1"/>
  <c r="J236" i="12"/>
  <c r="P236" i="12" s="1"/>
  <c r="I238" i="11" l="1"/>
  <c r="Y237" i="11"/>
  <c r="B237" i="12" s="1"/>
  <c r="H237" i="12" s="1"/>
  <c r="K237" i="12" s="1"/>
  <c r="T238" i="11"/>
  <c r="G238" i="11"/>
  <c r="D238" i="11"/>
  <c r="N238" i="11"/>
  <c r="R238" i="11"/>
  <c r="M238" i="11"/>
  <c r="E238" i="11"/>
  <c r="L238" i="11"/>
  <c r="F238" i="11"/>
  <c r="H238" i="11"/>
  <c r="S238" i="11"/>
  <c r="P238" i="11"/>
  <c r="O238" i="11"/>
  <c r="V238" i="11"/>
  <c r="Q238" i="11"/>
  <c r="W238" i="11"/>
  <c r="Y239" i="2"/>
  <c r="A239" i="12" s="1"/>
  <c r="F239" i="12" s="1"/>
  <c r="G239" i="12" s="1"/>
  <c r="Q239" i="12" s="1"/>
  <c r="AB239" i="10"/>
  <c r="AR239" i="10"/>
  <c r="AC239" i="10"/>
  <c r="AD239" i="10"/>
  <c r="AE239" i="10"/>
  <c r="AF239" i="10"/>
  <c r="AG239" i="10"/>
  <c r="AN239" i="10"/>
  <c r="AO239" i="10"/>
  <c r="AP239" i="10"/>
  <c r="AQ239" i="10"/>
  <c r="V239" i="10"/>
  <c r="Y239" i="10"/>
  <c r="Z239" i="10"/>
  <c r="AA239" i="10"/>
  <c r="AH239" i="10"/>
  <c r="AI239" i="10"/>
  <c r="AJ239" i="10"/>
  <c r="AK239" i="10"/>
  <c r="AM239" i="10"/>
  <c r="AL239" i="10"/>
  <c r="M239" i="10"/>
  <c r="W239" i="10"/>
  <c r="W239" i="11" s="1"/>
  <c r="O239" i="10"/>
  <c r="O239" i="11" s="1"/>
  <c r="H239" i="10"/>
  <c r="D239" i="10"/>
  <c r="T239" i="10"/>
  <c r="L239" i="10"/>
  <c r="I239" i="10"/>
  <c r="J239" i="10"/>
  <c r="P239" i="10"/>
  <c r="K239" i="10"/>
  <c r="N239" i="10"/>
  <c r="E239" i="10"/>
  <c r="F239" i="10"/>
  <c r="Q239" i="10"/>
  <c r="R239" i="10"/>
  <c r="R239" i="11" s="1"/>
  <c r="U239" i="10"/>
  <c r="S239" i="10"/>
  <c r="G239" i="10"/>
  <c r="D241" i="12"/>
  <c r="O241" i="12" s="1"/>
  <c r="C241" i="2"/>
  <c r="B241" i="9"/>
  <c r="B241" i="10"/>
  <c r="G238" i="12"/>
  <c r="Q238" i="12" s="1"/>
  <c r="B242" i="2"/>
  <c r="A243" i="2"/>
  <c r="J237" i="12"/>
  <c r="P237" i="12" s="1"/>
  <c r="P240" i="9"/>
  <c r="Q240" i="9"/>
  <c r="R240" i="9"/>
  <c r="S240" i="9"/>
  <c r="D240" i="9"/>
  <c r="T240" i="9"/>
  <c r="U240" i="9"/>
  <c r="V240" i="9"/>
  <c r="W240" i="9"/>
  <c r="E240" i="9"/>
  <c r="F240" i="9"/>
  <c r="G240" i="9"/>
  <c r="H240" i="9"/>
  <c r="I240" i="9"/>
  <c r="J240" i="9"/>
  <c r="K240" i="9"/>
  <c r="L240" i="9"/>
  <c r="M240" i="9"/>
  <c r="O240" i="9"/>
  <c r="N240" i="9"/>
  <c r="C240" i="10"/>
  <c r="K240" i="2"/>
  <c r="L240" i="2"/>
  <c r="M240" i="2"/>
  <c r="N240" i="2"/>
  <c r="O240" i="2"/>
  <c r="P240" i="2"/>
  <c r="R240" i="2"/>
  <c r="S240" i="2"/>
  <c r="T240" i="2"/>
  <c r="U240" i="2"/>
  <c r="V240" i="2"/>
  <c r="W240" i="2"/>
  <c r="D240" i="2"/>
  <c r="E240" i="2"/>
  <c r="F240" i="2"/>
  <c r="G240" i="2"/>
  <c r="H240" i="2"/>
  <c r="I240" i="2"/>
  <c r="J240" i="2"/>
  <c r="Q240" i="2"/>
  <c r="V239" i="11" l="1"/>
  <c r="Y238" i="11"/>
  <c r="B238" i="12" s="1"/>
  <c r="H238" i="12" s="1"/>
  <c r="K238" i="12" s="1"/>
  <c r="S239" i="11"/>
  <c r="D239" i="11"/>
  <c r="T239" i="11"/>
  <c r="G239" i="11"/>
  <c r="L239" i="11"/>
  <c r="U239" i="11"/>
  <c r="M239" i="11"/>
  <c r="K239" i="11"/>
  <c r="J239" i="11"/>
  <c r="F239" i="11"/>
  <c r="E239" i="11"/>
  <c r="H239" i="11"/>
  <c r="N239" i="11"/>
  <c r="P239" i="11"/>
  <c r="Q239" i="11"/>
  <c r="I239" i="11"/>
  <c r="AI240" i="10"/>
  <c r="AJ240" i="10"/>
  <c r="AK240" i="10"/>
  <c r="AL240" i="10"/>
  <c r="V240" i="10"/>
  <c r="AM240" i="10"/>
  <c r="AN240" i="10"/>
  <c r="AA240" i="10"/>
  <c r="AB240" i="10"/>
  <c r="AC240" i="10"/>
  <c r="AD240" i="10"/>
  <c r="AE240" i="10"/>
  <c r="AF240" i="10"/>
  <c r="K240" i="11" s="1"/>
  <c r="AG240" i="10"/>
  <c r="AH240" i="10"/>
  <c r="AO240" i="10"/>
  <c r="AP240" i="10"/>
  <c r="AQ240" i="10"/>
  <c r="AR240" i="10"/>
  <c r="Z240" i="10"/>
  <c r="Y240" i="10"/>
  <c r="M240" i="10"/>
  <c r="F240" i="10"/>
  <c r="D240" i="10"/>
  <c r="D240" i="11" s="1"/>
  <c r="N240" i="10"/>
  <c r="R240" i="10"/>
  <c r="R240" i="11" s="1"/>
  <c r="H240" i="10"/>
  <c r="I240" i="10"/>
  <c r="W240" i="10"/>
  <c r="L240" i="10"/>
  <c r="S240" i="10"/>
  <c r="J240" i="10"/>
  <c r="E240" i="10"/>
  <c r="G240" i="10"/>
  <c r="T240" i="10"/>
  <c r="K240" i="10"/>
  <c r="U240" i="10"/>
  <c r="Q240" i="10"/>
  <c r="Q240" i="11" s="1"/>
  <c r="O240" i="10"/>
  <c r="P240" i="10"/>
  <c r="P240" i="11" s="1"/>
  <c r="Y240" i="2"/>
  <c r="A240" i="12" s="1"/>
  <c r="F240" i="12" s="1"/>
  <c r="J238" i="12"/>
  <c r="P238" i="12" s="1"/>
  <c r="K241" i="9"/>
  <c r="L241" i="9"/>
  <c r="M241" i="9"/>
  <c r="N241" i="9"/>
  <c r="O241" i="9"/>
  <c r="U241" i="9"/>
  <c r="V241" i="9"/>
  <c r="W241" i="9"/>
  <c r="D241" i="9"/>
  <c r="E241" i="9"/>
  <c r="F241" i="9"/>
  <c r="G241" i="9"/>
  <c r="H241" i="9"/>
  <c r="I241" i="9"/>
  <c r="J241" i="9"/>
  <c r="P241" i="9"/>
  <c r="Q241" i="9"/>
  <c r="R241" i="9"/>
  <c r="T241" i="9"/>
  <c r="S241" i="9"/>
  <c r="C241" i="10"/>
  <c r="F241" i="2"/>
  <c r="V241" i="2"/>
  <c r="G241" i="2"/>
  <c r="W241" i="2"/>
  <c r="H241" i="2"/>
  <c r="I241" i="2"/>
  <c r="J241" i="2"/>
  <c r="K241" i="2"/>
  <c r="S241" i="2"/>
  <c r="T241" i="2"/>
  <c r="U241" i="2"/>
  <c r="D241" i="2"/>
  <c r="E241" i="2"/>
  <c r="L241" i="2"/>
  <c r="M241" i="2"/>
  <c r="N241" i="2"/>
  <c r="O241" i="2"/>
  <c r="P241" i="2"/>
  <c r="Q241" i="2"/>
  <c r="R241" i="2"/>
  <c r="D242" i="12"/>
  <c r="O242" i="12" s="1"/>
  <c r="B242" i="9"/>
  <c r="B242" i="10"/>
  <c r="C242" i="2"/>
  <c r="B243" i="2"/>
  <c r="A244" i="2"/>
  <c r="J239" i="12"/>
  <c r="P239" i="12" s="1"/>
  <c r="T240" i="11" l="1"/>
  <c r="L240" i="11"/>
  <c r="F240" i="11"/>
  <c r="J240" i="11"/>
  <c r="Y239" i="11"/>
  <c r="B239" i="12" s="1"/>
  <c r="H239" i="12" s="1"/>
  <c r="K239" i="12" s="1"/>
  <c r="U240" i="11"/>
  <c r="N240" i="11"/>
  <c r="G240" i="11"/>
  <c r="O240" i="11"/>
  <c r="S240" i="11"/>
  <c r="V240" i="11"/>
  <c r="H240" i="11"/>
  <c r="E240" i="11"/>
  <c r="M240" i="11"/>
  <c r="W240" i="11"/>
  <c r="I240" i="11"/>
  <c r="Z241" i="10"/>
  <c r="AP241" i="10"/>
  <c r="AA241" i="10"/>
  <c r="AQ241" i="10"/>
  <c r="AB241" i="10"/>
  <c r="AR241" i="10"/>
  <c r="AC241" i="10"/>
  <c r="AD241" i="10"/>
  <c r="AE241" i="10"/>
  <c r="AJ241" i="10"/>
  <c r="AK241" i="10"/>
  <c r="AL241" i="10"/>
  <c r="AM241" i="10"/>
  <c r="AN241" i="10"/>
  <c r="AO241" i="10"/>
  <c r="V241" i="10"/>
  <c r="Y241" i="10"/>
  <c r="AF241" i="10"/>
  <c r="AG241" i="10"/>
  <c r="AI241" i="10"/>
  <c r="AH241" i="10"/>
  <c r="M241" i="10"/>
  <c r="K241" i="10"/>
  <c r="Q241" i="10"/>
  <c r="E241" i="10"/>
  <c r="S241" i="10"/>
  <c r="R241" i="10"/>
  <c r="U241" i="10"/>
  <c r="N241" i="10"/>
  <c r="I241" i="10"/>
  <c r="T241" i="10"/>
  <c r="J241" i="10"/>
  <c r="F241" i="10"/>
  <c r="G241" i="10"/>
  <c r="H241" i="10"/>
  <c r="W241" i="10"/>
  <c r="W241" i="11" s="1"/>
  <c r="D241" i="10"/>
  <c r="P241" i="10"/>
  <c r="O241" i="10"/>
  <c r="L241" i="10"/>
  <c r="G240" i="12"/>
  <c r="Q240" i="12" s="1"/>
  <c r="C242" i="10"/>
  <c r="Q242" i="2"/>
  <c r="R242" i="2"/>
  <c r="S242" i="2"/>
  <c r="D242" i="2"/>
  <c r="T242" i="2"/>
  <c r="E242" i="2"/>
  <c r="U242" i="2"/>
  <c r="F242" i="2"/>
  <c r="V242" i="2"/>
  <c r="G242" i="2"/>
  <c r="H242" i="2"/>
  <c r="I242" i="2"/>
  <c r="J242" i="2"/>
  <c r="K242" i="2"/>
  <c r="L242" i="2"/>
  <c r="M242" i="2"/>
  <c r="N242" i="2"/>
  <c r="O242" i="2"/>
  <c r="P242" i="2"/>
  <c r="W242" i="2"/>
  <c r="B244" i="2"/>
  <c r="A245" i="2"/>
  <c r="D243" i="12"/>
  <c r="O243" i="12" s="1"/>
  <c r="C243" i="2"/>
  <c r="B243" i="9"/>
  <c r="B243" i="10"/>
  <c r="Y241" i="2"/>
  <c r="A241" i="12" s="1"/>
  <c r="F241" i="12" s="1"/>
  <c r="F242" i="9"/>
  <c r="V242" i="9"/>
  <c r="G242" i="9"/>
  <c r="W242" i="9"/>
  <c r="H242" i="9"/>
  <c r="I242" i="9"/>
  <c r="J242" i="9"/>
  <c r="U242" i="9"/>
  <c r="D242" i="9"/>
  <c r="E242" i="9"/>
  <c r="K242" i="9"/>
  <c r="L242" i="9"/>
  <c r="M242" i="9"/>
  <c r="N242" i="9"/>
  <c r="O242" i="9"/>
  <c r="P242" i="9"/>
  <c r="Q242" i="9"/>
  <c r="R242" i="9"/>
  <c r="T242" i="9"/>
  <c r="S242" i="9"/>
  <c r="Y240" i="11" l="1"/>
  <c r="B240" i="12" s="1"/>
  <c r="H240" i="12" s="1"/>
  <c r="K240" i="12" s="1"/>
  <c r="U241" i="11"/>
  <c r="O241" i="11"/>
  <c r="D241" i="11"/>
  <c r="V241" i="11"/>
  <c r="P241" i="11"/>
  <c r="G241" i="11"/>
  <c r="F241" i="11"/>
  <c r="T241" i="11"/>
  <c r="Q241" i="11"/>
  <c r="M241" i="11"/>
  <c r="S241" i="11"/>
  <c r="E241" i="11"/>
  <c r="L241" i="11"/>
  <c r="K241" i="11"/>
  <c r="H241" i="11"/>
  <c r="J241" i="11"/>
  <c r="I241" i="11"/>
  <c r="N241" i="11"/>
  <c r="R241" i="11"/>
  <c r="D244" i="12"/>
  <c r="O244" i="12" s="1"/>
  <c r="C244" i="2"/>
  <c r="B244" i="9"/>
  <c r="B244" i="10"/>
  <c r="G241" i="12"/>
  <c r="Q241" i="12" s="1"/>
  <c r="Y242" i="2"/>
  <c r="A242" i="12" s="1"/>
  <c r="F242" i="12" s="1"/>
  <c r="Q243" i="9"/>
  <c r="R243" i="9"/>
  <c r="S243" i="9"/>
  <c r="D243" i="9"/>
  <c r="T243" i="9"/>
  <c r="E243" i="9"/>
  <c r="U243" i="9"/>
  <c r="F243" i="9"/>
  <c r="G243" i="9"/>
  <c r="H243" i="9"/>
  <c r="I243" i="9"/>
  <c r="J243" i="9"/>
  <c r="K243" i="9"/>
  <c r="L243" i="9"/>
  <c r="M243" i="9"/>
  <c r="N243" i="9"/>
  <c r="O243" i="9"/>
  <c r="P243" i="9"/>
  <c r="V243" i="9"/>
  <c r="W243" i="9"/>
  <c r="AG242" i="10"/>
  <c r="AH242" i="10"/>
  <c r="AI242" i="10"/>
  <c r="AJ242" i="10"/>
  <c r="AK242" i="10"/>
  <c r="AL242" i="10"/>
  <c r="V242" i="10"/>
  <c r="Y242" i="10"/>
  <c r="Z242" i="10"/>
  <c r="AA242" i="10"/>
  <c r="AB242" i="10"/>
  <c r="AC242" i="10"/>
  <c r="AD242" i="10"/>
  <c r="AE242" i="10"/>
  <c r="AF242" i="10"/>
  <c r="AM242" i="10"/>
  <c r="AN242" i="10"/>
  <c r="AO242" i="10"/>
  <c r="AP242" i="10"/>
  <c r="AR242" i="10"/>
  <c r="AQ242" i="10"/>
  <c r="M242" i="10"/>
  <c r="P242" i="10"/>
  <c r="F242" i="10"/>
  <c r="Q242" i="10"/>
  <c r="K242" i="10"/>
  <c r="T242" i="10"/>
  <c r="E242" i="10"/>
  <c r="E242" i="11" s="1"/>
  <c r="U242" i="10"/>
  <c r="G242" i="10"/>
  <c r="N242" i="10"/>
  <c r="S242" i="10"/>
  <c r="D242" i="10"/>
  <c r="L242" i="10"/>
  <c r="L242" i="11" s="1"/>
  <c r="J242" i="10"/>
  <c r="H242" i="10"/>
  <c r="I242" i="10"/>
  <c r="W242" i="10"/>
  <c r="R242" i="10"/>
  <c r="O242" i="10"/>
  <c r="C243" i="10"/>
  <c r="L243" i="2"/>
  <c r="M243" i="2"/>
  <c r="N243" i="2"/>
  <c r="O243" i="2"/>
  <c r="P243" i="2"/>
  <c r="Q243" i="2"/>
  <c r="E243" i="2"/>
  <c r="F243" i="2"/>
  <c r="G243" i="2"/>
  <c r="H243" i="2"/>
  <c r="I243" i="2"/>
  <c r="J243" i="2"/>
  <c r="K243" i="2"/>
  <c r="R243" i="2"/>
  <c r="S243" i="2"/>
  <c r="T243" i="2"/>
  <c r="U243" i="2"/>
  <c r="V243" i="2"/>
  <c r="W243" i="2"/>
  <c r="D243" i="2"/>
  <c r="J240" i="12"/>
  <c r="P240" i="12" s="1"/>
  <c r="B245" i="2"/>
  <c r="A246" i="2"/>
  <c r="I242" i="11" l="1"/>
  <c r="W242" i="11"/>
  <c r="O242" i="11"/>
  <c r="P242" i="11"/>
  <c r="V242" i="11"/>
  <c r="Y241" i="11"/>
  <c r="B241" i="12" s="1"/>
  <c r="H241" i="12" s="1"/>
  <c r="K241" i="12" s="1"/>
  <c r="U242" i="11"/>
  <c r="H242" i="11"/>
  <c r="K242" i="11"/>
  <c r="Q242" i="11"/>
  <c r="T242" i="11"/>
  <c r="G242" i="11"/>
  <c r="J242" i="11"/>
  <c r="S242" i="11"/>
  <c r="F242" i="11"/>
  <c r="D242" i="11"/>
  <c r="R242" i="11"/>
  <c r="M242" i="11"/>
  <c r="N242" i="11"/>
  <c r="J241" i="12"/>
  <c r="P241" i="12" s="1"/>
  <c r="Y243" i="2"/>
  <c r="A243" i="12" s="1"/>
  <c r="F243" i="12" s="1"/>
  <c r="L244" i="9"/>
  <c r="M244" i="9"/>
  <c r="N244" i="9"/>
  <c r="O244" i="9"/>
  <c r="P244" i="9"/>
  <c r="E244" i="9"/>
  <c r="F244" i="9"/>
  <c r="G244" i="9"/>
  <c r="H244" i="9"/>
  <c r="I244" i="9"/>
  <c r="J244" i="9"/>
  <c r="K244" i="9"/>
  <c r="Q244" i="9"/>
  <c r="R244" i="9"/>
  <c r="S244" i="9"/>
  <c r="T244" i="9"/>
  <c r="U244" i="9"/>
  <c r="V244" i="9"/>
  <c r="W244" i="9"/>
  <c r="D244" i="9"/>
  <c r="C244" i="10"/>
  <c r="G244" i="2"/>
  <c r="W244" i="2"/>
  <c r="H244" i="2"/>
  <c r="I244" i="2"/>
  <c r="J244" i="2"/>
  <c r="K244" i="2"/>
  <c r="L244" i="2"/>
  <c r="F244" i="2"/>
  <c r="M244" i="2"/>
  <c r="N244" i="2"/>
  <c r="O244" i="2"/>
  <c r="P244" i="2"/>
  <c r="Q244" i="2"/>
  <c r="R244" i="2"/>
  <c r="S244" i="2"/>
  <c r="T244" i="2"/>
  <c r="U244" i="2"/>
  <c r="V244" i="2"/>
  <c r="D244" i="2"/>
  <c r="E244" i="2"/>
  <c r="B246" i="2"/>
  <c r="A247" i="2"/>
  <c r="D245" i="12"/>
  <c r="O245" i="12" s="1"/>
  <c r="C245" i="2"/>
  <c r="B245" i="9"/>
  <c r="B245" i="10"/>
  <c r="AN243" i="10"/>
  <c r="Y243" i="10"/>
  <c r="AO243" i="10"/>
  <c r="Z243" i="10"/>
  <c r="AP243" i="10"/>
  <c r="AA243" i="10"/>
  <c r="AQ243" i="10"/>
  <c r="AB243" i="10"/>
  <c r="AR243" i="10"/>
  <c r="AC243" i="10"/>
  <c r="AF243" i="10"/>
  <c r="AG243" i="10"/>
  <c r="AH243" i="10"/>
  <c r="AI243" i="10"/>
  <c r="AJ243" i="10"/>
  <c r="AK243" i="10"/>
  <c r="AL243" i="10"/>
  <c r="AM243" i="10"/>
  <c r="V243" i="10"/>
  <c r="AE243" i="10"/>
  <c r="AD243" i="10"/>
  <c r="M243" i="10"/>
  <c r="J243" i="10"/>
  <c r="P243" i="10"/>
  <c r="O243" i="10"/>
  <c r="D243" i="10"/>
  <c r="G243" i="10"/>
  <c r="G243" i="11" s="1"/>
  <c r="L243" i="10"/>
  <c r="Q243" i="10"/>
  <c r="R243" i="10"/>
  <c r="S243" i="10"/>
  <c r="E243" i="10"/>
  <c r="F243" i="10"/>
  <c r="N243" i="10"/>
  <c r="K243" i="10"/>
  <c r="U243" i="10"/>
  <c r="I243" i="10"/>
  <c r="I243" i="11" s="1"/>
  <c r="W243" i="10"/>
  <c r="T243" i="10"/>
  <c r="H243" i="10"/>
  <c r="G242" i="12"/>
  <c r="Q242" i="12" s="1"/>
  <c r="L243" i="11" l="1"/>
  <c r="U243" i="11"/>
  <c r="Y242" i="11"/>
  <c r="B242" i="12" s="1"/>
  <c r="H242" i="12" s="1"/>
  <c r="K242" i="12" s="1"/>
  <c r="E243" i="11"/>
  <c r="K243" i="11"/>
  <c r="N243" i="11"/>
  <c r="F243" i="11"/>
  <c r="S243" i="11"/>
  <c r="D243" i="11"/>
  <c r="Q243" i="11"/>
  <c r="R243" i="11"/>
  <c r="O243" i="11"/>
  <c r="Y244" i="2"/>
  <c r="A244" i="12" s="1"/>
  <c r="F244" i="12" s="1"/>
  <c r="G244" i="12" s="1"/>
  <c r="Q244" i="12" s="1"/>
  <c r="H243" i="11"/>
  <c r="P243" i="11"/>
  <c r="V243" i="11"/>
  <c r="T243" i="11"/>
  <c r="J243" i="11"/>
  <c r="W243" i="11"/>
  <c r="M243" i="11"/>
  <c r="AE244" i="10"/>
  <c r="AF244" i="10"/>
  <c r="AG244" i="10"/>
  <c r="AH244" i="10"/>
  <c r="AI244" i="10"/>
  <c r="AJ244" i="10"/>
  <c r="AO244" i="10"/>
  <c r="AP244" i="10"/>
  <c r="AQ244" i="10"/>
  <c r="AR244" i="10"/>
  <c r="V244" i="10"/>
  <c r="Y244" i="10"/>
  <c r="Z244" i="10"/>
  <c r="AA244" i="10"/>
  <c r="AB244" i="10"/>
  <c r="AC244" i="10"/>
  <c r="AD244" i="10"/>
  <c r="AK244" i="10"/>
  <c r="AL244" i="10"/>
  <c r="AN244" i="10"/>
  <c r="AM244" i="10"/>
  <c r="M244" i="10"/>
  <c r="M244" i="11" s="1"/>
  <c r="D244" i="10"/>
  <c r="H244" i="10"/>
  <c r="R244" i="10"/>
  <c r="R244" i="11" s="1"/>
  <c r="T244" i="10"/>
  <c r="O244" i="10"/>
  <c r="J244" i="10"/>
  <c r="S244" i="10"/>
  <c r="E244" i="10"/>
  <c r="G244" i="10"/>
  <c r="Q244" i="10"/>
  <c r="W244" i="10"/>
  <c r="I244" i="10"/>
  <c r="I244" i="11" s="1"/>
  <c r="U244" i="10"/>
  <c r="P244" i="10"/>
  <c r="K244" i="10"/>
  <c r="L244" i="10"/>
  <c r="F244" i="10"/>
  <c r="N244" i="10"/>
  <c r="N244" i="11" s="1"/>
  <c r="G245" i="9"/>
  <c r="W245" i="9"/>
  <c r="H245" i="9"/>
  <c r="I245" i="9"/>
  <c r="J245" i="9"/>
  <c r="K245" i="9"/>
  <c r="E245" i="9"/>
  <c r="F245" i="9"/>
  <c r="L245" i="9"/>
  <c r="M245" i="9"/>
  <c r="N245" i="9"/>
  <c r="O245" i="9"/>
  <c r="P245" i="9"/>
  <c r="R245" i="9"/>
  <c r="S245" i="9"/>
  <c r="T245" i="9"/>
  <c r="U245" i="9"/>
  <c r="V245" i="9"/>
  <c r="D245" i="9"/>
  <c r="Q245" i="9"/>
  <c r="C245" i="10"/>
  <c r="R245" i="2"/>
  <c r="S245" i="2"/>
  <c r="D245" i="2"/>
  <c r="T245" i="2"/>
  <c r="E245" i="2"/>
  <c r="U245" i="2"/>
  <c r="F245" i="2"/>
  <c r="V245" i="2"/>
  <c r="G245" i="2"/>
  <c r="W245" i="2"/>
  <c r="M245" i="2"/>
  <c r="N245" i="2"/>
  <c r="O245" i="2"/>
  <c r="P245" i="2"/>
  <c r="Q245" i="2"/>
  <c r="H245" i="2"/>
  <c r="I245" i="2"/>
  <c r="J245" i="2"/>
  <c r="K245" i="2"/>
  <c r="L245" i="2"/>
  <c r="J242" i="12"/>
  <c r="P242" i="12" s="1"/>
  <c r="D246" i="12"/>
  <c r="O246" i="12" s="1"/>
  <c r="C246" i="2"/>
  <c r="B246" i="9"/>
  <c r="B246" i="10"/>
  <c r="B247" i="2"/>
  <c r="A248" i="2"/>
  <c r="B248" i="2" s="1"/>
  <c r="G243" i="12"/>
  <c r="Q243" i="12" s="1"/>
  <c r="Q244" i="11" l="1"/>
  <c r="Y243" i="11"/>
  <c r="B243" i="12" s="1"/>
  <c r="H243" i="12" s="1"/>
  <c r="K243" i="12" s="1"/>
  <c r="E244" i="11"/>
  <c r="T244" i="11"/>
  <c r="D244" i="11"/>
  <c r="W244" i="11"/>
  <c r="J244" i="11"/>
  <c r="V244" i="11"/>
  <c r="H244" i="11"/>
  <c r="U244" i="11"/>
  <c r="L244" i="11"/>
  <c r="O244" i="11"/>
  <c r="F244" i="11"/>
  <c r="K244" i="11"/>
  <c r="G244" i="11"/>
  <c r="P244" i="11"/>
  <c r="S244" i="11"/>
  <c r="D248" i="12"/>
  <c r="O248" i="12" s="1"/>
  <c r="C248" i="2"/>
  <c r="B248" i="9"/>
  <c r="B248" i="10"/>
  <c r="R246" i="9"/>
  <c r="S246" i="9"/>
  <c r="D246" i="9"/>
  <c r="T246" i="9"/>
  <c r="E246" i="9"/>
  <c r="U246" i="9"/>
  <c r="F246" i="9"/>
  <c r="V246" i="9"/>
  <c r="J246" i="9"/>
  <c r="K246" i="9"/>
  <c r="L246" i="9"/>
  <c r="M246" i="9"/>
  <c r="N246" i="9"/>
  <c r="O246" i="9"/>
  <c r="P246" i="9"/>
  <c r="W246" i="9"/>
  <c r="G246" i="9"/>
  <c r="I246" i="9"/>
  <c r="H246" i="9"/>
  <c r="Q246" i="9"/>
  <c r="J243" i="12"/>
  <c r="P243" i="12" s="1"/>
  <c r="AL245" i="10"/>
  <c r="V245" i="10"/>
  <c r="V245" i="11" s="1"/>
  <c r="AM245" i="10"/>
  <c r="AN245" i="10"/>
  <c r="Y245" i="10"/>
  <c r="AO245" i="10"/>
  <c r="Z245" i="10"/>
  <c r="AP245" i="10"/>
  <c r="AA245" i="10"/>
  <c r="AQ245" i="10"/>
  <c r="AB245" i="10"/>
  <c r="AC245" i="10"/>
  <c r="AD245" i="10"/>
  <c r="AE245" i="10"/>
  <c r="AF245" i="10"/>
  <c r="AG245" i="10"/>
  <c r="AH245" i="10"/>
  <c r="AI245" i="10"/>
  <c r="AJ245" i="10"/>
  <c r="AK245" i="10"/>
  <c r="AR245" i="10"/>
  <c r="M245" i="10"/>
  <c r="E245" i="10"/>
  <c r="S245" i="10"/>
  <c r="N245" i="10"/>
  <c r="T245" i="10"/>
  <c r="L245" i="10"/>
  <c r="I245" i="10"/>
  <c r="F245" i="10"/>
  <c r="J245" i="10"/>
  <c r="K245" i="10"/>
  <c r="D245" i="10"/>
  <c r="Q245" i="10"/>
  <c r="R245" i="10"/>
  <c r="H245" i="10"/>
  <c r="H245" i="11" s="1"/>
  <c r="O245" i="10"/>
  <c r="W245" i="10"/>
  <c r="G245" i="10"/>
  <c r="G245" i="11" s="1"/>
  <c r="P245" i="10"/>
  <c r="U245" i="10"/>
  <c r="J244" i="12"/>
  <c r="P244" i="12" s="1"/>
  <c r="D247" i="12"/>
  <c r="O247" i="12" s="1"/>
  <c r="C247" i="2"/>
  <c r="B247" i="9"/>
  <c r="B247" i="10"/>
  <c r="C246" i="10"/>
  <c r="M246" i="2"/>
  <c r="N246" i="2"/>
  <c r="O246" i="2"/>
  <c r="P246" i="2"/>
  <c r="Q246" i="2"/>
  <c r="S246" i="2"/>
  <c r="T246" i="2"/>
  <c r="U246" i="2"/>
  <c r="V246" i="2"/>
  <c r="W246" i="2"/>
  <c r="D246" i="2"/>
  <c r="E246" i="2"/>
  <c r="F246" i="2"/>
  <c r="G246" i="2"/>
  <c r="H246" i="2"/>
  <c r="I246" i="2"/>
  <c r="J246" i="2"/>
  <c r="K246" i="2"/>
  <c r="L246" i="2"/>
  <c r="R246" i="2"/>
  <c r="Y245" i="2"/>
  <c r="A245" i="12" s="1"/>
  <c r="F245" i="12" s="1"/>
  <c r="I245" i="11" l="1"/>
  <c r="O245" i="11"/>
  <c r="J245" i="11"/>
  <c r="Q245" i="11"/>
  <c r="K245" i="11"/>
  <c r="Y244" i="11"/>
  <c r="B244" i="12" s="1"/>
  <c r="H244" i="12" s="1"/>
  <c r="K244" i="12" s="1"/>
  <c r="E245" i="11"/>
  <c r="U245" i="11"/>
  <c r="L245" i="11"/>
  <c r="T245" i="11"/>
  <c r="S245" i="11"/>
  <c r="P245" i="11"/>
  <c r="D245" i="11"/>
  <c r="N245" i="11"/>
  <c r="F245" i="11"/>
  <c r="W245" i="11"/>
  <c r="M245" i="11"/>
  <c r="R245" i="11"/>
  <c r="H248" i="9"/>
  <c r="I248" i="9"/>
  <c r="J248" i="9"/>
  <c r="K248" i="9"/>
  <c r="L248" i="9"/>
  <c r="O248" i="9"/>
  <c r="P248" i="9"/>
  <c r="Q248" i="9"/>
  <c r="R248" i="9"/>
  <c r="S248" i="9"/>
  <c r="T248" i="9"/>
  <c r="U248" i="9"/>
  <c r="W248" i="9"/>
  <c r="D248" i="9"/>
  <c r="E248" i="9"/>
  <c r="F248" i="9"/>
  <c r="G248" i="9"/>
  <c r="N248" i="9"/>
  <c r="M248" i="9"/>
  <c r="V248" i="9"/>
  <c r="C248" i="10"/>
  <c r="S248" i="2"/>
  <c r="D248" i="2"/>
  <c r="T248" i="2"/>
  <c r="E248" i="2"/>
  <c r="U248" i="2"/>
  <c r="F248" i="2"/>
  <c r="V248" i="2"/>
  <c r="G248" i="2"/>
  <c r="W248" i="2"/>
  <c r="H248" i="2"/>
  <c r="I248" i="2"/>
  <c r="J248" i="2"/>
  <c r="K248" i="2"/>
  <c r="L248" i="2"/>
  <c r="M248" i="2"/>
  <c r="N248" i="2"/>
  <c r="O248" i="2"/>
  <c r="P248" i="2"/>
  <c r="Q248" i="2"/>
  <c r="R248" i="2"/>
  <c r="Y246" i="2"/>
  <c r="A246" i="12" s="1"/>
  <c r="F246" i="12" s="1"/>
  <c r="C247" i="10"/>
  <c r="H247" i="2"/>
  <c r="I247" i="2"/>
  <c r="J247" i="2"/>
  <c r="K247" i="2"/>
  <c r="L247" i="2"/>
  <c r="S247" i="2"/>
  <c r="T247" i="2"/>
  <c r="U247" i="2"/>
  <c r="V247" i="2"/>
  <c r="W247" i="2"/>
  <c r="D247" i="2"/>
  <c r="E247" i="2"/>
  <c r="F247" i="2"/>
  <c r="G247" i="2"/>
  <c r="M247" i="2"/>
  <c r="N247" i="2"/>
  <c r="O247" i="2"/>
  <c r="P247" i="2"/>
  <c r="R247" i="2"/>
  <c r="Q247" i="2"/>
  <c r="AC246" i="10"/>
  <c r="AD246" i="10"/>
  <c r="AE246" i="10"/>
  <c r="AF246" i="10"/>
  <c r="AG246" i="10"/>
  <c r="AH246" i="10"/>
  <c r="AK246" i="10"/>
  <c r="AL246" i="10"/>
  <c r="AM246" i="10"/>
  <c r="AN246" i="10"/>
  <c r="AO246" i="10"/>
  <c r="AP246" i="10"/>
  <c r="AQ246" i="10"/>
  <c r="AR246" i="10"/>
  <c r="V246" i="10"/>
  <c r="V246" i="11" s="1"/>
  <c r="Y246" i="10"/>
  <c r="Z246" i="10"/>
  <c r="AA246" i="10"/>
  <c r="AB246" i="10"/>
  <c r="AJ246" i="10"/>
  <c r="AI246" i="10"/>
  <c r="M246" i="10"/>
  <c r="M246" i="11" s="1"/>
  <c r="S246" i="10"/>
  <c r="R246" i="10"/>
  <c r="U246" i="10"/>
  <c r="L246" i="10"/>
  <c r="F246" i="10"/>
  <c r="P246" i="10"/>
  <c r="J246" i="10"/>
  <c r="G246" i="10"/>
  <c r="W246" i="10"/>
  <c r="W246" i="11" s="1"/>
  <c r="Q246" i="10"/>
  <c r="N246" i="10"/>
  <c r="K246" i="10"/>
  <c r="D246" i="10"/>
  <c r="E246" i="10"/>
  <c r="I246" i="10"/>
  <c r="O246" i="10"/>
  <c r="T246" i="10"/>
  <c r="H246" i="10"/>
  <c r="M247" i="9"/>
  <c r="N247" i="9"/>
  <c r="O247" i="9"/>
  <c r="P247" i="9"/>
  <c r="Q247" i="9"/>
  <c r="J247" i="9"/>
  <c r="K247" i="9"/>
  <c r="L247" i="9"/>
  <c r="R247" i="9"/>
  <c r="S247" i="9"/>
  <c r="T247" i="9"/>
  <c r="U247" i="9"/>
  <c r="W247" i="9"/>
  <c r="D247" i="9"/>
  <c r="E247" i="9"/>
  <c r="F247" i="9"/>
  <c r="G247" i="9"/>
  <c r="I247" i="9"/>
  <c r="V247" i="9"/>
  <c r="H247" i="9"/>
  <c r="G245" i="12"/>
  <c r="Q245" i="12" s="1"/>
  <c r="F246" i="11" l="1"/>
  <c r="R246" i="11"/>
  <c r="D246" i="11"/>
  <c r="S246" i="11"/>
  <c r="T246" i="11"/>
  <c r="E246" i="11"/>
  <c r="U246" i="11"/>
  <c r="O246" i="11"/>
  <c r="I246" i="11"/>
  <c r="K246" i="11"/>
  <c r="H246" i="11"/>
  <c r="Q246" i="11"/>
  <c r="N246" i="11"/>
  <c r="G246" i="11"/>
  <c r="J246" i="11"/>
  <c r="Y245" i="11"/>
  <c r="B245" i="12" s="1"/>
  <c r="H245" i="12" s="1"/>
  <c r="K245" i="12" s="1"/>
  <c r="P246" i="11"/>
  <c r="L246" i="11"/>
  <c r="AJ247" i="10"/>
  <c r="AK247" i="10"/>
  <c r="AL247" i="10"/>
  <c r="V247" i="10"/>
  <c r="AM247" i="10"/>
  <c r="AN247" i="10"/>
  <c r="Y247" i="10"/>
  <c r="AO247" i="10"/>
  <c r="Z247" i="10"/>
  <c r="AA247" i="10"/>
  <c r="AB247" i="10"/>
  <c r="G247" i="11" s="1"/>
  <c r="AC247" i="10"/>
  <c r="AD247" i="10"/>
  <c r="AE247" i="10"/>
  <c r="AF247" i="10"/>
  <c r="AG247" i="10"/>
  <c r="AH247" i="10"/>
  <c r="AI247" i="10"/>
  <c r="AP247" i="10"/>
  <c r="AQ247" i="10"/>
  <c r="AR247" i="10"/>
  <c r="M247" i="10"/>
  <c r="K247" i="10"/>
  <c r="T247" i="10"/>
  <c r="G247" i="10"/>
  <c r="U247" i="10"/>
  <c r="E247" i="10"/>
  <c r="N247" i="10"/>
  <c r="J247" i="10"/>
  <c r="Q247" i="10"/>
  <c r="R247" i="10"/>
  <c r="S247" i="10"/>
  <c r="W247" i="10"/>
  <c r="O247" i="10"/>
  <c r="O247" i="11" s="1"/>
  <c r="L247" i="10"/>
  <c r="H247" i="10"/>
  <c r="F247" i="10"/>
  <c r="I247" i="10"/>
  <c r="D247" i="10"/>
  <c r="P247" i="10"/>
  <c r="J245" i="12"/>
  <c r="P245" i="12" s="1"/>
  <c r="G246" i="12"/>
  <c r="Q246" i="12" s="1"/>
  <c r="Y247" i="2"/>
  <c r="A247" i="12" s="1"/>
  <c r="F247" i="12" s="1"/>
  <c r="Y248" i="2"/>
  <c r="A248" i="12" s="1"/>
  <c r="F248" i="12" s="1"/>
  <c r="G248" i="12" s="1"/>
  <c r="Q248" i="12" s="1"/>
  <c r="T247" i="11"/>
  <c r="E247" i="11"/>
  <c r="AA248" i="10"/>
  <c r="AQ248" i="10"/>
  <c r="AB248" i="10"/>
  <c r="AR248" i="10"/>
  <c r="AC248" i="10"/>
  <c r="AD248" i="10"/>
  <c r="AE248" i="10"/>
  <c r="AF248" i="10"/>
  <c r="AG248" i="10"/>
  <c r="AH248" i="10"/>
  <c r="AI248" i="10"/>
  <c r="AJ248" i="10"/>
  <c r="AK248" i="10"/>
  <c r="AL248" i="10"/>
  <c r="AM248" i="10"/>
  <c r="AN248" i="10"/>
  <c r="AO248" i="10"/>
  <c r="AP248" i="10"/>
  <c r="V248" i="10"/>
  <c r="Z248" i="10"/>
  <c r="Y248" i="10"/>
  <c r="M248" i="10"/>
  <c r="P248" i="10"/>
  <c r="G248" i="10"/>
  <c r="D248" i="10"/>
  <c r="H248" i="10"/>
  <c r="O248" i="10"/>
  <c r="I248" i="10"/>
  <c r="Q248" i="10"/>
  <c r="J248" i="10"/>
  <c r="S248" i="10"/>
  <c r="R248" i="10"/>
  <c r="E248" i="10"/>
  <c r="K248" i="10"/>
  <c r="T248" i="10"/>
  <c r="L248" i="10"/>
  <c r="W248" i="10"/>
  <c r="W248" i="11" s="1"/>
  <c r="U248" i="10"/>
  <c r="F248" i="10"/>
  <c r="N248" i="10"/>
  <c r="D247" i="11" l="1"/>
  <c r="K247" i="11"/>
  <c r="Y246" i="11"/>
  <c r="B246" i="12" s="1"/>
  <c r="H246" i="12" s="1"/>
  <c r="K246" i="12" s="1"/>
  <c r="L247" i="11"/>
  <c r="U247" i="11"/>
  <c r="L248" i="11"/>
  <c r="P247" i="11"/>
  <c r="I247" i="11"/>
  <c r="F248" i="11"/>
  <c r="P248" i="11"/>
  <c r="R247" i="11"/>
  <c r="U248" i="11"/>
  <c r="H247" i="11"/>
  <c r="K248" i="11"/>
  <c r="M247" i="11"/>
  <c r="S247" i="11"/>
  <c r="V247" i="11"/>
  <c r="O248" i="11"/>
  <c r="T248" i="11"/>
  <c r="J248" i="11"/>
  <c r="I248" i="11"/>
  <c r="H248" i="11"/>
  <c r="D248" i="11"/>
  <c r="E248" i="11"/>
  <c r="G248" i="11"/>
  <c r="J247" i="11"/>
  <c r="N247" i="11"/>
  <c r="M248" i="11"/>
  <c r="F247" i="11"/>
  <c r="Q247" i="11"/>
  <c r="S248" i="11"/>
  <c r="W247" i="11"/>
  <c r="N248" i="11"/>
  <c r="R248" i="11"/>
  <c r="Q248" i="11"/>
  <c r="V248" i="11"/>
  <c r="J246" i="12"/>
  <c r="P246" i="12" s="1"/>
  <c r="G247" i="12"/>
  <c r="Q247" i="12" s="1"/>
  <c r="J248" i="12"/>
  <c r="P248" i="12" s="1"/>
  <c r="Y247" i="11" l="1"/>
  <c r="B247" i="12" s="1"/>
  <c r="H247" i="12" s="1"/>
  <c r="K247" i="12" s="1"/>
  <c r="Y248" i="11"/>
  <c r="B248" i="12" s="1"/>
  <c r="H248" i="12" s="1"/>
  <c r="K248" i="12" s="1"/>
  <c r="J247" i="12"/>
  <c r="P247" i="12" s="1"/>
</calcChain>
</file>

<file path=xl/sharedStrings.xml><?xml version="1.0" encoding="utf-8"?>
<sst xmlns="http://schemas.openxmlformats.org/spreadsheetml/2006/main" count="129" uniqueCount="104">
  <si>
    <t>alpha</t>
  </si>
  <si>
    <t>omega</t>
  </si>
  <si>
    <t>d</t>
  </si>
  <si>
    <t>u</t>
  </si>
  <si>
    <t>Q=(diag d)C</t>
  </si>
  <si>
    <t>Q'HQ</t>
  </si>
  <si>
    <t>transpose of Q</t>
  </si>
  <si>
    <t>inverse Q'HQ</t>
  </si>
  <si>
    <t>Qb</t>
  </si>
  <si>
    <t>v</t>
  </si>
  <si>
    <t>alpha*v</t>
  </si>
  <si>
    <t>observed liquid maturities u and alpha*u</t>
  </si>
  <si>
    <t>HQb</t>
  </si>
  <si>
    <t>transpose of Qb</t>
  </si>
  <si>
    <t>p(v)</t>
  </si>
  <si>
    <t>y(v)</t>
  </si>
  <si>
    <t>f(v)</t>
  </si>
  <si>
    <t>yield</t>
  </si>
  <si>
    <t>forward</t>
  </si>
  <si>
    <t>H matrix for interpolation and extrapolation</t>
  </si>
  <si>
    <t>Boolean indicator</t>
  </si>
  <si>
    <t>observed liquid maturities u</t>
  </si>
  <si>
    <t>Auxiliary variable in case of v&lt;u</t>
  </si>
  <si>
    <t>Auxiliary variable in case of v&gt;=u</t>
  </si>
  <si>
    <t>f in %</t>
  </si>
  <si>
    <t>y in %</t>
  </si>
  <si>
    <t>zero spot intensity</t>
  </si>
  <si>
    <t>GQb</t>
  </si>
  <si>
    <t>First derivative H denoted by G</t>
  </si>
  <si>
    <t>U</t>
  </si>
  <si>
    <t>S</t>
  </si>
  <si>
    <r>
      <t>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U</t>
    </r>
    <r>
      <rPr>
        <sz val="10"/>
        <rFont val="Arial"/>
        <family val="2"/>
      </rPr>
      <t>)</t>
    </r>
  </si>
  <si>
    <t>matrix with elements min(u,u)</t>
  </si>
  <si>
    <t>matrix with elements max(u,u)</t>
  </si>
  <si>
    <t>width</t>
  </si>
  <si>
    <r>
      <t xml:space="preserve">H the core of Wilson matrix depends on </t>
    </r>
    <r>
      <rPr>
        <b/>
        <sz val="10"/>
        <rFont val="Symbol"/>
        <family val="1"/>
        <charset val="2"/>
      </rPr>
      <t>a</t>
    </r>
  </si>
  <si>
    <t>a</t>
  </si>
  <si>
    <t>w</t>
  </si>
  <si>
    <t>t</t>
  </si>
  <si>
    <t>UFR</t>
  </si>
  <si>
    <t>ultimate forward intensity</t>
  </si>
  <si>
    <t>convergence tolerance</t>
  </si>
  <si>
    <t>convergence period</t>
  </si>
  <si>
    <t>last liquid point</t>
  </si>
  <si>
    <r>
      <t xml:space="preserve">forward intensity at </t>
    </r>
    <r>
      <rPr>
        <i/>
        <sz val="10"/>
        <rFont val="Arial"/>
        <family val="2"/>
      </rPr>
      <t>U</t>
    </r>
  </si>
  <si>
    <t>target</t>
  </si>
  <si>
    <t>transpose of u</t>
  </si>
  <si>
    <r>
      <t>f</t>
    </r>
    <r>
      <rPr>
        <sz val="10"/>
        <rFont val="Arial"/>
        <family val="2"/>
      </rPr>
      <t>(0)</t>
    </r>
  </si>
  <si>
    <r>
      <t>sinh[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u]</t>
    </r>
  </si>
  <si>
    <r>
      <t>exp[-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u]</t>
    </r>
  </si>
  <si>
    <t>transpose of market observed p</t>
  </si>
  <si>
    <t>q'=d'C</t>
  </si>
  <si>
    <t>p'</t>
  </si>
  <si>
    <t>(p-q)'</t>
  </si>
  <si>
    <t>Q'H</t>
  </si>
  <si>
    <t>cash-flow matrix C</t>
  </si>
  <si>
    <t>data</t>
  </si>
  <si>
    <t>graph</t>
  </si>
  <si>
    <t>contains the yield &amp; forward intensity curve</t>
  </si>
  <si>
    <t>k</t>
  </si>
  <si>
    <t>c</t>
  </si>
  <si>
    <t>sign-indicator</t>
  </si>
  <si>
    <t>ultimate forward rate</t>
  </si>
  <si>
    <r>
      <t>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U</t>
    </r>
    <r>
      <rPr>
        <sz val="10"/>
        <rFont val="Arial"/>
        <family val="2"/>
      </rPr>
      <t xml:space="preserve">) </t>
    </r>
    <r>
      <rPr>
        <sz val="10"/>
        <rFont val="Symbol"/>
        <family val="1"/>
        <charset val="2"/>
      </rPr>
      <t>-</t>
    </r>
    <r>
      <rPr>
        <sz val="10"/>
        <rFont val="Arial"/>
        <family val="2"/>
      </rPr>
      <t xml:space="preserve"> </t>
    </r>
    <r>
      <rPr>
        <sz val="10"/>
        <rFont val="Symbol"/>
        <family val="1"/>
        <charset val="2"/>
      </rPr>
      <t>w</t>
    </r>
  </si>
  <si>
    <r>
      <t xml:space="preserve">equalize to 0 with respect to </t>
    </r>
    <r>
      <rPr>
        <sz val="10"/>
        <rFont val="Symbol"/>
        <family val="1"/>
        <charset val="2"/>
      </rPr>
      <t>a</t>
    </r>
  </si>
  <si>
    <t>T</t>
  </si>
  <si>
    <t>convergence point</t>
  </si>
  <si>
    <r>
      <t>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T</t>
    </r>
    <r>
      <rPr>
        <sz val="10"/>
        <rFont val="Arial"/>
        <family val="2"/>
      </rPr>
      <t>)</t>
    </r>
  </si>
  <si>
    <r>
      <t xml:space="preserve">forward intensity at </t>
    </r>
    <r>
      <rPr>
        <i/>
        <sz val="10"/>
        <rFont val="Arial"/>
        <family val="2"/>
      </rPr>
      <t>T</t>
    </r>
  </si>
  <si>
    <t>gap at last liquid point</t>
  </si>
  <si>
    <t>Yellow input for display of cash-flow matrix, maturities and present values.</t>
  </si>
  <si>
    <r>
      <t xml:space="preserve">On this worksheet the optimal 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is determined using the Solver after specifying the yellow control parameters for </t>
    </r>
    <r>
      <rPr>
        <i/>
        <sz val="10"/>
        <rFont val="Arial"/>
        <family val="2"/>
      </rPr>
      <t>UFR</t>
    </r>
    <r>
      <rPr>
        <sz val="10"/>
        <rFont val="Arial"/>
        <family val="2"/>
      </rPr>
      <t xml:space="preserve"> and convergence tolerance</t>
    </r>
  </si>
  <si>
    <r>
      <t xml:space="preserve">The parameter 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will need a new determination on worksheet alpha.</t>
    </r>
  </si>
  <si>
    <t xml:space="preserve">This will result in an approximate parallel shift in the liquid part of the forward and yield intensity curve. </t>
  </si>
  <si>
    <t>intensity</t>
  </si>
  <si>
    <t>rate</t>
  </si>
  <si>
    <t>in %</t>
  </si>
  <si>
    <t>b'</t>
  </si>
  <si>
    <t>heart</t>
  </si>
  <si>
    <t>boolean</t>
  </si>
  <si>
    <t>HIDDEN worksheet with (0,1)-matrix, auxiliary for worksheet gradient</t>
  </si>
  <si>
    <t>auxiliary</t>
  </si>
  <si>
    <t>HIDDEN worksheet with two matrices, auxiliary for worksheet gradient</t>
  </si>
  <si>
    <t>gradient</t>
  </si>
  <si>
    <t>output</t>
  </si>
  <si>
    <t>This worksheet contains output for present value function, yield intensity anf forward intensity function.</t>
  </si>
  <si>
    <t>HIDDEN worksheet with various matrix-algebraic computations</t>
  </si>
  <si>
    <t>present</t>
  </si>
  <si>
    <t>value</t>
  </si>
  <si>
    <t>HIDDEN worksheet with first derivatives for computation of forward intensities</t>
  </si>
  <si>
    <t>matrix</t>
  </si>
  <si>
    <t>readme</t>
  </si>
  <si>
    <t>This workbook has 10 worksheets:</t>
  </si>
  <si>
    <t>Worksheets to the right of readme are for reporting and display purposes. Deletion of these worksheets does not have any impact on the worksheets on the left of readme.</t>
  </si>
  <si>
    <t>Worksheets on the left of readme are crucial for computation of the Smith-Wilson present value function.</t>
  </si>
  <si>
    <t>Concise explanation, located in the middle of the workbook.</t>
  </si>
  <si>
    <t>HIDDEN worksheet computes matrix H</t>
  </si>
  <si>
    <r>
      <t xml:space="preserve">This worksheet contains the input for the graph of the yield &amp; forward </t>
    </r>
    <r>
      <rPr>
        <b/>
        <sz val="10"/>
        <rFont val="Arial"/>
        <family val="2"/>
      </rPr>
      <t>intensity</t>
    </r>
    <r>
      <rPr>
        <sz val="10"/>
        <rFont val="Arial"/>
        <family val="2"/>
      </rPr>
      <t xml:space="preserve"> curve.</t>
    </r>
  </si>
  <si>
    <t>input cells are yellow and occur on the worksheets data and alpha as well as output.</t>
  </si>
  <si>
    <t>Moreover for the graph &amp; output calculations we have a width control parameter that is set in cell A2.</t>
  </si>
  <si>
    <t>maturity</t>
  </si>
  <si>
    <t>for reporting purposes</t>
  </si>
  <si>
    <t>for graph purposes</t>
  </si>
  <si>
    <r>
      <t>It also contains in column P and Q the yield intensity and yield rate</t>
    </r>
    <r>
      <rPr>
        <sz val="10"/>
        <rFont val="Arial"/>
        <family val="2"/>
      </rPr>
      <t xml:space="preserve">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</si>
</sst>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"/>
    <numFmt numFmtId="166" formatCode="0.000000"/>
    <numFmt numFmtId="167" formatCode="0.000"/>
    <numFmt numFmtId="168" formatCode="0.0"/>
    <numFmt numFmtId="169" formatCode="0.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sz val="10"/>
      <name val="Arial"/>
      <family val="2"/>
    </font>
    <font>
      <b/>
      <sz val="10"/>
      <name val="Symbol"/>
      <family val="1"/>
      <charset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165" fontId="0" fillId="0" borderId="0" xfId="0" applyNumberFormat="1"/>
    <xf numFmtId="0" fontId="2" fillId="0" borderId="0" xfId="0" applyFont="1" applyAlignment="1">
      <alignment horizontal="center"/>
    </xf>
    <xf numFmtId="165" fontId="0" fillId="2" borderId="0" xfId="0" applyNumberFormat="1" applyFill="1"/>
    <xf numFmtId="0" fontId="0" fillId="0" borderId="0" xfId="0" applyAlignment="1">
      <alignment horizontal="center"/>
    </xf>
    <xf numFmtId="0" fontId="0" fillId="3" borderId="0" xfId="0" applyFill="1"/>
    <xf numFmtId="0" fontId="0" fillId="2" borderId="0" xfId="0" applyFill="1"/>
    <xf numFmtId="164" fontId="0" fillId="2" borderId="0" xfId="0" applyNumberFormat="1" applyFill="1"/>
    <xf numFmtId="0" fontId="0" fillId="0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ill="1"/>
    <xf numFmtId="2" fontId="0" fillId="2" borderId="0" xfId="0" applyNumberFormat="1" applyFill="1"/>
    <xf numFmtId="2" fontId="0" fillId="0" borderId="0" xfId="0" applyNumberFormat="1"/>
    <xf numFmtId="2" fontId="0" fillId="2" borderId="0" xfId="0" applyNumberFormat="1" applyFill="1" applyAlignment="1">
      <alignment horizontal="center"/>
    </xf>
    <xf numFmtId="1" fontId="0" fillId="0" borderId="0" xfId="0" applyNumberFormat="1"/>
    <xf numFmtId="0" fontId="2" fillId="0" borderId="0" xfId="0" applyFont="1" applyAlignment="1">
      <alignment horizontal="right"/>
    </xf>
    <xf numFmtId="165" fontId="0" fillId="0" borderId="0" xfId="0" applyNumberFormat="1" applyFill="1"/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 applyFill="1" applyAlignment="1">
      <alignment horizontal="center"/>
    </xf>
    <xf numFmtId="0" fontId="2" fillId="0" borderId="0" xfId="0" applyFont="1" applyFill="1"/>
    <xf numFmtId="0" fontId="6" fillId="0" borderId="0" xfId="0" applyFont="1" applyFill="1"/>
    <xf numFmtId="0" fontId="0" fillId="0" borderId="0" xfId="0" applyFill="1" applyBorder="1"/>
    <xf numFmtId="0" fontId="2" fillId="0" borderId="0" xfId="0" applyFont="1" applyFill="1" applyBorder="1"/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4" fillId="0" borderId="0" xfId="0" applyFont="1" applyFill="1" applyAlignment="1">
      <alignment horizontal="center"/>
    </xf>
    <xf numFmtId="169" fontId="0" fillId="3" borderId="0" xfId="0" applyNumberFormat="1" applyFill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Fill="1" applyAlignment="1">
      <alignment horizontal="center"/>
    </xf>
    <xf numFmtId="1" fontId="0" fillId="3" borderId="0" xfId="0" applyNumberFormat="1" applyFill="1"/>
    <xf numFmtId="0" fontId="2" fillId="0" borderId="0" xfId="0" applyFont="1" applyFill="1" applyAlignment="1">
      <alignment horizontal="right"/>
    </xf>
    <xf numFmtId="167" fontId="0" fillId="2" borderId="0" xfId="0" applyNumberFormat="1" applyFill="1"/>
    <xf numFmtId="2" fontId="0" fillId="0" borderId="0" xfId="0" applyNumberFormat="1" applyAlignment="1">
      <alignment horizontal="center"/>
    </xf>
    <xf numFmtId="164" fontId="0" fillId="0" borderId="0" xfId="0" applyNumberFormat="1"/>
    <xf numFmtId="166" fontId="0" fillId="0" borderId="0" xfId="0" applyNumberFormat="1"/>
    <xf numFmtId="166" fontId="0" fillId="2" borderId="0" xfId="0" applyNumberFormat="1" applyFill="1" applyAlignment="1">
      <alignment horizontal="right"/>
    </xf>
    <xf numFmtId="0" fontId="6" fillId="0" borderId="0" xfId="0" applyFont="1"/>
    <xf numFmtId="168" fontId="0" fillId="0" borderId="0" xfId="0" applyNumberFormat="1" applyAlignment="1">
      <alignment horizontal="center"/>
    </xf>
    <xf numFmtId="166" fontId="0" fillId="2" borderId="0" xfId="0" applyNumberFormat="1" applyFill="1"/>
    <xf numFmtId="167" fontId="0" fillId="0" borderId="0" xfId="0" applyNumberFormat="1"/>
    <xf numFmtId="165" fontId="0" fillId="3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6" fontId="0" fillId="4" borderId="0" xfId="0" applyNumberFormat="1" applyFill="1" applyAlignment="1">
      <alignment horizontal="right"/>
    </xf>
    <xf numFmtId="168" fontId="0" fillId="0" borderId="0" xfId="0" applyNumberFormat="1" applyFill="1" applyAlignment="1">
      <alignment horizontal="right"/>
    </xf>
    <xf numFmtId="168" fontId="0" fillId="2" borderId="0" xfId="0" applyNumberFormat="1" applyFill="1"/>
    <xf numFmtId="164" fontId="0" fillId="0" borderId="0" xfId="0" applyNumberFormat="1" applyFill="1"/>
    <xf numFmtId="167" fontId="0" fillId="2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right"/>
    </xf>
    <xf numFmtId="165" fontId="0" fillId="2" borderId="0" xfId="0" applyNumberFormat="1" applyFill="1" applyAlignment="1">
      <alignment horizontal="right"/>
    </xf>
    <xf numFmtId="1" fontId="0" fillId="3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1" fontId="0" fillId="2" borderId="0" xfId="0" applyNumberFormat="1" applyFill="1"/>
    <xf numFmtId="0" fontId="0" fillId="2" borderId="0" xfId="0" applyFill="1" applyAlignment="1"/>
    <xf numFmtId="0" fontId="2" fillId="0" borderId="0" xfId="0" applyFont="1" applyFill="1" applyAlignment="1">
      <alignment horizontal="center"/>
    </xf>
    <xf numFmtId="167" fontId="0" fillId="0" borderId="0" xfId="0" applyNumberForma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6" borderId="0" xfId="0" applyFill="1"/>
    <xf numFmtId="0" fontId="1" fillId="6" borderId="0" xfId="0" applyFont="1" applyFill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yield &amp; forward intensity curve</a:t>
            </a:r>
          </a:p>
        </c:rich>
      </c:tx>
      <c:layout>
        <c:manualLayout>
          <c:xMode val="edge"/>
          <c:yMode val="edge"/>
          <c:x val="0.37745604963805585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808686659772489E-2"/>
          <c:y val="0.12542372881355932"/>
          <c:w val="0.92554291623578078"/>
          <c:h val="0.764406779661017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output!$D$8:$D$248</c:f>
              <c:numCache>
                <c:formatCode>0.00</c:formatCode>
                <c:ptCount val="2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</c:numCache>
            </c:numRef>
          </c:xVal>
          <c:yVal>
            <c:numRef>
              <c:f>output!$J$8:$J$248</c:f>
              <c:numCache>
                <c:formatCode>0.0000</c:formatCode>
                <c:ptCount val="241"/>
                <c:pt idx="0">
                  <c:v>0.15042541888434235</c:v>
                </c:pt>
                <c:pt idx="1">
                  <c:v>0.16818910303152526</c:v>
                </c:pt>
                <c:pt idx="2">
                  <c:v>0.18227226931111709</c:v>
                </c:pt>
                <c:pt idx="3">
                  <c:v>0.19277696116130666</c:v>
                </c:pt>
                <c:pt idx="4">
                  <c:v>0.19980026624828812</c:v>
                </c:pt>
                <c:pt idx="5">
                  <c:v>0.2042038894916901</c:v>
                </c:pt>
                <c:pt idx="6">
                  <c:v>0.20884735615654243</c:v>
                </c:pt>
                <c:pt idx="7">
                  <c:v>0.21544039208576093</c:v>
                </c:pt>
                <c:pt idx="8">
                  <c:v>0.2247753228998646</c:v>
                </c:pt>
                <c:pt idx="9">
                  <c:v>0.23734662104359755</c:v>
                </c:pt>
                <c:pt idx="10">
                  <c:v>0.25378314798531776</c:v>
                </c:pt>
                <c:pt idx="11">
                  <c:v>0.274519474861048</c:v>
                </c:pt>
                <c:pt idx="12">
                  <c:v>0.29980066173209752</c:v>
                </c:pt>
                <c:pt idx="13">
                  <c:v>0.32930680187938882</c:v>
                </c:pt>
                <c:pt idx="14">
                  <c:v>0.36112428946403941</c:v>
                </c:pt>
                <c:pt idx="15">
                  <c:v>0.39350038259142739</c:v>
                </c:pt>
                <c:pt idx="16">
                  <c:v>0.42516322074148694</c:v>
                </c:pt>
                <c:pt idx="17">
                  <c:v>0.4555864972520996</c:v>
                </c:pt>
                <c:pt idx="18">
                  <c:v>0.48591645120780058</c:v>
                </c:pt>
                <c:pt idx="19">
                  <c:v>0.51739341750501966</c:v>
                </c:pt>
                <c:pt idx="20">
                  <c:v>0.55097843049769524</c:v>
                </c:pt>
                <c:pt idx="21">
                  <c:v>0.5871245473757033</c:v>
                </c:pt>
                <c:pt idx="22">
                  <c:v>0.62505434536272075</c:v>
                </c:pt>
                <c:pt idx="23">
                  <c:v>0.66387347358079374</c:v>
                </c:pt>
                <c:pt idx="24">
                  <c:v>0.7028581709481615</c:v>
                </c:pt>
                <c:pt idx="25">
                  <c:v>0.74152031233431348</c:v>
                </c:pt>
                <c:pt idx="26">
                  <c:v>0.77984800241197427</c:v>
                </c:pt>
                <c:pt idx="27">
                  <c:v>0.81792759651224733</c:v>
                </c:pt>
                <c:pt idx="28">
                  <c:v>0.85583472243206293</c:v>
                </c:pt>
                <c:pt idx="29">
                  <c:v>0.89369214260060537</c:v>
                </c:pt>
                <c:pt idx="30">
                  <c:v>0.93182189269725557</c:v>
                </c:pt>
                <c:pt idx="31">
                  <c:v>0.97055323899006352</c:v>
                </c:pt>
                <c:pt idx="32">
                  <c:v>1.0101715308774131</c:v>
                </c:pt>
                <c:pt idx="33">
                  <c:v>1.0506513784315661</c:v>
                </c:pt>
                <c:pt idx="34">
                  <c:v>1.0909123088378474</c:v>
                </c:pt>
                <c:pt idx="35">
                  <c:v>1.1297600421922855</c:v>
                </c:pt>
                <c:pt idx="36">
                  <c:v>1.1661535015023767</c:v>
                </c:pt>
                <c:pt idx="37">
                  <c:v>1.1996383186743853</c:v>
                </c:pt>
                <c:pt idx="38">
                  <c:v>1.2315855381927225</c:v>
                </c:pt>
                <c:pt idx="39">
                  <c:v>1.2636357457069707</c:v>
                </c:pt>
                <c:pt idx="40">
                  <c:v>1.2972432847258442</c:v>
                </c:pt>
                <c:pt idx="41">
                  <c:v>1.3330062316454514</c:v>
                </c:pt>
                <c:pt idx="42">
                  <c:v>1.3687469384278907</c:v>
                </c:pt>
                <c:pt idx="43">
                  <c:v>1.4018577837673991</c:v>
                </c:pt>
                <c:pt idx="44">
                  <c:v>1.4300012232610888</c:v>
                </c:pt>
                <c:pt idx="45">
                  <c:v>1.4520121672946853</c:v>
                </c:pt>
                <c:pt idx="46">
                  <c:v>1.4704723576674514</c:v>
                </c:pt>
                <c:pt idx="47">
                  <c:v>1.488588763803937</c:v>
                </c:pt>
                <c:pt idx="48">
                  <c:v>1.5092502368442107</c:v>
                </c:pt>
                <c:pt idx="49">
                  <c:v>1.5342559108919327</c:v>
                </c:pt>
                <c:pt idx="50">
                  <c:v>1.5620665718600244</c:v>
                </c:pt>
                <c:pt idx="51">
                  <c:v>1.5905113097106758</c:v>
                </c:pt>
                <c:pt idx="52">
                  <c:v>1.6176116853743046</c:v>
                </c:pt>
                <c:pt idx="53">
                  <c:v>1.6418989587394721</c:v>
                </c:pt>
                <c:pt idx="54">
                  <c:v>1.6633577746062924</c:v>
                </c:pt>
                <c:pt idx="55">
                  <c:v>1.6823003441864899</c:v>
                </c:pt>
                <c:pt idx="56">
                  <c:v>1.6990141157253451</c:v>
                </c:pt>
                <c:pt idx="57">
                  <c:v>1.7138308038795493</c:v>
                </c:pt>
                <c:pt idx="58">
                  <c:v>1.7273179863756101</c:v>
                </c:pt>
                <c:pt idx="59">
                  <c:v>1.7400612178184591</c:v>
                </c:pt>
                <c:pt idx="60">
                  <c:v>1.7525985289947237</c:v>
                </c:pt>
                <c:pt idx="61">
                  <c:v>1.7653748034632957</c:v>
                </c:pt>
                <c:pt idx="62">
                  <c:v>1.7786038662351025</c:v>
                </c:pt>
                <c:pt idx="63">
                  <c:v>1.7924354342514925</c:v>
                </c:pt>
                <c:pt idx="64">
                  <c:v>1.8070086410142991</c:v>
                </c:pt>
                <c:pt idx="65">
                  <c:v>1.822240167874237</c:v>
                </c:pt>
                <c:pt idx="66">
                  <c:v>1.8372168645207805</c:v>
                </c:pt>
                <c:pt idx="67">
                  <c:v>1.8508862791206897</c:v>
                </c:pt>
                <c:pt idx="68">
                  <c:v>1.8622714775314793</c:v>
                </c:pt>
                <c:pt idx="69">
                  <c:v>1.8708011654029151</c:v>
                </c:pt>
                <c:pt idx="70">
                  <c:v>1.8772603785353348</c:v>
                </c:pt>
                <c:pt idx="71">
                  <c:v>1.8827008806518335</c:v>
                </c:pt>
                <c:pt idx="72">
                  <c:v>1.8880985804842476</c:v>
                </c:pt>
                <c:pt idx="73">
                  <c:v>1.8941618034191321</c:v>
                </c:pt>
                <c:pt idx="74">
                  <c:v>1.9007734254694157</c:v>
                </c:pt>
                <c:pt idx="75">
                  <c:v>1.9076343918452203</c:v>
                </c:pt>
                <c:pt idx="76">
                  <c:v>1.9144664133700977</c:v>
                </c:pt>
                <c:pt idx="77">
                  <c:v>1.9210887649010873</c:v>
                </c:pt>
                <c:pt idx="78">
                  <c:v>1.9276419402565845</c:v>
                </c:pt>
                <c:pt idx="79">
                  <c:v>1.9343331100149697</c:v>
                </c:pt>
                <c:pt idx="80">
                  <c:v>1.9413559752853817</c:v>
                </c:pt>
                <c:pt idx="81">
                  <c:v>1.9488555841218396</c:v>
                </c:pt>
                <c:pt idx="82">
                  <c:v>1.9568249300707594</c:v>
                </c:pt>
                <c:pt idx="83">
                  <c:v>1.9652226808389697</c:v>
                </c:pt>
                <c:pt idx="84">
                  <c:v>1.9740105332074858</c:v>
                </c:pt>
                <c:pt idx="85">
                  <c:v>1.9831529785928479</c:v>
                </c:pt>
                <c:pt idx="86">
                  <c:v>1.9926170886112791</c:v>
                </c:pt>
                <c:pt idx="87">
                  <c:v>2.0023723187552704</c:v>
                </c:pt>
                <c:pt idx="88">
                  <c:v>2.0123903284880797</c:v>
                </c:pt>
                <c:pt idx="89">
                  <c:v>2.0226448162370194</c:v>
                </c:pt>
                <c:pt idx="90">
                  <c:v>2.0331113679213688</c:v>
                </c:pt>
                <c:pt idx="91">
                  <c:v>2.0437673177869522</c:v>
                </c:pt>
                <c:pt idx="92">
                  <c:v>2.0545916204443295</c:v>
                </c:pt>
                <c:pt idx="93">
                  <c:v>2.0655647331138693</c:v>
                </c:pt>
                <c:pt idx="94">
                  <c:v>2.0766685071805591</c:v>
                </c:pt>
                <c:pt idx="95">
                  <c:v>2.087886088247215</c:v>
                </c:pt>
                <c:pt idx="96">
                  <c:v>2.0992018239520922</c:v>
                </c:pt>
                <c:pt idx="97">
                  <c:v>2.1106011788881309</c:v>
                </c:pt>
                <c:pt idx="98">
                  <c:v>2.1220706560209202</c:v>
                </c:pt>
                <c:pt idx="99">
                  <c:v>2.133597724061647</c:v>
                </c:pt>
                <c:pt idx="100">
                  <c:v>2.1451707502978059</c:v>
                </c:pt>
                <c:pt idx="101">
                  <c:v>2.1567789384335114</c:v>
                </c:pt>
                <c:pt idx="102">
                  <c:v>2.1684122710289344</c:v>
                </c:pt>
                <c:pt idx="103">
                  <c:v>2.180061456166587</c:v>
                </c:pt>
                <c:pt idx="104">
                  <c:v>2.191717878005123</c:v>
                </c:pt>
                <c:pt idx="105">
                  <c:v>2.203373550910996</c:v>
                </c:pt>
                <c:pt idx="106">
                  <c:v>2.215021076884927</c:v>
                </c:pt>
                <c:pt idx="107">
                  <c:v>2.2266536060259439</c:v>
                </c:pt>
                <c:pt idx="108">
                  <c:v>2.2382647997960108</c:v>
                </c:pt>
                <c:pt idx="109">
                  <c:v>2.2498487968701251</c:v>
                </c:pt>
                <c:pt idx="110">
                  <c:v>2.2614001813735003</c:v>
                </c:pt>
                <c:pt idx="111">
                  <c:v>2.2729139533251694</c:v>
                </c:pt>
                <c:pt idx="112">
                  <c:v>2.2843855011214051</c:v>
                </c:pt>
                <c:pt idx="113">
                  <c:v>2.2958105759070908</c:v>
                </c:pt>
                <c:pt idx="114">
                  <c:v>2.3071852676940918</c:v>
                </c:pt>
                <c:pt idx="115">
                  <c:v>2.3185059830987016</c:v>
                </c:pt>
                <c:pt idx="116">
                  <c:v>2.3297694245796166</c:v>
                </c:pt>
                <c:pt idx="117">
                  <c:v>2.3409725710669309</c:v>
                </c:pt>
                <c:pt idx="118">
                  <c:v>2.3521126598829492</c:v>
                </c:pt>
                <c:pt idx="119">
                  <c:v>2.36318716986109</c:v>
                </c:pt>
                <c:pt idx="120">
                  <c:v>2.3741938055787646</c:v>
                </c:pt>
                <c:pt idx="121">
                  <c:v>2.385130482624696</c:v>
                </c:pt>
                <c:pt idx="122">
                  <c:v>2.3959953138286498</c:v>
                </c:pt>
                <c:pt idx="123">
                  <c:v>2.4067865963862904</c:v>
                </c:pt>
                <c:pt idx="124">
                  <c:v>2.4175027998170067</c:v>
                </c:pt>
                <c:pt idx="125">
                  <c:v>2.4281425546977422</c:v>
                </c:pt>
                <c:pt idx="126">
                  <c:v>2.4387046421192831</c:v>
                </c:pt>
                <c:pt idx="127">
                  <c:v>2.4491879838162296</c:v>
                </c:pt>
                <c:pt idx="128">
                  <c:v>2.4595916329251621</c:v>
                </c:pt>
                <c:pt idx="129">
                  <c:v>2.4699147653281521</c:v>
                </c:pt>
                <c:pt idx="130">
                  <c:v>2.4801566715436421</c:v>
                </c:pt>
                <c:pt idx="131">
                  <c:v>2.4903167491272078</c:v>
                </c:pt>
                <c:pt idx="132">
                  <c:v>2.5003944955491608</c:v>
                </c:pt>
                <c:pt idx="133">
                  <c:v>2.5103895015177558</c:v>
                </c:pt>
                <c:pt idx="134">
                  <c:v>2.5203014447182577</c:v>
                </c:pt>
                <c:pt idx="135">
                  <c:v>2.5301300839415872</c:v>
                </c:pt>
                <c:pt idx="136">
                  <c:v>2.5398752535768581</c:v>
                </c:pt>
                <c:pt idx="137">
                  <c:v>2.5495368584444615</c:v>
                </c:pt>
                <c:pt idx="138">
                  <c:v>2.5591148689484577</c:v>
                </c:pt>
                <c:pt idx="139">
                  <c:v>2.5686093165268264</c:v>
                </c:pt>
                <c:pt idx="140">
                  <c:v>2.5780202893819326</c:v>
                </c:pt>
                <c:pt idx="141">
                  <c:v>2.5873479284725853</c:v>
                </c:pt>
                <c:pt idx="142">
                  <c:v>2.5965924237518405</c:v>
                </c:pt>
                <c:pt idx="143">
                  <c:v>2.6057540106348589</c:v>
                </c:pt>
                <c:pt idx="144">
                  <c:v>2.6148329666826617</c:v>
                </c:pt>
                <c:pt idx="145">
                  <c:v>2.6238296084884047</c:v>
                </c:pt>
                <c:pt idx="146">
                  <c:v>2.6327442887534707</c:v>
                </c:pt>
                <c:pt idx="147">
                  <c:v>2.6415773935419904</c:v>
                </c:pt>
                <c:pt idx="148">
                  <c:v>2.6503293397027621</c:v>
                </c:pt>
                <c:pt idx="149">
                  <c:v>2.6590005724482366</c:v>
                </c:pt>
                <c:pt idx="150">
                  <c:v>2.6675915630811695</c:v>
                </c:pt>
                <c:pt idx="151">
                  <c:v>2.6761028068598884</c:v>
                </c:pt>
                <c:pt idx="152">
                  <c:v>2.6845348209940241</c:v>
                </c:pt>
                <c:pt idx="153">
                  <c:v>2.6928881427625746</c:v>
                </c:pt>
                <c:pt idx="154">
                  <c:v>2.7011633277470879</c:v>
                </c:pt>
                <c:pt idx="155">
                  <c:v>2.7093609481732126</c:v>
                </c:pt>
                <c:pt idx="156">
                  <c:v>2.7174815913540229</c:v>
                </c:pt>
                <c:pt idx="157">
                  <c:v>2.7255258582288349</c:v>
                </c:pt>
                <c:pt idx="158">
                  <c:v>2.7334943619926704</c:v>
                </c:pt>
                <c:pt idx="159">
                  <c:v>2.741387726809867</c:v>
                </c:pt>
                <c:pt idx="160">
                  <c:v>2.7492065866077735</c:v>
                </c:pt>
                <c:pt idx="161">
                  <c:v>2.756951583945547</c:v>
                </c:pt>
                <c:pt idx="162">
                  <c:v>2.7646233689535076</c:v>
                </c:pt>
                <c:pt idx="163">
                  <c:v>2.772222598338943</c:v>
                </c:pt>
                <c:pt idx="164">
                  <c:v>2.7797499344548817</c:v>
                </c:pt>
                <c:pt idx="165">
                  <c:v>2.7872060444273887</c:v>
                </c:pt>
                <c:pt idx="166">
                  <c:v>2.7945915993389874</c:v>
                </c:pt>
                <c:pt idx="167">
                  <c:v>2.8019072734637787</c:v>
                </c:pt>
                <c:pt idx="168">
                  <c:v>2.8091537435523559</c:v>
                </c:pt>
                <c:pt idx="169">
                  <c:v>2.8163316881630163</c:v>
                </c:pt>
                <c:pt idx="170">
                  <c:v>2.8234417870364674</c:v>
                </c:pt>
                <c:pt idx="171">
                  <c:v>2.8304847205121781</c:v>
                </c:pt>
                <c:pt idx="172">
                  <c:v>2.8374611689831259</c:v>
                </c:pt>
                <c:pt idx="173">
                  <c:v>2.8443718123875392</c:v>
                </c:pt>
                <c:pt idx="174">
                  <c:v>2.8512173297347672</c:v>
                </c:pt>
                <c:pt idx="175">
                  <c:v>2.8579983986638569</c:v>
                </c:pt>
                <c:pt idx="176">
                  <c:v>2.8647156950326438</c:v>
                </c:pt>
                <c:pt idx="177">
                  <c:v>2.871369892535689</c:v>
                </c:pt>
                <c:pt idx="178">
                  <c:v>2.8779616623495112</c:v>
                </c:pt>
                <c:pt idx="179">
                  <c:v>2.8844916728032302</c:v>
                </c:pt>
                <c:pt idx="180">
                  <c:v>2.8909605890734893</c:v>
                </c:pt>
                <c:pt idx="181">
                  <c:v>2.8973690729020487</c:v>
                </c:pt>
                <c:pt idx="182">
                  <c:v>2.9037177823348106</c:v>
                </c:pt>
                <c:pt idx="183">
                  <c:v>2.9100073714810546</c:v>
                </c:pt>
                <c:pt idx="184">
                  <c:v>2.9162384902915606</c:v>
                </c:pt>
                <c:pt idx="185">
                  <c:v>2.9224117843547814</c:v>
                </c:pt>
                <c:pt idx="186">
                  <c:v>2.9285278947097306</c:v>
                </c:pt>
                <c:pt idx="187">
                  <c:v>2.9345874576748843</c:v>
                </c:pt>
                <c:pt idx="188">
                  <c:v>2.940591104691844</c:v>
                </c:pt>
                <c:pt idx="189">
                  <c:v>2.9465394621832344</c:v>
                </c:pt>
                <c:pt idx="190">
                  <c:v>2.952433151423739</c:v>
                </c:pt>
                <c:pt idx="191">
                  <c:v>2.9582727884236197</c:v>
                </c:pt>
                <c:pt idx="192">
                  <c:v>2.9640589838238767</c:v>
                </c:pt>
                <c:pt idx="193">
                  <c:v>2.9697923428026152</c:v>
                </c:pt>
                <c:pt idx="194">
                  <c:v>2.9754734649915053</c:v>
                </c:pt>
                <c:pt idx="195">
                  <c:v>2.9811029444022372</c:v>
                </c:pt>
                <c:pt idx="196">
                  <c:v>2.9866813693619383</c:v>
                </c:pt>
                <c:pt idx="197">
                  <c:v>2.9922093224572213</c:v>
                </c:pt>
                <c:pt idx="198">
                  <c:v>2.9976873804864348</c:v>
                </c:pt>
                <c:pt idx="199">
                  <c:v>3.0031161144192287</c:v>
                </c:pt>
                <c:pt idx="200">
                  <c:v>3.0084960893635553</c:v>
                </c:pt>
                <c:pt idx="201">
                  <c:v>3.0138278645389245</c:v>
                </c:pt>
                <c:pt idx="202">
                  <c:v>3.019111993256375</c:v>
                </c:pt>
                <c:pt idx="203">
                  <c:v>3.024349022903873</c:v>
                </c:pt>
                <c:pt idx="204">
                  <c:v>3.029539494937465</c:v>
                </c:pt>
                <c:pt idx="205">
                  <c:v>3.0346839448773681</c:v>
                </c:pt>
                <c:pt idx="206">
                  <c:v>3.0397829023090384</c:v>
                </c:pt>
                <c:pt idx="207">
                  <c:v>3.0448368908885226</c:v>
                </c:pt>
                <c:pt idx="208">
                  <c:v>3.0498464283521689</c:v>
                </c:pt>
                <c:pt idx="209">
                  <c:v>3.0548120265300307</c:v>
                </c:pt>
                <c:pt idx="210">
                  <c:v>3.0597341913631837</c:v>
                </c:pt>
                <c:pt idx="211">
                  <c:v>3.0646134229241331</c:v>
                </c:pt>
                <c:pt idx="212">
                  <c:v>3.0694502154405479</c:v>
                </c:pt>
                <c:pt idx="213">
                  <c:v>3.0742450573218538</c:v>
                </c:pt>
                <c:pt idx="214">
                  <c:v>3.0789984311885377</c:v>
                </c:pt>
                <c:pt idx="215">
                  <c:v>3.0837108139040526</c:v>
                </c:pt>
                <c:pt idx="216">
                  <c:v>3.0883826766088833</c:v>
                </c:pt>
                <c:pt idx="217">
                  <c:v>3.0930144847568446</c:v>
                </c:pt>
                <c:pt idx="218">
                  <c:v>3.0976066981534633</c:v>
                </c:pt>
                <c:pt idx="219">
                  <c:v>3.1021597709959217</c:v>
                </c:pt>
                <c:pt idx="220">
                  <c:v>3.1066741519149774</c:v>
                </c:pt>
                <c:pt idx="221">
                  <c:v>3.1111502840181418</c:v>
                </c:pt>
                <c:pt idx="222">
                  <c:v>3.1155886049344486</c:v>
                </c:pt>
                <c:pt idx="223">
                  <c:v>3.1199895468603871</c:v>
                </c:pt>
                <c:pt idx="224">
                  <c:v>3.1243535366070088</c:v>
                </c:pt>
                <c:pt idx="225">
                  <c:v>3.1286809956481436</c:v>
                </c:pt>
                <c:pt idx="226">
                  <c:v>3.1329723401694189</c:v>
                </c:pt>
                <c:pt idx="227">
                  <c:v>3.1372279811182775</c:v>
                </c:pt>
                <c:pt idx="228">
                  <c:v>3.1414483242545663</c:v>
                </c:pt>
                <c:pt idx="229">
                  <c:v>3.1456337702020027</c:v>
                </c:pt>
                <c:pt idx="230">
                  <c:v>3.1497847144999209</c:v>
                </c:pt>
                <c:pt idx="231">
                  <c:v>3.1539015476558303</c:v>
                </c:pt>
                <c:pt idx="232">
                  <c:v>3.1579846551981601</c:v>
                </c:pt>
                <c:pt idx="233">
                  <c:v>3.1620344177294992</c:v>
                </c:pt>
                <c:pt idx="234">
                  <c:v>3.1660512109800387</c:v>
                </c:pt>
                <c:pt idx="235">
                  <c:v>3.1700354058613116</c:v>
                </c:pt>
                <c:pt idx="236">
                  <c:v>3.1739873685200601</c:v>
                </c:pt>
                <c:pt idx="237">
                  <c:v>3.1779074603922228</c:v>
                </c:pt>
                <c:pt idx="238">
                  <c:v>3.1817960382570702</c:v>
                </c:pt>
                <c:pt idx="239">
                  <c:v>3.1856534542912844</c:v>
                </c:pt>
                <c:pt idx="240">
                  <c:v>3.1894800561229473</c:v>
                </c:pt>
              </c:numCache>
            </c:numRef>
          </c:yVal>
          <c:smooth val="1"/>
        </c:ser>
        <c:ser>
          <c:idx val="1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output!$D$8:$D$248</c:f>
              <c:numCache>
                <c:formatCode>0.00</c:formatCode>
                <c:ptCount val="2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</c:numCache>
            </c:numRef>
          </c:xVal>
          <c:yVal>
            <c:numRef>
              <c:f>output!$K$8:$K$248</c:f>
              <c:numCache>
                <c:formatCode>0.0000</c:formatCode>
                <c:ptCount val="241"/>
                <c:pt idx="0">
                  <c:v>0.15042541888434235</c:v>
                </c:pt>
                <c:pt idx="1">
                  <c:v>0.18409507517436752</c:v>
                </c:pt>
                <c:pt idx="2">
                  <c:v>0.20682698204385896</c:v>
                </c:pt>
                <c:pt idx="3">
                  <c:v>0.21902155613774121</c:v>
                </c:pt>
                <c:pt idx="4">
                  <c:v>0.2210557093939379</c:v>
                </c:pt>
                <c:pt idx="5">
                  <c:v>0.22478366976226224</c:v>
                </c:pt>
                <c:pt idx="6">
                  <c:v>0.24145980085706759</c:v>
                </c:pt>
                <c:pt idx="7">
                  <c:v>0.270568081967347</c:v>
                </c:pt>
                <c:pt idx="8">
                  <c:v>0.31162434839521053</c:v>
                </c:pt>
                <c:pt idx="9">
                  <c:v>0.36703739181493389</c:v>
                </c:pt>
                <c:pt idx="10">
                  <c:v>0.43911471346799669</c:v>
                </c:pt>
                <c:pt idx="11">
                  <c:v>0.52728972832343513</c:v>
                </c:pt>
                <c:pt idx="12">
                  <c:v>0.63105794326868758</c:v>
                </c:pt>
                <c:pt idx="13">
                  <c:v>0.73235251560703896</c:v>
                </c:pt>
                <c:pt idx="14">
                  <c:v>0.81392574399941009</c:v>
                </c:pt>
                <c:pt idx="15">
                  <c:v>0.87649428858759748</c:v>
                </c:pt>
                <c:pt idx="16">
                  <c:v>0.9207097534282026</c:v>
                </c:pt>
                <c:pt idx="17">
                  <c:v>0.96800510960941277</c:v>
                </c:pt>
                <c:pt idx="18">
                  <c:v>1.0389259950321199</c:v>
                </c:pt>
                <c:pt idx="19">
                  <c:v>1.1328071157800867</c:v>
                </c:pt>
                <c:pt idx="20">
                  <c:v>1.2490660928028543</c:v>
                </c:pt>
                <c:pt idx="21">
                  <c:v>1.3683959869965883</c:v>
                </c:pt>
                <c:pt idx="22">
                  <c:v>1.4722287355873216</c:v>
                </c:pt>
                <c:pt idx="23">
                  <c:v>1.5611103602172667</c:v>
                </c:pt>
                <c:pt idx="24">
                  <c:v>1.6355296897628082</c:v>
                </c:pt>
                <c:pt idx="25">
                  <c:v>1.7035081663002056</c:v>
                </c:pt>
                <c:pt idx="26">
                  <c:v>1.7727936515375766</c:v>
                </c:pt>
                <c:pt idx="27">
                  <c:v>1.8434292502623233</c:v>
                </c:pt>
                <c:pt idx="28">
                  <c:v>1.9154619780868902</c:v>
                </c:pt>
                <c:pt idx="29">
                  <c:v>1.9937956210751067</c:v>
                </c:pt>
                <c:pt idx="30">
                  <c:v>2.083210415175949</c:v>
                </c:pt>
                <c:pt idx="31">
                  <c:v>2.1835988342340933</c:v>
                </c:pt>
                <c:pt idx="32">
                  <c:v>2.29489224459667</c:v>
                </c:pt>
                <c:pt idx="33">
                  <c:v>2.3899067845422914</c:v>
                </c:pt>
                <c:pt idx="34">
                  <c:v>2.442064881593224</c:v>
                </c:pt>
                <c:pt idx="35">
                  <c:v>2.4521489728255608</c:v>
                </c:pt>
                <c:pt idx="36">
                  <c:v>2.42086070111064</c:v>
                </c:pt>
                <c:pt idx="37">
                  <c:v>2.399385643921284</c:v>
                </c:pt>
                <c:pt idx="38">
                  <c:v>2.4377726155550552</c:v>
                </c:pt>
                <c:pt idx="39">
                  <c:v>2.5350583108699474</c:v>
                </c:pt>
                <c:pt idx="40">
                  <c:v>2.6904452020532257</c:v>
                </c:pt>
                <c:pt idx="41">
                  <c:v>2.8176429288498355</c:v>
                </c:pt>
                <c:pt idx="42">
                  <c:v>2.831892490744925</c:v>
                </c:pt>
                <c:pt idx="43">
                  <c:v>2.7346746458562396</c:v>
                </c:pt>
                <c:pt idx="44">
                  <c:v>2.5274661926637347</c:v>
                </c:pt>
                <c:pt idx="45">
                  <c:v>2.3372804006987833</c:v>
                </c:pt>
                <c:pt idx="46">
                  <c:v>2.2884274855583842</c:v>
                </c:pt>
                <c:pt idx="47">
                  <c:v>2.3783905394190872</c:v>
                </c:pt>
                <c:pt idx="48">
                  <c:v>2.6048822846728643</c:v>
                </c:pt>
                <c:pt idx="49">
                  <c:v>2.8468379892464437</c:v>
                </c:pt>
                <c:pt idx="50">
                  <c:v>2.9856974095761624</c:v>
                </c:pt>
                <c:pt idx="51">
                  <c:v>3.022972878720922</c:v>
                </c:pt>
                <c:pt idx="52">
                  <c:v>2.9598458467697464</c:v>
                </c:pt>
                <c:pt idx="53">
                  <c:v>2.851297451557735</c:v>
                </c:pt>
                <c:pt idx="54">
                  <c:v>2.7515004838093735</c:v>
                </c:pt>
                <c:pt idx="55">
                  <c:v>2.6603226071413988</c:v>
                </c:pt>
                <c:pt idx="56">
                  <c:v>2.5776207567574563</c:v>
                </c:pt>
                <c:pt idx="57">
                  <c:v>2.514689853061518</c:v>
                </c:pt>
                <c:pt idx="58">
                  <c:v>2.482577959003665</c:v>
                </c:pt>
                <c:pt idx="59">
                  <c:v>2.4807671150627009</c:v>
                </c:pt>
                <c:pt idx="60">
                  <c:v>2.5087606128139046</c:v>
                </c:pt>
                <c:pt idx="61">
                  <c:v>2.5569576036108868</c:v>
                </c:pt>
                <c:pt idx="62">
                  <c:v>2.6159937500302037</c:v>
                </c:pt>
                <c:pt idx="63">
                  <c:v>2.6857763954118008</c:v>
                </c:pt>
                <c:pt idx="64">
                  <c:v>2.7662416657380615</c:v>
                </c:pt>
                <c:pt idx="65">
                  <c:v>2.8158366553164513</c:v>
                </c:pt>
                <c:pt idx="66">
                  <c:v>2.7936884510521223</c:v>
                </c:pt>
                <c:pt idx="67">
                  <c:v>2.7007198006772417</c:v>
                </c:pt>
                <c:pt idx="68">
                  <c:v>2.5378795422469347</c:v>
                </c:pt>
                <c:pt idx="69">
                  <c:v>2.3753698995811652</c:v>
                </c:pt>
                <c:pt idx="70">
                  <c:v>2.2819342405625309</c:v>
                </c:pt>
                <c:pt idx="71">
                  <c:v>2.2563387715099195</c:v>
                </c:pt>
                <c:pt idx="72">
                  <c:v>2.2973275991466964</c:v>
                </c:pt>
                <c:pt idx="73">
                  <c:v>2.3605657619367291</c:v>
                </c:pt>
                <c:pt idx="74">
                  <c:v>2.4028146885103383</c:v>
                </c:pt>
                <c:pt idx="75">
                  <c:v>2.4244773666532624</c:v>
                </c:pt>
                <c:pt idx="76">
                  <c:v>2.425916680084967</c:v>
                </c:pt>
                <c:pt idx="77">
                  <c:v>2.4255967287080078</c:v>
                </c:pt>
                <c:pt idx="78">
                  <c:v>2.4415689016610034</c:v>
                </c:pt>
                <c:pt idx="79">
                  <c:v>2.4735709697870591</c:v>
                </c:pt>
                <c:pt idx="80">
                  <c:v>2.5213683801952111</c:v>
                </c:pt>
                <c:pt idx="81">
                  <c:v>2.5759276925849584</c:v>
                </c:pt>
                <c:pt idx="82">
                  <c:v>2.6284194017549702</c:v>
                </c:pt>
                <c:pt idx="83">
                  <c:v>2.6789351228861813</c:v>
                </c:pt>
                <c:pt idx="84">
                  <c:v>2.7275615236493325</c:v>
                </c:pt>
                <c:pt idx="85">
                  <c:v>2.7743806508823372</c:v>
                </c:pt>
                <c:pt idx="86">
                  <c:v>2.8194702315902225</c:v>
                </c:pt>
                <c:pt idx="87">
                  <c:v>2.862903950596734</c:v>
                </c:pt>
                <c:pt idx="88">
                  <c:v>2.9047517069394955</c:v>
                </c:pt>
                <c:pt idx="89">
                  <c:v>2.9450798508881348</c:v>
                </c:pt>
                <c:pt idx="90">
                  <c:v>2.9839514032776884</c:v>
                </c:pt>
                <c:pt idx="91">
                  <c:v>3.021426258683225</c:v>
                </c:pt>
                <c:pt idx="92">
                  <c:v>3.0575613738117196</c:v>
                </c:pt>
                <c:pt idx="93">
                  <c:v>3.0924109423560697</c:v>
                </c:pt>
                <c:pt idx="94">
                  <c:v>3.1260265574372226</c:v>
                </c:pt>
                <c:pt idx="95">
                  <c:v>3.1584573626543113</c:v>
                </c:pt>
                <c:pt idx="96">
                  <c:v>3.1897501926686611</c:v>
                </c:pt>
                <c:pt idx="97">
                  <c:v>3.2199497041616301</c:v>
                </c:pt>
                <c:pt idx="98">
                  <c:v>3.2490984979310515</c:v>
                </c:pt>
                <c:pt idx="99">
                  <c:v>3.2772372328209483</c:v>
                </c:pt>
                <c:pt idx="100">
                  <c:v>3.3044047321193273</c:v>
                </c:pt>
                <c:pt idx="101">
                  <c:v>3.3306380830012534</c:v>
                </c:pt>
                <c:pt idx="102">
                  <c:v>3.3559727295456754</c:v>
                </c:pt>
                <c:pt idx="103">
                  <c:v>3.3804425598083339</c:v>
                </c:pt>
                <c:pt idx="104">
                  <c:v>3.404079987392266</c:v>
                </c:pt>
                <c:pt idx="105">
                  <c:v>3.4269160279202211</c:v>
                </c:pt>
                <c:pt idx="106">
                  <c:v>3.4489803707798345</c:v>
                </c:pt>
                <c:pt idx="107">
                  <c:v>3.4703014464813808</c:v>
                </c:pt>
                <c:pt idx="108">
                  <c:v>3.4909064899408455</c:v>
                </c:pt>
                <c:pt idx="109">
                  <c:v>3.5108215999751011</c:v>
                </c:pt>
                <c:pt idx="110">
                  <c:v>3.5300717952737224</c:v>
                </c:pt>
                <c:pt idx="111">
                  <c:v>3.5486810670904001</c:v>
                </c:pt>
                <c:pt idx="112">
                  <c:v>3.5666724288784013</c:v>
                </c:pt>
                <c:pt idx="113">
                  <c:v>3.584067963076639</c:v>
                </c:pt>
                <c:pt idx="114">
                  <c:v>3.6008888652374726</c:v>
                </c:pt>
                <c:pt idx="115">
                  <c:v>3.6171554856723667</c:v>
                </c:pt>
                <c:pt idx="116">
                  <c:v>3.6328873687785932</c:v>
                </c:pt>
                <c:pt idx="117">
                  <c:v>3.6481032901978323</c:v>
                </c:pt>
                <c:pt idx="118">
                  <c:v>3.6628212919462007</c:v>
                </c:pt>
                <c:pt idx="119">
                  <c:v>3.6770587156453374</c:v>
                </c:pt>
                <c:pt idx="120">
                  <c:v>3.6908322339744442</c:v>
                </c:pt>
                <c:pt idx="121">
                  <c:v>3.7041578804547086</c:v>
                </c:pt>
                <c:pt idx="122">
                  <c:v>3.7170510776695114</c:v>
                </c:pt>
                <c:pt idx="123">
                  <c:v>3.7295266640164875</c:v>
                </c:pt>
                <c:pt idx="124">
                  <c:v>3.7415989190809116</c:v>
                </c:pt>
                <c:pt idx="125">
                  <c:v>3.753281587713412</c:v>
                </c:pt>
                <c:pt idx="126">
                  <c:v>3.7645879028895468</c:v>
                </c:pt>
                <c:pt idx="127">
                  <c:v>3.7755306074233226</c:v>
                </c:pt>
                <c:pt idx="128">
                  <c:v>3.7861219746018615</c:v>
                </c:pt>
                <c:pt idx="129">
                  <c:v>3.796373827804068</c:v>
                </c:pt>
                <c:pt idx="130">
                  <c:v>3.8062975591616741</c:v>
                </c:pt>
                <c:pt idx="131">
                  <c:v>3.8159041473174877</c:v>
                </c:pt>
                <c:pt idx="132">
                  <c:v>3.825204174331899</c:v>
                </c:pt>
                <c:pt idx="133">
                  <c:v>3.8342078417853913</c:v>
                </c:pt>
                <c:pt idx="134">
                  <c:v>3.8429249861218353</c:v>
                </c:pt>
                <c:pt idx="135">
                  <c:v>3.851365093274397</c:v>
                </c:pt>
                <c:pt idx="136">
                  <c:v>3.8595373126132224</c:v>
                </c:pt>
                <c:pt idx="137">
                  <c:v>3.8674504702517405</c:v>
                </c:pt>
                <c:pt idx="138">
                  <c:v>3.8751130817458832</c:v>
                </c:pt>
                <c:pt idx="139">
                  <c:v>3.8825333642187503</c:v>
                </c:pt>
                <c:pt idx="140">
                  <c:v>3.8897192479408553</c:v>
                </c:pt>
                <c:pt idx="141">
                  <c:v>3.8966783873946227</c:v>
                </c:pt>
                <c:pt idx="142">
                  <c:v>3.903418171849804</c:v>
                </c:pt>
                <c:pt idx="143">
                  <c:v>3.9099457354750413</c:v>
                </c:pt>
                <c:pt idx="144">
                  <c:v>3.9162679670092779</c:v>
                </c:pt>
                <c:pt idx="145">
                  <c:v>3.922391519015231</c:v>
                </c:pt>
                <c:pt idx="146">
                  <c:v>3.9283228167360233</c:v>
                </c:pt>
                <c:pt idx="147">
                  <c:v>3.9340680665746564</c:v>
                </c:pt>
                <c:pt idx="148">
                  <c:v>3.9396332642149936</c:v>
                </c:pt>
                <c:pt idx="149">
                  <c:v>3.9450242024018278</c:v>
                </c:pt>
                <c:pt idx="150">
                  <c:v>3.95024647839662</c:v>
                </c:pt>
                <c:pt idx="151">
                  <c:v>3.9553055011245202</c:v>
                </c:pt>
                <c:pt idx="152">
                  <c:v>3.9602064980274876</c:v>
                </c:pt>
                <c:pt idx="153">
                  <c:v>3.9649545216374404</c:v>
                </c:pt>
                <c:pt idx="154">
                  <c:v>3.9695544558826317</c:v>
                </c:pt>
                <c:pt idx="155">
                  <c:v>3.9740110221397362</c:v>
                </c:pt>
                <c:pt idx="156">
                  <c:v>3.9783287850434417</c:v>
                </c:pt>
                <c:pt idx="157">
                  <c:v>3.9825121580647078</c:v>
                </c:pt>
                <c:pt idx="158">
                  <c:v>3.9865654088682665</c:v>
                </c:pt>
                <c:pt idx="159">
                  <c:v>3.9904926644593823</c:v>
                </c:pt>
                <c:pt idx="160">
                  <c:v>3.9942979161293799</c:v>
                </c:pt>
                <c:pt idx="161">
                  <c:v>3.9979850242088908</c:v>
                </c:pt>
                <c:pt idx="162">
                  <c:v>4.00155772263739</c:v>
                </c:pt>
                <c:pt idx="163">
                  <c:v>4.005019623357124</c:v>
                </c:pt>
                <c:pt idx="164">
                  <c:v>4.0083742205390651</c:v>
                </c:pt>
                <c:pt idx="165">
                  <c:v>4.0116248946482465</c:v>
                </c:pt>
                <c:pt idx="166">
                  <c:v>4.0147749163553579</c:v>
                </c:pt>
                <c:pt idx="167">
                  <c:v>4.0178274503012439</c:v>
                </c:pt>
                <c:pt idx="168">
                  <c:v>4.0207855587205028</c:v>
                </c:pt>
                <c:pt idx="169">
                  <c:v>4.0236522049301788</c:v>
                </c:pt>
                <c:pt idx="170">
                  <c:v>4.0264302566892241</c:v>
                </c:pt>
                <c:pt idx="171">
                  <c:v>4.0291224894340756</c:v>
                </c:pt>
                <c:pt idx="172">
                  <c:v>4.0317315893955206</c:v>
                </c:pt>
                <c:pt idx="173">
                  <c:v>4.0342601566017313</c:v>
                </c:pt>
                <c:pt idx="174">
                  <c:v>4.0367107077721016</c:v>
                </c:pt>
                <c:pt idx="175">
                  <c:v>4.0390856791063676</c:v>
                </c:pt>
                <c:pt idx="176">
                  <c:v>4.041387428973195</c:v>
                </c:pt>
                <c:pt idx="177">
                  <c:v>4.0436182405023269</c:v>
                </c:pt>
                <c:pt idx="178">
                  <c:v>4.0457803240840811</c:v>
                </c:pt>
                <c:pt idx="179">
                  <c:v>4.0478758197799261</c:v>
                </c:pt>
                <c:pt idx="180">
                  <c:v>4.0499067996476157</c:v>
                </c:pt>
                <c:pt idx="181">
                  <c:v>4.0518752699842464</c:v>
                </c:pt>
                <c:pt idx="182">
                  <c:v>4.0537831734904231</c:v>
                </c:pt>
                <c:pt idx="183">
                  <c:v>4.0556323913586185</c:v>
                </c:pt>
                <c:pt idx="184">
                  <c:v>4.057424745288631</c:v>
                </c:pt>
                <c:pt idx="185">
                  <c:v>4.0591619994329458</c:v>
                </c:pt>
                <c:pt idx="186">
                  <c:v>4.0608458622746673</c:v>
                </c:pt>
                <c:pt idx="187">
                  <c:v>4.0624779884406017</c:v>
                </c:pt>
                <c:pt idx="188">
                  <c:v>4.06405998045192</c:v>
                </c:pt>
                <c:pt idx="189">
                  <c:v>4.0655933904147465</c:v>
                </c:pt>
                <c:pt idx="190">
                  <c:v>4.0670797216529415</c:v>
                </c:pt>
                <c:pt idx="191">
                  <c:v>4.0685204302852069</c:v>
                </c:pt>
                <c:pt idx="192">
                  <c:v>4.0699169267485891</c:v>
                </c:pt>
                <c:pt idx="193">
                  <c:v>4.0712705772703393</c:v>
                </c:pt>
                <c:pt idx="194">
                  <c:v>4.0725827052900572</c:v>
                </c:pt>
                <c:pt idx="195">
                  <c:v>4.0738545928338974</c:v>
                </c:pt>
                <c:pt idx="196">
                  <c:v>4.0750874818426084</c:v>
                </c:pt>
                <c:pt idx="197">
                  <c:v>4.0762825754550631</c:v>
                </c:pt>
                <c:pt idx="198">
                  <c:v>4.0774410392488889</c:v>
                </c:pt>
                <c:pt idx="199">
                  <c:v>4.0785640024397383</c:v>
                </c:pt>
                <c:pt idx="200">
                  <c:v>4.0796525590406727</c:v>
                </c:pt>
                <c:pt idx="201">
                  <c:v>4.0807077689830979</c:v>
                </c:pt>
                <c:pt idx="202">
                  <c:v>4.0817306592005789</c:v>
                </c:pt>
                <c:pt idx="203">
                  <c:v>4.0827222246768953</c:v>
                </c:pt>
                <c:pt idx="204">
                  <c:v>4.083683429459545</c:v>
                </c:pt>
                <c:pt idx="205">
                  <c:v>4.0846152076399518</c:v>
                </c:pt>
                <c:pt idx="206">
                  <c:v>4.0855184643015043</c:v>
                </c:pt>
                <c:pt idx="207">
                  <c:v>4.0863940764365703</c:v>
                </c:pt>
                <c:pt idx="208">
                  <c:v>4.0872428938335581</c:v>
                </c:pt>
                <c:pt idx="209">
                  <c:v>4.0880657399350486</c:v>
                </c:pt>
                <c:pt idx="210">
                  <c:v>4.0888634126680072</c:v>
                </c:pt>
                <c:pt idx="211">
                  <c:v>4.0896366852470374</c:v>
                </c:pt>
                <c:pt idx="212">
                  <c:v>4.0903863069515847</c:v>
                </c:pt>
                <c:pt idx="213">
                  <c:v>4.091113003877993</c:v>
                </c:pt>
                <c:pt idx="214">
                  <c:v>4.0918174796672657</c:v>
                </c:pt>
                <c:pt idx="215">
                  <c:v>4.0925004162093463</c:v>
                </c:pt>
                <c:pt idx="216">
                  <c:v>4.093162474324739</c:v>
                </c:pt>
                <c:pt idx="217">
                  <c:v>4.0938042944242001</c:v>
                </c:pt>
                <c:pt idx="218">
                  <c:v>4.0944264971472615</c:v>
                </c:pt>
                <c:pt idx="219">
                  <c:v>4.095029683980286</c:v>
                </c:pt>
                <c:pt idx="220">
                  <c:v>4.0956144378547528</c:v>
                </c:pt>
                <c:pt idx="221">
                  <c:v>4.0961813237264106</c:v>
                </c:pt>
                <c:pt idx="222">
                  <c:v>4.096730889135956</c:v>
                </c:pt>
                <c:pt idx="223">
                  <c:v>4.0972636647518375</c:v>
                </c:pt>
                <c:pt idx="224">
                  <c:v>4.0977801648957923</c:v>
                </c:pt>
                <c:pt idx="225">
                  <c:v>4.0982808880516659</c:v>
                </c:pt>
                <c:pt idx="226">
                  <c:v>4.0987663173580859</c:v>
                </c:pt>
                <c:pt idx="227">
                  <c:v>4.0992369210855077</c:v>
                </c:pt>
                <c:pt idx="228">
                  <c:v>4.099693153098154</c:v>
                </c:pt>
                <c:pt idx="229">
                  <c:v>4.1001354533013403</c:v>
                </c:pt>
                <c:pt idx="230">
                  <c:v>4.1005642480746571</c:v>
                </c:pt>
                <c:pt idx="231">
                  <c:v>4.1009799506914888</c:v>
                </c:pt>
                <c:pt idx="232">
                  <c:v>4.1013829617252924</c:v>
                </c:pt>
                <c:pt idx="233">
                  <c:v>4.1017736694430802</c:v>
                </c:pt>
                <c:pt idx="234">
                  <c:v>4.1021524501865247</c:v>
                </c:pt>
                <c:pt idx="235">
                  <c:v>4.1025196687410688</c:v>
                </c:pt>
                <c:pt idx="236">
                  <c:v>4.1028756786934535</c:v>
                </c:pt>
                <c:pt idx="237">
                  <c:v>4.103220822778014</c:v>
                </c:pt>
                <c:pt idx="238">
                  <c:v>4.1035554332121285</c:v>
                </c:pt>
                <c:pt idx="239">
                  <c:v>4.1038798320211427</c:v>
                </c:pt>
                <c:pt idx="240">
                  <c:v>4.1041943313531375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23904"/>
        <c:axId val="43876736"/>
      </c:scatterChart>
      <c:valAx>
        <c:axId val="15452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time duration to maturity in years</a:t>
                </a:r>
              </a:p>
            </c:rich>
          </c:tx>
          <c:layout>
            <c:manualLayout>
              <c:xMode val="edge"/>
              <c:yMode val="edge"/>
              <c:x val="0.40641158221302998"/>
              <c:y val="0.942372881355932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876736"/>
        <c:crosses val="autoZero"/>
        <c:crossBetween val="midCat"/>
        <c:majorUnit val="10"/>
      </c:valAx>
      <c:valAx>
        <c:axId val="43876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intensity in %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33898305084745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523904"/>
        <c:crosses val="autoZero"/>
        <c:crossBetween val="midCat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47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selection activeCell="B28" sqref="B28"/>
    </sheetView>
  </sheetViews>
  <sheetFormatPr defaultRowHeight="12.75" x14ac:dyDescent="0.2"/>
  <cols>
    <col min="21" max="21" width="4.85546875" customWidth="1"/>
    <col min="22" max="22" width="5.5703125" customWidth="1"/>
  </cols>
  <sheetData>
    <row r="1" spans="1:22" x14ac:dyDescent="0.2">
      <c r="A1" s="31" t="s">
        <v>50</v>
      </c>
    </row>
    <row r="2" spans="1:22" x14ac:dyDescent="0.2">
      <c r="A2" s="10">
        <v>1</v>
      </c>
      <c r="B2" s="10">
        <v>1</v>
      </c>
      <c r="C2" s="10">
        <v>1</v>
      </c>
      <c r="D2" s="10">
        <v>1</v>
      </c>
      <c r="E2" s="10">
        <v>1</v>
      </c>
      <c r="F2" s="10">
        <v>1</v>
      </c>
      <c r="G2" s="10">
        <v>1</v>
      </c>
      <c r="H2" s="10">
        <v>1</v>
      </c>
      <c r="I2" s="10">
        <v>1</v>
      </c>
      <c r="J2" s="10">
        <v>1</v>
      </c>
      <c r="K2" s="10">
        <v>1</v>
      </c>
      <c r="L2" s="10">
        <v>1</v>
      </c>
      <c r="M2" s="10">
        <v>1</v>
      </c>
      <c r="N2" s="10">
        <v>1</v>
      </c>
      <c r="O2" s="10">
        <v>1</v>
      </c>
      <c r="P2" s="10">
        <v>1</v>
      </c>
      <c r="Q2" s="10">
        <v>1</v>
      </c>
      <c r="R2" s="10">
        <v>1</v>
      </c>
      <c r="S2" s="10">
        <v>1</v>
      </c>
      <c r="T2" s="10">
        <v>1</v>
      </c>
    </row>
    <row r="4" spans="1:22" x14ac:dyDescent="0.2">
      <c r="A4" s="1" t="s">
        <v>55</v>
      </c>
      <c r="V4" s="16" t="s">
        <v>3</v>
      </c>
    </row>
    <row r="5" spans="1:22" x14ac:dyDescent="0.2">
      <c r="A5" s="6">
        <v>1.002</v>
      </c>
      <c r="B5" s="6">
        <v>2.2499999999999998E-3</v>
      </c>
      <c r="C5" s="6">
        <v>3.0000000000000001E-3</v>
      </c>
      <c r="D5" s="6">
        <v>4.2500000000000003E-3</v>
      </c>
      <c r="E5" s="6">
        <v>5.4999999999999997E-3</v>
      </c>
      <c r="F5" s="6">
        <v>7.0000000000000001E-3</v>
      </c>
      <c r="G5" s="6">
        <v>8.5000000000000006E-3</v>
      </c>
      <c r="H5" s="6">
        <v>0.01</v>
      </c>
      <c r="I5" s="6">
        <v>1.15E-2</v>
      </c>
      <c r="J5" s="6">
        <v>1.2749999999999999E-2</v>
      </c>
      <c r="K5" s="6">
        <v>1.4E-2</v>
      </c>
      <c r="L5" s="6">
        <v>1.4749999999999999E-2</v>
      </c>
      <c r="M5" s="6">
        <v>1.575E-2</v>
      </c>
      <c r="N5" s="6">
        <v>1.6500000000000001E-2</v>
      </c>
      <c r="O5" s="6">
        <v>1.7000000000000001E-2</v>
      </c>
      <c r="P5" s="6">
        <v>1.7500000000000002E-2</v>
      </c>
      <c r="Q5" s="6">
        <v>1.7999999999999999E-2</v>
      </c>
      <c r="R5" s="6">
        <v>1.8249999999999999E-2</v>
      </c>
      <c r="S5" s="6">
        <v>1.8499999999999999E-2</v>
      </c>
      <c r="T5" s="6">
        <v>1.8749999999999999E-2</v>
      </c>
      <c r="V5" s="55">
        <v>1</v>
      </c>
    </row>
    <row r="6" spans="1:22" x14ac:dyDescent="0.2">
      <c r="A6" s="6">
        <v>0</v>
      </c>
      <c r="B6" s="6">
        <v>1.0022500000000001</v>
      </c>
      <c r="C6" s="6">
        <v>3.0000000000000001E-3</v>
      </c>
      <c r="D6" s="6">
        <v>4.2500000000000003E-3</v>
      </c>
      <c r="E6" s="6">
        <v>5.4999999999999997E-3</v>
      </c>
      <c r="F6" s="6">
        <v>7.0000000000000001E-3</v>
      </c>
      <c r="G6" s="6">
        <v>8.5000000000000006E-3</v>
      </c>
      <c r="H6" s="6">
        <v>0.01</v>
      </c>
      <c r="I6" s="6">
        <v>1.15E-2</v>
      </c>
      <c r="J6" s="6">
        <v>1.2749999999999999E-2</v>
      </c>
      <c r="K6" s="6">
        <v>1.4E-2</v>
      </c>
      <c r="L6" s="6">
        <v>1.4749999999999999E-2</v>
      </c>
      <c r="M6" s="6">
        <v>1.575E-2</v>
      </c>
      <c r="N6" s="6">
        <v>1.6500000000000001E-2</v>
      </c>
      <c r="O6" s="6">
        <v>1.7000000000000001E-2</v>
      </c>
      <c r="P6" s="6">
        <v>1.7500000000000002E-2</v>
      </c>
      <c r="Q6" s="6">
        <v>1.7999999999999999E-2</v>
      </c>
      <c r="R6" s="6">
        <v>1.8249999999999999E-2</v>
      </c>
      <c r="S6" s="6">
        <v>1.8499999999999999E-2</v>
      </c>
      <c r="T6" s="6">
        <v>1.8749999999999999E-2</v>
      </c>
      <c r="V6" s="55">
        <v>2</v>
      </c>
    </row>
    <row r="7" spans="1:22" x14ac:dyDescent="0.2">
      <c r="A7" s="6">
        <v>0</v>
      </c>
      <c r="B7" s="6">
        <v>0</v>
      </c>
      <c r="C7" s="6">
        <v>1.0029999999999999</v>
      </c>
      <c r="D7" s="6">
        <v>4.2500000000000003E-3</v>
      </c>
      <c r="E7" s="6">
        <v>5.4999999999999997E-3</v>
      </c>
      <c r="F7" s="6">
        <v>7.0000000000000001E-3</v>
      </c>
      <c r="G7" s="6">
        <v>8.5000000000000006E-3</v>
      </c>
      <c r="H7" s="6">
        <v>0.01</v>
      </c>
      <c r="I7" s="6">
        <v>1.15E-2</v>
      </c>
      <c r="J7" s="6">
        <v>1.2749999999999999E-2</v>
      </c>
      <c r="K7" s="6">
        <v>1.4E-2</v>
      </c>
      <c r="L7" s="6">
        <v>1.4749999999999999E-2</v>
      </c>
      <c r="M7" s="6">
        <v>1.575E-2</v>
      </c>
      <c r="N7" s="6">
        <v>1.6500000000000001E-2</v>
      </c>
      <c r="O7" s="6">
        <v>1.7000000000000001E-2</v>
      </c>
      <c r="P7" s="6">
        <v>1.7500000000000002E-2</v>
      </c>
      <c r="Q7" s="6">
        <v>1.7999999999999999E-2</v>
      </c>
      <c r="R7" s="6">
        <v>1.8249999999999999E-2</v>
      </c>
      <c r="S7" s="6">
        <v>1.8499999999999999E-2</v>
      </c>
      <c r="T7" s="6">
        <v>1.8749999999999999E-2</v>
      </c>
      <c r="V7" s="55">
        <v>3</v>
      </c>
    </row>
    <row r="8" spans="1:22" x14ac:dyDescent="0.2">
      <c r="A8" s="33">
        <v>0</v>
      </c>
      <c r="B8" s="6">
        <v>0</v>
      </c>
      <c r="C8" s="6">
        <v>0</v>
      </c>
      <c r="D8" s="6">
        <v>1.0042500000000001</v>
      </c>
      <c r="E8" s="6">
        <v>5.4999999999999997E-3</v>
      </c>
      <c r="F8" s="6">
        <v>7.0000000000000001E-3</v>
      </c>
      <c r="G8" s="6">
        <v>8.5000000000000006E-3</v>
      </c>
      <c r="H8" s="6">
        <v>0.01</v>
      </c>
      <c r="I8" s="6">
        <v>1.15E-2</v>
      </c>
      <c r="J8" s="6">
        <v>1.2749999999999999E-2</v>
      </c>
      <c r="K8" s="6">
        <v>1.4E-2</v>
      </c>
      <c r="L8" s="6">
        <v>1.4749999999999999E-2</v>
      </c>
      <c r="M8" s="6">
        <v>1.575E-2</v>
      </c>
      <c r="N8" s="6">
        <v>1.6500000000000001E-2</v>
      </c>
      <c r="O8" s="6">
        <v>1.7000000000000001E-2</v>
      </c>
      <c r="P8" s="6">
        <v>1.7500000000000002E-2</v>
      </c>
      <c r="Q8" s="6">
        <v>1.7999999999999999E-2</v>
      </c>
      <c r="R8" s="6">
        <v>1.8249999999999999E-2</v>
      </c>
      <c r="S8" s="6">
        <v>1.8499999999999999E-2</v>
      </c>
      <c r="T8" s="6">
        <v>1.8749999999999999E-2</v>
      </c>
      <c r="V8" s="55">
        <v>4</v>
      </c>
    </row>
    <row r="9" spans="1:22" x14ac:dyDescent="0.2">
      <c r="A9" s="6">
        <v>0</v>
      </c>
      <c r="B9" s="6">
        <v>0</v>
      </c>
      <c r="C9" s="6">
        <v>0</v>
      </c>
      <c r="D9" s="6">
        <v>0</v>
      </c>
      <c r="E9" s="6">
        <v>1.0055000000000001</v>
      </c>
      <c r="F9" s="6">
        <v>7.0000000000000001E-3</v>
      </c>
      <c r="G9" s="6">
        <v>8.5000000000000006E-3</v>
      </c>
      <c r="H9" s="6">
        <v>0.01</v>
      </c>
      <c r="I9" s="6">
        <v>1.15E-2</v>
      </c>
      <c r="J9" s="6">
        <v>1.2749999999999999E-2</v>
      </c>
      <c r="K9" s="6">
        <v>1.4E-2</v>
      </c>
      <c r="L9" s="6">
        <v>1.4749999999999999E-2</v>
      </c>
      <c r="M9" s="6">
        <v>1.575E-2</v>
      </c>
      <c r="N9" s="6">
        <v>1.6500000000000001E-2</v>
      </c>
      <c r="O9" s="6">
        <v>1.7000000000000001E-2</v>
      </c>
      <c r="P9" s="6">
        <v>1.7500000000000002E-2</v>
      </c>
      <c r="Q9" s="6">
        <v>1.7999999999999999E-2</v>
      </c>
      <c r="R9" s="6">
        <v>1.8249999999999999E-2</v>
      </c>
      <c r="S9" s="6">
        <v>1.8499999999999999E-2</v>
      </c>
      <c r="T9" s="6">
        <v>1.8749999999999999E-2</v>
      </c>
      <c r="V9" s="55">
        <v>5</v>
      </c>
    </row>
    <row r="10" spans="1:22" x14ac:dyDescent="0.2">
      <c r="A10" s="6">
        <v>0</v>
      </c>
      <c r="B10" s="6">
        <v>0</v>
      </c>
      <c r="C10" s="6">
        <v>0</v>
      </c>
      <c r="D10" s="6">
        <v>0</v>
      </c>
      <c r="E10" s="6">
        <v>0</v>
      </c>
      <c r="F10" s="6">
        <v>1.0069999999999999</v>
      </c>
      <c r="G10" s="6">
        <v>8.5000000000000006E-3</v>
      </c>
      <c r="H10" s="6">
        <v>0.01</v>
      </c>
      <c r="I10" s="6">
        <v>1.15E-2</v>
      </c>
      <c r="J10" s="6">
        <v>1.2749999999999999E-2</v>
      </c>
      <c r="K10" s="6">
        <v>1.4E-2</v>
      </c>
      <c r="L10" s="6">
        <v>1.4749999999999999E-2</v>
      </c>
      <c r="M10" s="6">
        <v>1.575E-2</v>
      </c>
      <c r="N10" s="6">
        <v>1.6500000000000001E-2</v>
      </c>
      <c r="O10" s="6">
        <v>1.7000000000000001E-2</v>
      </c>
      <c r="P10" s="6">
        <v>1.7500000000000002E-2</v>
      </c>
      <c r="Q10" s="6">
        <v>1.7999999999999999E-2</v>
      </c>
      <c r="R10" s="6">
        <v>1.8249999999999999E-2</v>
      </c>
      <c r="S10" s="6">
        <v>1.8499999999999999E-2</v>
      </c>
      <c r="T10" s="6">
        <v>1.8749999999999999E-2</v>
      </c>
      <c r="V10" s="55">
        <v>6</v>
      </c>
    </row>
    <row r="11" spans="1:22" x14ac:dyDescent="0.2">
      <c r="A11" s="6">
        <v>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1.0085</v>
      </c>
      <c r="H11" s="6">
        <v>0.01</v>
      </c>
      <c r="I11" s="6">
        <v>1.15E-2</v>
      </c>
      <c r="J11" s="6">
        <v>1.2749999999999999E-2</v>
      </c>
      <c r="K11" s="6">
        <v>1.4E-2</v>
      </c>
      <c r="L11" s="6">
        <v>1.4749999999999999E-2</v>
      </c>
      <c r="M11" s="6">
        <v>1.575E-2</v>
      </c>
      <c r="N11" s="6">
        <v>1.6500000000000001E-2</v>
      </c>
      <c r="O11" s="6">
        <v>1.7000000000000001E-2</v>
      </c>
      <c r="P11" s="6">
        <v>1.7500000000000002E-2</v>
      </c>
      <c r="Q11" s="6">
        <v>1.7999999999999999E-2</v>
      </c>
      <c r="R11" s="6">
        <v>1.8249999999999999E-2</v>
      </c>
      <c r="S11" s="6">
        <v>1.8499999999999999E-2</v>
      </c>
      <c r="T11" s="6">
        <v>1.8749999999999999E-2</v>
      </c>
      <c r="V11" s="55">
        <v>7</v>
      </c>
    </row>
    <row r="12" spans="1:22" x14ac:dyDescent="0.2">
      <c r="A12" s="6">
        <v>0</v>
      </c>
      <c r="B12" s="3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1.01</v>
      </c>
      <c r="I12" s="6">
        <v>1.15E-2</v>
      </c>
      <c r="J12" s="6">
        <v>1.2749999999999999E-2</v>
      </c>
      <c r="K12" s="6">
        <v>1.4E-2</v>
      </c>
      <c r="L12" s="6">
        <v>1.4749999999999999E-2</v>
      </c>
      <c r="M12" s="6">
        <v>1.575E-2</v>
      </c>
      <c r="N12" s="6">
        <v>1.6500000000000001E-2</v>
      </c>
      <c r="O12" s="6">
        <v>1.7000000000000001E-2</v>
      </c>
      <c r="P12" s="6">
        <v>1.7500000000000002E-2</v>
      </c>
      <c r="Q12" s="6">
        <v>1.7999999999999999E-2</v>
      </c>
      <c r="R12" s="6">
        <v>1.8249999999999999E-2</v>
      </c>
      <c r="S12" s="6">
        <v>1.8499999999999999E-2</v>
      </c>
      <c r="T12" s="6">
        <v>1.8749999999999999E-2</v>
      </c>
      <c r="V12" s="55">
        <v>8</v>
      </c>
    </row>
    <row r="13" spans="1:22" x14ac:dyDescent="0.2">
      <c r="A13" s="6">
        <v>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1.0115000000000001</v>
      </c>
      <c r="J13" s="6">
        <v>1.2749999999999999E-2</v>
      </c>
      <c r="K13" s="6">
        <v>1.4E-2</v>
      </c>
      <c r="L13" s="6">
        <v>1.4749999999999999E-2</v>
      </c>
      <c r="M13" s="6">
        <v>1.575E-2</v>
      </c>
      <c r="N13" s="6">
        <v>1.6500000000000001E-2</v>
      </c>
      <c r="O13" s="6">
        <v>1.7000000000000001E-2</v>
      </c>
      <c r="P13" s="6">
        <v>1.7500000000000002E-2</v>
      </c>
      <c r="Q13" s="6">
        <v>1.7999999999999999E-2</v>
      </c>
      <c r="R13" s="6">
        <v>1.8249999999999999E-2</v>
      </c>
      <c r="S13" s="6">
        <v>1.8499999999999999E-2</v>
      </c>
      <c r="T13" s="6">
        <v>1.8749999999999999E-2</v>
      </c>
      <c r="V13" s="55">
        <v>9</v>
      </c>
    </row>
    <row r="14" spans="1:22" x14ac:dyDescent="0.2">
      <c r="A14" s="6">
        <v>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1.01275</v>
      </c>
      <c r="K14" s="6">
        <v>1.4E-2</v>
      </c>
      <c r="L14" s="6">
        <v>1.4749999999999999E-2</v>
      </c>
      <c r="M14" s="6">
        <v>1.575E-2</v>
      </c>
      <c r="N14" s="6">
        <v>1.6500000000000001E-2</v>
      </c>
      <c r="O14" s="6">
        <v>1.7000000000000001E-2</v>
      </c>
      <c r="P14" s="6">
        <v>1.7500000000000002E-2</v>
      </c>
      <c r="Q14" s="6">
        <v>1.7999999999999999E-2</v>
      </c>
      <c r="R14" s="6">
        <v>1.8249999999999999E-2</v>
      </c>
      <c r="S14" s="6">
        <v>1.8499999999999999E-2</v>
      </c>
      <c r="T14" s="6">
        <v>1.8749999999999999E-2</v>
      </c>
      <c r="V14" s="55">
        <v>10</v>
      </c>
    </row>
    <row r="15" spans="1:22" x14ac:dyDescent="0.2">
      <c r="A15" s="6">
        <v>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1.014</v>
      </c>
      <c r="L15" s="6">
        <v>1.4749999999999999E-2</v>
      </c>
      <c r="M15" s="6">
        <v>1.575E-2</v>
      </c>
      <c r="N15" s="6">
        <v>1.6500000000000001E-2</v>
      </c>
      <c r="O15" s="6">
        <v>1.7000000000000001E-2</v>
      </c>
      <c r="P15" s="6">
        <v>1.7500000000000002E-2</v>
      </c>
      <c r="Q15" s="6">
        <v>1.7999999999999999E-2</v>
      </c>
      <c r="R15" s="6">
        <v>1.8249999999999999E-2</v>
      </c>
      <c r="S15" s="6">
        <v>1.8499999999999999E-2</v>
      </c>
      <c r="T15" s="6">
        <v>1.8749999999999999E-2</v>
      </c>
      <c r="V15" s="55">
        <v>11</v>
      </c>
    </row>
    <row r="16" spans="1:22" x14ac:dyDescent="0.2">
      <c r="A16" s="6">
        <v>0</v>
      </c>
      <c r="B16" s="6">
        <v>0</v>
      </c>
      <c r="C16" s="33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1.01475</v>
      </c>
      <c r="M16" s="6">
        <v>1.575E-2</v>
      </c>
      <c r="N16" s="6">
        <v>1.6500000000000001E-2</v>
      </c>
      <c r="O16" s="6">
        <v>1.7000000000000001E-2</v>
      </c>
      <c r="P16" s="6">
        <v>1.7500000000000002E-2</v>
      </c>
      <c r="Q16" s="6">
        <v>1.7999999999999999E-2</v>
      </c>
      <c r="R16" s="6">
        <v>1.8249999999999999E-2</v>
      </c>
      <c r="S16" s="6">
        <v>1.8499999999999999E-2</v>
      </c>
      <c r="T16" s="6">
        <v>1.8749999999999999E-2</v>
      </c>
      <c r="V16" s="55">
        <v>12</v>
      </c>
    </row>
    <row r="17" spans="1:22" x14ac:dyDescent="0.2">
      <c r="A17" s="6">
        <v>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1.0157499999999999</v>
      </c>
      <c r="N17" s="6">
        <v>1.6500000000000001E-2</v>
      </c>
      <c r="O17" s="6">
        <v>1.7000000000000001E-2</v>
      </c>
      <c r="P17" s="6">
        <v>1.7500000000000002E-2</v>
      </c>
      <c r="Q17" s="6">
        <v>1.7999999999999999E-2</v>
      </c>
      <c r="R17" s="6">
        <v>1.8249999999999999E-2</v>
      </c>
      <c r="S17" s="6">
        <v>1.8499999999999999E-2</v>
      </c>
      <c r="T17" s="6">
        <v>1.8749999999999999E-2</v>
      </c>
      <c r="V17" s="55">
        <v>13</v>
      </c>
    </row>
    <row r="18" spans="1:22" x14ac:dyDescent="0.2">
      <c r="A18" s="6">
        <v>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1.0165</v>
      </c>
      <c r="O18" s="6">
        <v>1.7000000000000001E-2</v>
      </c>
      <c r="P18" s="6">
        <v>1.7500000000000002E-2</v>
      </c>
      <c r="Q18" s="6">
        <v>1.7999999999999999E-2</v>
      </c>
      <c r="R18" s="6">
        <v>1.8249999999999999E-2</v>
      </c>
      <c r="S18" s="6">
        <v>1.8499999999999999E-2</v>
      </c>
      <c r="T18" s="6">
        <v>1.8749999999999999E-2</v>
      </c>
      <c r="V18" s="55">
        <v>14</v>
      </c>
    </row>
    <row r="19" spans="1:22" x14ac:dyDescent="0.2">
      <c r="A19" s="6">
        <v>0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1.0169999999999999</v>
      </c>
      <c r="P19" s="6">
        <v>1.7500000000000002E-2</v>
      </c>
      <c r="Q19" s="6">
        <v>1.7999999999999999E-2</v>
      </c>
      <c r="R19" s="6">
        <v>1.8249999999999999E-2</v>
      </c>
      <c r="S19" s="6">
        <v>1.8499999999999999E-2</v>
      </c>
      <c r="T19" s="6">
        <v>1.8749999999999999E-2</v>
      </c>
      <c r="V19" s="55">
        <v>15</v>
      </c>
    </row>
    <row r="20" spans="1:22" x14ac:dyDescent="0.2">
      <c r="A20" s="6">
        <v>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1.0175000000000001</v>
      </c>
      <c r="Q20" s="6">
        <v>1.7999999999999999E-2</v>
      </c>
      <c r="R20" s="6">
        <v>1.8249999999999999E-2</v>
      </c>
      <c r="S20" s="6">
        <v>1.8499999999999999E-2</v>
      </c>
      <c r="T20" s="6">
        <v>1.8749999999999999E-2</v>
      </c>
      <c r="V20" s="55">
        <v>16</v>
      </c>
    </row>
    <row r="21" spans="1:22" x14ac:dyDescent="0.2">
      <c r="A21" s="6">
        <v>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1.018</v>
      </c>
      <c r="R21" s="6">
        <v>1.8249999999999999E-2</v>
      </c>
      <c r="S21" s="6">
        <v>1.8499999999999999E-2</v>
      </c>
      <c r="T21" s="6">
        <v>1.8749999999999999E-2</v>
      </c>
      <c r="V21" s="55">
        <v>17</v>
      </c>
    </row>
    <row r="22" spans="1:22" x14ac:dyDescent="0.2">
      <c r="A22" s="6">
        <v>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1.0182500000000001</v>
      </c>
      <c r="S22" s="6">
        <v>1.8499999999999999E-2</v>
      </c>
      <c r="T22" s="6">
        <v>1.8749999999999999E-2</v>
      </c>
      <c r="V22" s="55">
        <v>18</v>
      </c>
    </row>
    <row r="23" spans="1:22" x14ac:dyDescent="0.2">
      <c r="A23" s="6">
        <v>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1.0185</v>
      </c>
      <c r="T23" s="6">
        <v>1.8749999999999999E-2</v>
      </c>
      <c r="V23" s="55">
        <v>19</v>
      </c>
    </row>
    <row r="24" spans="1:22" x14ac:dyDescent="0.2">
      <c r="A24" s="6">
        <v>0</v>
      </c>
      <c r="B24" s="6">
        <v>0</v>
      </c>
      <c r="C24" s="6">
        <v>0</v>
      </c>
      <c r="D24" s="33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1.01875</v>
      </c>
      <c r="V24" s="55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H1" sqref="H1"/>
    </sheetView>
  </sheetViews>
  <sheetFormatPr defaultRowHeight="12.75" x14ac:dyDescent="0.2"/>
  <sheetData>
    <row r="1" spans="1:10" x14ac:dyDescent="0.2">
      <c r="A1" s="19" t="s">
        <v>39</v>
      </c>
      <c r="B1" s="28">
        <v>4.2000000000000003E-2</v>
      </c>
      <c r="C1" t="s">
        <v>62</v>
      </c>
      <c r="G1" s="16" t="s">
        <v>3</v>
      </c>
      <c r="H1" s="16" t="s">
        <v>8</v>
      </c>
      <c r="I1" s="53" t="s">
        <v>48</v>
      </c>
      <c r="J1" s="53" t="s">
        <v>49</v>
      </c>
    </row>
    <row r="2" spans="1:10" x14ac:dyDescent="0.2">
      <c r="A2" s="30" t="s">
        <v>37</v>
      </c>
      <c r="B2" s="39">
        <f>LN(1+B1)</f>
        <v>4.1141943331175213E-2</v>
      </c>
      <c r="C2" t="s">
        <v>40</v>
      </c>
      <c r="G2" s="57">
        <f>matrix!D2</f>
        <v>1</v>
      </c>
      <c r="H2" s="35">
        <f>matrix!E2</f>
        <v>-2.0445779690632047</v>
      </c>
      <c r="I2" s="43">
        <f>matrix!F2</f>
        <v>0.12407664683196395</v>
      </c>
      <c r="J2" s="43">
        <f>matrix!G2</f>
        <v>0.88359146037847258</v>
      </c>
    </row>
    <row r="3" spans="1:10" x14ac:dyDescent="0.2">
      <c r="G3" s="57">
        <f>matrix!D3</f>
        <v>2</v>
      </c>
      <c r="H3" s="35">
        <f>matrix!E3</f>
        <v>-0.52820644286048746</v>
      </c>
      <c r="I3" s="43">
        <f>matrix!F3</f>
        <v>0.25005615972436579</v>
      </c>
      <c r="J3" s="43">
        <f>matrix!G3</f>
        <v>0.78073386885376195</v>
      </c>
    </row>
    <row r="4" spans="1:10" x14ac:dyDescent="0.2">
      <c r="A4" s="30" t="s">
        <v>38</v>
      </c>
      <c r="B4" s="44">
        <v>1E-4</v>
      </c>
      <c r="C4" t="s">
        <v>41</v>
      </c>
      <c r="G4" s="57">
        <f>matrix!D4</f>
        <v>3</v>
      </c>
      <c r="H4" s="35">
        <f>matrix!E4</f>
        <v>3.3745191353463033</v>
      </c>
      <c r="I4" s="43">
        <f>matrix!F4</f>
        <v>0.37987058749956076</v>
      </c>
      <c r="J4" s="43">
        <f>matrix!G4</f>
        <v>0.68984977934743053</v>
      </c>
    </row>
    <row r="5" spans="1:10" x14ac:dyDescent="0.2">
      <c r="G5" s="57">
        <f>matrix!D5</f>
        <v>4</v>
      </c>
      <c r="H5" s="35">
        <f>matrix!E5</f>
        <v>-4.1194707056209747</v>
      </c>
      <c r="I5" s="43">
        <f>matrix!F5</f>
        <v>0.51551079205683192</v>
      </c>
      <c r="J5" s="43">
        <f>matrix!G5</f>
        <v>0.60954537397536324</v>
      </c>
    </row>
    <row r="6" spans="1:10" x14ac:dyDescent="0.2">
      <c r="G6" s="57">
        <f>matrix!D6</f>
        <v>5</v>
      </c>
      <c r="H6" s="35">
        <f>matrix!E6</f>
        <v>3.8311427008111316</v>
      </c>
      <c r="I6" s="43">
        <f>matrix!F6</f>
        <v>0.65905698065736085</v>
      </c>
      <c r="J6" s="43">
        <f>matrix!G6</f>
        <v>0.53858908715783349</v>
      </c>
    </row>
    <row r="7" spans="1:10" x14ac:dyDescent="0.2">
      <c r="A7" s="5" t="s">
        <v>45</v>
      </c>
      <c r="B7" s="46">
        <f>B8*B21+B4*B11*EXP(B8*B15)-B4</f>
        <v>-2.1836095553866915E-8</v>
      </c>
      <c r="C7" s="11" t="s">
        <v>64</v>
      </c>
      <c r="G7" s="57">
        <f>matrix!D7</f>
        <v>6</v>
      </c>
      <c r="H7" s="35">
        <f>matrix!E7</f>
        <v>-1.58337429841765</v>
      </c>
      <c r="I7" s="43">
        <f>matrix!F7</f>
        <v>0.81271060842882437</v>
      </c>
      <c r="J7" s="43">
        <f>matrix!G7</f>
        <v>0.47589271806569849</v>
      </c>
    </row>
    <row r="8" spans="1:10" x14ac:dyDescent="0.2">
      <c r="A8" s="30" t="s">
        <v>36</v>
      </c>
      <c r="B8" s="46">
        <v>0.1237604720613374</v>
      </c>
      <c r="D8" s="3" t="str">
        <f>IF(ABS(B7)&gt;0.0000001,"Please activate Solver","")</f>
        <v/>
      </c>
      <c r="E8" s="1"/>
      <c r="G8" s="57">
        <f>matrix!D8</f>
        <v>7</v>
      </c>
      <c r="H8" s="35">
        <f>matrix!E8</f>
        <v>-1.0364002831887837</v>
      </c>
      <c r="I8" s="43">
        <f>matrix!F8</f>
        <v>0.97882814035327037</v>
      </c>
      <c r="J8" s="43">
        <f>matrix!G8</f>
        <v>0.4204947417391513</v>
      </c>
    </row>
    <row r="9" spans="1:10" x14ac:dyDescent="0.2">
      <c r="G9" s="57">
        <f>matrix!D9</f>
        <v>8</v>
      </c>
      <c r="H9" s="35">
        <f>matrix!E9</f>
        <v>5.9104759055231693</v>
      </c>
      <c r="I9" s="43">
        <f>matrix!F9</f>
        <v>1.1599571905193591</v>
      </c>
      <c r="J9" s="43">
        <f>matrix!G9</f>
        <v>0.37154556293476537</v>
      </c>
    </row>
    <row r="10" spans="1:10" x14ac:dyDescent="0.2">
      <c r="C10" s="11"/>
      <c r="E10" s="11"/>
      <c r="G10" s="57">
        <f>matrix!D10</f>
        <v>9</v>
      </c>
      <c r="H10" s="35">
        <f>matrix!E10</f>
        <v>-11.182913520595951</v>
      </c>
      <c r="I10" s="43">
        <f>matrix!F10</f>
        <v>1.3588755928782859</v>
      </c>
      <c r="J10" s="43">
        <f>matrix!G10</f>
        <v>0.32829448655067112</v>
      </c>
    </row>
    <row r="11" spans="1:10" x14ac:dyDescent="0.2">
      <c r="A11" s="30" t="s">
        <v>59</v>
      </c>
      <c r="B11" s="42">
        <f>(1+B8*SUMPRODUCT(G2:G21,H2:H21))/SUMPRODUCT(I2:I21,H2:H21)</f>
        <v>0.7379437327088918</v>
      </c>
      <c r="G11" s="57">
        <f>matrix!D11</f>
        <v>10</v>
      </c>
      <c r="H11" s="35">
        <f>matrix!E11</f>
        <v>19.266215086827707</v>
      </c>
      <c r="I11" s="43">
        <f>matrix!F11</f>
        <v>1.5786340027008854</v>
      </c>
      <c r="J11" s="43">
        <f>matrix!G11</f>
        <v>0.29007820480550828</v>
      </c>
    </row>
    <row r="12" spans="1:10" x14ac:dyDescent="0.2">
      <c r="G12" s="57">
        <f>matrix!D12</f>
        <v>11</v>
      </c>
      <c r="H12" s="35">
        <f>matrix!E12</f>
        <v>-28.566772494049875</v>
      </c>
      <c r="I12" s="43">
        <f>matrix!F12</f>
        <v>1.8226026820809871</v>
      </c>
      <c r="J12" s="43">
        <f>matrix!G12</f>
        <v>0.25631062460806475</v>
      </c>
    </row>
    <row r="13" spans="1:10" x14ac:dyDescent="0.2">
      <c r="A13" s="19" t="s">
        <v>29</v>
      </c>
      <c r="B13" s="45">
        <f>MAX(G2:G21)</f>
        <v>20</v>
      </c>
      <c r="C13" s="11" t="s">
        <v>43</v>
      </c>
      <c r="D13" s="18"/>
      <c r="G13" s="57">
        <f>matrix!D13</f>
        <v>12</v>
      </c>
      <c r="H13" s="35">
        <f>matrix!E13</f>
        <v>27.688612935096838</v>
      </c>
      <c r="I13" s="43">
        <f>matrix!F13</f>
        <v>2.0945231869975411</v>
      </c>
      <c r="J13" s="43">
        <f>matrix!G13</f>
        <v>0.22647387910795841</v>
      </c>
    </row>
    <row r="14" spans="1:10" x14ac:dyDescent="0.2">
      <c r="A14" s="19" t="s">
        <v>30</v>
      </c>
      <c r="B14" s="45">
        <f>MAX(40,60-B13)</f>
        <v>40</v>
      </c>
      <c r="C14" s="11" t="s">
        <v>42</v>
      </c>
      <c r="D14" s="18"/>
      <c r="G14" s="57">
        <f>matrix!D14</f>
        <v>13</v>
      </c>
      <c r="H14" s="35">
        <f>matrix!E14</f>
        <v>-12.632067955053188</v>
      </c>
      <c r="I14" s="43">
        <f>matrix!F14</f>
        <v>2.3985657486193803</v>
      </c>
      <c r="J14" s="43">
        <f>matrix!G14</f>
        <v>0.20011038557857863</v>
      </c>
    </row>
    <row r="15" spans="1:10" x14ac:dyDescent="0.2">
      <c r="A15" s="19" t="s">
        <v>65</v>
      </c>
      <c r="B15" s="45">
        <f>B13+B14</f>
        <v>60</v>
      </c>
      <c r="C15" t="s">
        <v>66</v>
      </c>
      <c r="G15" s="57">
        <f>matrix!D15</f>
        <v>14</v>
      </c>
      <c r="H15" s="35">
        <f>matrix!E15</f>
        <v>-2.7238318336964418</v>
      </c>
      <c r="I15" s="43">
        <f>matrix!F15</f>
        <v>2.7393932288646075</v>
      </c>
      <c r="J15" s="43">
        <f>matrix!G15</f>
        <v>0.17681582783027558</v>
      </c>
    </row>
    <row r="16" spans="1:10" x14ac:dyDescent="0.2">
      <c r="G16" s="57">
        <f>matrix!D16</f>
        <v>15</v>
      </c>
      <c r="H16" s="35">
        <f>matrix!E16</f>
        <v>2.2119928279976828</v>
      </c>
      <c r="I16" s="43">
        <f>matrix!F16</f>
        <v>3.1222326310507915</v>
      </c>
      <c r="J16" s="43">
        <f>matrix!G16</f>
        <v>0.15623295553058178</v>
      </c>
    </row>
    <row r="17" spans="1:10" x14ac:dyDescent="0.2">
      <c r="A17" s="27" t="s">
        <v>47</v>
      </c>
      <c r="B17" s="39">
        <f>B2-B8*SUM(H2:H21)+B8*SUMPRODUCT(J2:J21,H2:H21)</f>
        <v>1.5042541888429933E-3</v>
      </c>
      <c r="C17" s="9" t="s">
        <v>26</v>
      </c>
      <c r="D17" s="18"/>
      <c r="G17" s="57">
        <f>matrix!D17</f>
        <v>16</v>
      </c>
      <c r="H17" s="35">
        <f>matrix!E17</f>
        <v>10.182041895527542</v>
      </c>
      <c r="I17" s="43">
        <f>matrix!F17</f>
        <v>3.5529552623386169</v>
      </c>
      <c r="J17" s="43">
        <f>matrix!G17</f>
        <v>0.13804610533651171</v>
      </c>
    </row>
    <row r="18" spans="1:10" x14ac:dyDescent="0.2">
      <c r="A18" s="19" t="s">
        <v>31</v>
      </c>
      <c r="B18" s="42">
        <f>B2+B8/(1-B11*EXP(B8*B13))</f>
        <v>2.521368380195195E-2</v>
      </c>
      <c r="C18" s="11" t="s">
        <v>44</v>
      </c>
      <c r="D18" s="18"/>
      <c r="G18" s="57">
        <f>matrix!D18</f>
        <v>17</v>
      </c>
      <c r="H18" s="35">
        <f>matrix!E18</f>
        <v>-17.202935856394667</v>
      </c>
      <c r="I18" s="43">
        <f>matrix!F18</f>
        <v>4.0381667773574375</v>
      </c>
      <c r="J18" s="43">
        <f>matrix!G18</f>
        <v>0.12197635981384887</v>
      </c>
    </row>
    <row r="19" spans="1:10" x14ac:dyDescent="0.2">
      <c r="A19" s="19" t="s">
        <v>67</v>
      </c>
      <c r="B19" s="42">
        <f>B2+B8/(1-B11*EXP(B8*(B13+B14)))</f>
        <v>4.1041943313531372E-2</v>
      </c>
      <c r="C19" s="29" t="s">
        <v>68</v>
      </c>
      <c r="G19" s="57">
        <f>matrix!D19</f>
        <v>18</v>
      </c>
      <c r="H19" s="35">
        <f>matrix!E19</f>
        <v>10.942595369223199</v>
      </c>
      <c r="I19" s="43">
        <f>matrix!F19</f>
        <v>4.5853084839410574</v>
      </c>
      <c r="J19" s="43">
        <f>matrix!G19</f>
        <v>0.10777726989956876</v>
      </c>
    </row>
    <row r="20" spans="1:10" x14ac:dyDescent="0.2">
      <c r="A20" s="19" t="s">
        <v>63</v>
      </c>
      <c r="B20" s="39">
        <f>B18-B2</f>
        <v>-1.5928259529223263E-2</v>
      </c>
      <c r="C20" s="29" t="s">
        <v>69</v>
      </c>
      <c r="G20" s="57">
        <f>matrix!D20</f>
        <v>19</v>
      </c>
      <c r="H20" s="35">
        <f>matrix!E20</f>
        <v>-4.6744898683215492</v>
      </c>
      <c r="I20" s="43">
        <f>matrix!F20</f>
        <v>5.2027714646202465</v>
      </c>
      <c r="J20" s="43">
        <f>matrix!G20</f>
        <v>9.5231075306164759E-2</v>
      </c>
    </row>
    <row r="21" spans="1:10" x14ac:dyDescent="0.2">
      <c r="A21" s="30" t="s">
        <v>60</v>
      </c>
      <c r="B21" s="45">
        <f>IF(B20&lt;-B4,-1,0)+IF(B20&gt;B4,1,0)</f>
        <v>-1</v>
      </c>
      <c r="C21" t="s">
        <v>61</v>
      </c>
      <c r="G21" s="57">
        <f>matrix!D21</f>
        <v>20</v>
      </c>
      <c r="H21" s="35">
        <f>matrix!E21</f>
        <v>2.314322831861602</v>
      </c>
      <c r="I21" s="43">
        <f>matrix!F21</f>
        <v>5.9000252640636521</v>
      </c>
      <c r="J21" s="43">
        <f>matrix!G21</f>
        <v>8.4145364903186415E-2</v>
      </c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topLeftCell="A181" workbookViewId="0">
      <selection activeCell="B209" sqref="B209"/>
    </sheetView>
  </sheetViews>
  <sheetFormatPr defaultRowHeight="12.75" x14ac:dyDescent="0.2"/>
  <cols>
    <col min="1" max="1" width="6.5703125" bestFit="1" customWidth="1"/>
    <col min="2" max="3" width="13.140625" bestFit="1" customWidth="1"/>
    <col min="4" max="4" width="12" bestFit="1" customWidth="1"/>
    <col min="5" max="8" width="13.140625" bestFit="1" customWidth="1"/>
    <col min="9" max="9" width="9.28515625" customWidth="1"/>
    <col min="10" max="21" width="13.140625" bestFit="1" customWidth="1"/>
  </cols>
  <sheetData>
    <row r="1" spans="2:19" x14ac:dyDescent="0.2">
      <c r="B1" s="5" t="s">
        <v>1</v>
      </c>
      <c r="D1" s="16" t="s">
        <v>3</v>
      </c>
      <c r="E1" s="3" t="s">
        <v>8</v>
      </c>
      <c r="F1" s="53" t="s">
        <v>48</v>
      </c>
      <c r="G1" s="53" t="s">
        <v>49</v>
      </c>
      <c r="H1" s="16" t="s">
        <v>2</v>
      </c>
      <c r="O1" s="30"/>
      <c r="P1" s="30"/>
      <c r="Q1" s="5"/>
      <c r="R1" s="22"/>
      <c r="S1" s="11"/>
    </row>
    <row r="2" spans="2:19" x14ac:dyDescent="0.2">
      <c r="B2" s="58">
        <f>alpha!B2</f>
        <v>4.1141943331175213E-2</v>
      </c>
      <c r="D2" s="56">
        <f>data!V5</f>
        <v>1</v>
      </c>
      <c r="E2" s="50">
        <f>SUMPRODUCT(B25:U25,B$209:U$209)</f>
        <v>-2.0445779690632047</v>
      </c>
      <c r="F2" s="54">
        <f t="shared" ref="F2:F21" si="0">SINH(B$8*D2)</f>
        <v>0.12407664683196395</v>
      </c>
      <c r="G2" s="54">
        <f t="shared" ref="G2:G21" si="1">EXP(-B$8*D2)</f>
        <v>0.88359146037847258</v>
      </c>
      <c r="H2" s="54">
        <f>EXP(-B$2*D2)</f>
        <v>0.95969289827255277</v>
      </c>
      <c r="O2" s="5"/>
      <c r="P2" s="37"/>
      <c r="Q2" s="37"/>
    </row>
    <row r="3" spans="2:19" x14ac:dyDescent="0.2">
      <c r="D3" s="56">
        <f>data!V6</f>
        <v>2</v>
      </c>
      <c r="E3" s="50">
        <f t="shared" ref="E3:E21" si="2">SUMPRODUCT(B26:U26,B$209:U$209)</f>
        <v>-0.52820644286048746</v>
      </c>
      <c r="F3" s="54">
        <f t="shared" si="0"/>
        <v>0.25005615972436579</v>
      </c>
      <c r="G3" s="54">
        <f t="shared" si="1"/>
        <v>0.78073386885376195</v>
      </c>
      <c r="H3" s="54">
        <f t="shared" ref="H3:H21" si="3">EXP(-B$2*D3)</f>
        <v>0.9210104589947723</v>
      </c>
      <c r="O3" s="5"/>
      <c r="P3" s="37"/>
      <c r="Q3" s="37"/>
    </row>
    <row r="4" spans="2:19" x14ac:dyDescent="0.2">
      <c r="D4" s="56">
        <f>data!V7</f>
        <v>3</v>
      </c>
      <c r="E4" s="50">
        <f t="shared" si="2"/>
        <v>3.3745191353463033</v>
      </c>
      <c r="F4" s="54">
        <f t="shared" si="0"/>
        <v>0.37987058749956076</v>
      </c>
      <c r="G4" s="54">
        <f t="shared" si="1"/>
        <v>0.68984977934743053</v>
      </c>
      <c r="H4" s="54">
        <f t="shared" si="3"/>
        <v>0.88388719673202709</v>
      </c>
      <c r="O4" s="5"/>
      <c r="P4" s="37"/>
      <c r="Q4" s="37"/>
    </row>
    <row r="5" spans="2:19" x14ac:dyDescent="0.2">
      <c r="D5" s="56">
        <f>data!V8</f>
        <v>4</v>
      </c>
      <c r="E5" s="50">
        <f t="shared" si="2"/>
        <v>-4.1194707056209747</v>
      </c>
      <c r="F5" s="54">
        <f t="shared" si="0"/>
        <v>0.51551079205683192</v>
      </c>
      <c r="G5" s="54">
        <f t="shared" si="1"/>
        <v>0.60954537397536324</v>
      </c>
      <c r="H5" s="54">
        <f t="shared" si="3"/>
        <v>0.84826026557776113</v>
      </c>
      <c r="O5" s="5"/>
      <c r="P5" s="37"/>
      <c r="Q5" s="37"/>
    </row>
    <row r="6" spans="2:19" x14ac:dyDescent="0.2">
      <c r="D6" s="56">
        <f>data!V9</f>
        <v>5</v>
      </c>
      <c r="E6" s="50">
        <f t="shared" si="2"/>
        <v>3.8311427008111316</v>
      </c>
      <c r="F6" s="54">
        <f t="shared" si="0"/>
        <v>0.65905698065736085</v>
      </c>
      <c r="G6" s="54">
        <f t="shared" si="1"/>
        <v>0.53858908715783349</v>
      </c>
      <c r="H6" s="54">
        <f t="shared" si="3"/>
        <v>0.81406935276176684</v>
      </c>
      <c r="O6" s="5"/>
      <c r="P6" s="37"/>
      <c r="Q6" s="37"/>
    </row>
    <row r="7" spans="2:19" x14ac:dyDescent="0.2">
      <c r="B7" s="5" t="s">
        <v>0</v>
      </c>
      <c r="D7" s="56">
        <f>data!V10</f>
        <v>6</v>
      </c>
      <c r="E7" s="50">
        <f t="shared" si="2"/>
        <v>-1.58337429841765</v>
      </c>
      <c r="F7" s="54">
        <f t="shared" si="0"/>
        <v>0.81271060842882437</v>
      </c>
      <c r="G7" s="54">
        <f t="shared" si="1"/>
        <v>0.47589271806569849</v>
      </c>
      <c r="H7" s="54">
        <f t="shared" si="3"/>
        <v>0.78125657654680114</v>
      </c>
      <c r="O7" s="5"/>
      <c r="P7" s="37"/>
      <c r="Q7" s="37"/>
      <c r="R7" s="11"/>
    </row>
    <row r="8" spans="2:19" x14ac:dyDescent="0.2">
      <c r="B8" s="7">
        <f>alpha!B8</f>
        <v>0.1237604720613374</v>
      </c>
      <c r="D8" s="56">
        <f>data!V11</f>
        <v>7</v>
      </c>
      <c r="E8" s="50">
        <f t="shared" si="2"/>
        <v>-1.0364002831887837</v>
      </c>
      <c r="F8" s="54">
        <f t="shared" si="0"/>
        <v>0.97882814035327037</v>
      </c>
      <c r="G8" s="54">
        <f t="shared" si="1"/>
        <v>0.4204947417391513</v>
      </c>
      <c r="H8" s="54">
        <f t="shared" si="3"/>
        <v>0.74976638824069208</v>
      </c>
      <c r="O8" s="5"/>
      <c r="P8" s="37"/>
      <c r="Q8" s="37"/>
    </row>
    <row r="9" spans="2:19" x14ac:dyDescent="0.2">
      <c r="D9" s="56">
        <f>data!V12</f>
        <v>8</v>
      </c>
      <c r="E9" s="50">
        <f t="shared" si="2"/>
        <v>5.9104759055231693</v>
      </c>
      <c r="F9" s="54">
        <f t="shared" si="0"/>
        <v>1.1599571905193591</v>
      </c>
      <c r="G9" s="54">
        <f t="shared" si="1"/>
        <v>0.37154556293476537</v>
      </c>
      <c r="H9" s="54">
        <f t="shared" si="3"/>
        <v>0.71954547815805381</v>
      </c>
      <c r="O9" s="5"/>
      <c r="P9" s="37"/>
      <c r="Q9" s="37"/>
    </row>
    <row r="10" spans="2:19" x14ac:dyDescent="0.2">
      <c r="D10" s="56">
        <f>data!V13</f>
        <v>9</v>
      </c>
      <c r="E10" s="50">
        <f t="shared" si="2"/>
        <v>-11.182913520595951</v>
      </c>
      <c r="F10" s="54">
        <f t="shared" si="0"/>
        <v>1.3588755928782859</v>
      </c>
      <c r="G10" s="54">
        <f t="shared" si="1"/>
        <v>0.32829448655067112</v>
      </c>
      <c r="H10" s="54">
        <f t="shared" si="3"/>
        <v>0.69054268537241248</v>
      </c>
      <c r="O10" s="5"/>
      <c r="P10" s="37"/>
      <c r="Q10" s="37"/>
    </row>
    <row r="11" spans="2:19" x14ac:dyDescent="0.2">
      <c r="D11" s="56">
        <f>data!V14</f>
        <v>10</v>
      </c>
      <c r="E11" s="50">
        <f t="shared" si="2"/>
        <v>19.266215086827707</v>
      </c>
      <c r="F11" s="54">
        <f t="shared" si="0"/>
        <v>1.5786340027008854</v>
      </c>
      <c r="G11" s="54">
        <f t="shared" si="1"/>
        <v>0.29007820480550828</v>
      </c>
      <c r="H11" s="54">
        <f t="shared" si="3"/>
        <v>0.66270891110596197</v>
      </c>
      <c r="O11" s="36"/>
      <c r="P11" s="37"/>
      <c r="Q11" s="37"/>
    </row>
    <row r="12" spans="2:19" x14ac:dyDescent="0.2">
      <c r="D12" s="56">
        <f>data!V15</f>
        <v>11</v>
      </c>
      <c r="E12" s="50">
        <f t="shared" si="2"/>
        <v>-28.566772494049875</v>
      </c>
      <c r="F12" s="54">
        <f t="shared" si="0"/>
        <v>1.8226026820809871</v>
      </c>
      <c r="G12" s="54">
        <f t="shared" si="1"/>
        <v>0.25631062460806475</v>
      </c>
      <c r="H12" s="54">
        <f t="shared" si="3"/>
        <v>0.63599703561032817</v>
      </c>
      <c r="O12" s="5"/>
      <c r="P12" s="37"/>
      <c r="Q12" s="37"/>
    </row>
    <row r="13" spans="2:19" x14ac:dyDescent="0.2">
      <c r="D13" s="56">
        <f>data!V16</f>
        <v>12</v>
      </c>
      <c r="E13" s="50">
        <f t="shared" si="2"/>
        <v>27.688612935096838</v>
      </c>
      <c r="F13" s="54">
        <f t="shared" si="0"/>
        <v>2.0945231869975411</v>
      </c>
      <c r="G13" s="54">
        <f t="shared" si="1"/>
        <v>0.22647387910795841</v>
      </c>
      <c r="H13" s="54">
        <f t="shared" si="3"/>
        <v>0.61036183839762781</v>
      </c>
      <c r="O13" s="5"/>
      <c r="P13" s="37"/>
      <c r="Q13" s="37"/>
    </row>
    <row r="14" spans="2:19" x14ac:dyDescent="0.2">
      <c r="D14" s="56">
        <f>data!V17</f>
        <v>13</v>
      </c>
      <c r="E14" s="50">
        <f t="shared" si="2"/>
        <v>-12.632067955053188</v>
      </c>
      <c r="F14" s="54">
        <f t="shared" si="0"/>
        <v>2.3985657486193803</v>
      </c>
      <c r="G14" s="54">
        <f t="shared" si="1"/>
        <v>0.20011038557857863</v>
      </c>
      <c r="H14" s="54">
        <f t="shared" si="3"/>
        <v>0.58575992168678293</v>
      </c>
      <c r="O14" s="5"/>
      <c r="P14" s="37"/>
      <c r="Q14" s="37"/>
    </row>
    <row r="15" spans="2:19" x14ac:dyDescent="0.2">
      <c r="D15" s="56">
        <f>data!V18</f>
        <v>14</v>
      </c>
      <c r="E15" s="50">
        <f t="shared" si="2"/>
        <v>-2.7238318336964418</v>
      </c>
      <c r="F15" s="54">
        <f t="shared" si="0"/>
        <v>2.7393932288646075</v>
      </c>
      <c r="G15" s="54">
        <f t="shared" si="1"/>
        <v>0.17681582783027558</v>
      </c>
      <c r="H15" s="54">
        <f t="shared" si="3"/>
        <v>0.56214963693549225</v>
      </c>
      <c r="O15" s="5"/>
      <c r="P15" s="37"/>
      <c r="Q15" s="37"/>
    </row>
    <row r="16" spans="2:19" x14ac:dyDescent="0.2">
      <c r="D16" s="56">
        <f>data!V19</f>
        <v>15</v>
      </c>
      <c r="E16" s="50">
        <f t="shared" si="2"/>
        <v>2.2119928279976828</v>
      </c>
      <c r="F16" s="54">
        <f t="shared" si="0"/>
        <v>3.1222326310507915</v>
      </c>
      <c r="G16" s="54">
        <f t="shared" si="1"/>
        <v>0.15623295553058178</v>
      </c>
      <c r="H16" s="54">
        <f t="shared" si="3"/>
        <v>0.53949101433348579</v>
      </c>
      <c r="O16" s="5"/>
      <c r="P16" s="37"/>
      <c r="Q16" s="37"/>
    </row>
    <row r="17" spans="2:21" x14ac:dyDescent="0.2">
      <c r="D17" s="56">
        <f>data!V20</f>
        <v>16</v>
      </c>
      <c r="E17" s="50">
        <f t="shared" si="2"/>
        <v>10.182041895527542</v>
      </c>
      <c r="F17" s="54">
        <f t="shared" si="0"/>
        <v>3.5529552623386169</v>
      </c>
      <c r="G17" s="54">
        <f t="shared" si="1"/>
        <v>0.13804610533651171</v>
      </c>
      <c r="H17" s="54">
        <f t="shared" si="3"/>
        <v>0.5177456951377023</v>
      </c>
      <c r="O17" s="5"/>
      <c r="P17" s="37"/>
      <c r="Q17" s="37"/>
    </row>
    <row r="18" spans="2:21" x14ac:dyDescent="0.2">
      <c r="D18" s="56">
        <f>data!V21</f>
        <v>17</v>
      </c>
      <c r="E18" s="50">
        <f t="shared" si="2"/>
        <v>-17.202935856394667</v>
      </c>
      <c r="F18" s="54">
        <f t="shared" si="0"/>
        <v>4.0381667773574375</v>
      </c>
      <c r="G18" s="54">
        <f t="shared" si="1"/>
        <v>0.12197635981384887</v>
      </c>
      <c r="H18" s="54">
        <f t="shared" si="3"/>
        <v>0.496876866734839</v>
      </c>
      <c r="O18" s="5"/>
      <c r="P18" s="37"/>
      <c r="Q18" s="37"/>
    </row>
    <row r="19" spans="2:21" x14ac:dyDescent="0.2">
      <c r="D19" s="56">
        <f>data!V22</f>
        <v>18</v>
      </c>
      <c r="E19" s="50">
        <f t="shared" si="2"/>
        <v>10.942595369223199</v>
      </c>
      <c r="F19" s="54">
        <f t="shared" si="0"/>
        <v>4.5853084839410574</v>
      </c>
      <c r="G19" s="54">
        <f t="shared" si="1"/>
        <v>0.10777726989956876</v>
      </c>
      <c r="H19" s="54">
        <f t="shared" si="3"/>
        <v>0.47684920032134259</v>
      </c>
      <c r="O19" s="5"/>
      <c r="P19" s="37"/>
      <c r="Q19" s="37"/>
    </row>
    <row r="20" spans="2:21" x14ac:dyDescent="0.2">
      <c r="D20" s="56">
        <f>data!V23</f>
        <v>19</v>
      </c>
      <c r="E20" s="50">
        <f t="shared" si="2"/>
        <v>-4.6744898683215492</v>
      </c>
      <c r="F20" s="54">
        <f t="shared" si="0"/>
        <v>5.2027714646202465</v>
      </c>
      <c r="G20" s="54">
        <f t="shared" si="1"/>
        <v>9.5231075306164759E-2</v>
      </c>
      <c r="H20" s="54">
        <f t="shared" si="3"/>
        <v>0.45762879109533838</v>
      </c>
      <c r="O20" s="5"/>
      <c r="P20" s="37"/>
      <c r="Q20" s="37"/>
    </row>
    <row r="21" spans="2:21" x14ac:dyDescent="0.2">
      <c r="D21" s="56">
        <f>data!V24</f>
        <v>20</v>
      </c>
      <c r="E21" s="50">
        <f t="shared" si="2"/>
        <v>2.314322831861602</v>
      </c>
      <c r="F21" s="54">
        <f t="shared" si="0"/>
        <v>5.9000252640636521</v>
      </c>
      <c r="G21" s="54">
        <f t="shared" si="1"/>
        <v>8.4145364903186415E-2</v>
      </c>
      <c r="H21" s="54">
        <f t="shared" si="3"/>
        <v>0.43918310085924989</v>
      </c>
      <c r="O21" s="41"/>
      <c r="P21" s="37"/>
      <c r="Q21" s="37"/>
    </row>
    <row r="22" spans="2:21" x14ac:dyDescent="0.2">
      <c r="H22" s="47"/>
      <c r="O22" s="5"/>
      <c r="P22" s="37"/>
    </row>
    <row r="23" spans="2:21" x14ac:dyDescent="0.2">
      <c r="H23" s="47"/>
      <c r="O23" s="5"/>
      <c r="P23" s="37"/>
    </row>
    <row r="24" spans="2:21" ht="12" customHeight="1" x14ac:dyDescent="0.2">
      <c r="B24" s="1" t="s">
        <v>4</v>
      </c>
      <c r="F24" s="26"/>
    </row>
    <row r="25" spans="2:21" ht="12" customHeight="1" x14ac:dyDescent="0.2">
      <c r="B25" s="7">
        <f>$H2*data!A5</f>
        <v>0.96161228406909793</v>
      </c>
      <c r="C25" s="7">
        <f>$H2*data!B5</f>
        <v>2.1593090211132434E-3</v>
      </c>
      <c r="D25" s="7">
        <f>$H2*data!C5</f>
        <v>2.8790786948176585E-3</v>
      </c>
      <c r="E25" s="7">
        <f>$H2*data!D5</f>
        <v>4.0786948176583498E-3</v>
      </c>
      <c r="F25" s="7">
        <f>$H2*data!E5</f>
        <v>5.2783109404990402E-3</v>
      </c>
      <c r="G25" s="7">
        <f>$H2*data!F5</f>
        <v>6.7178502879078695E-3</v>
      </c>
      <c r="H25" s="7">
        <f>$H2*data!G5</f>
        <v>8.1573896353166996E-3</v>
      </c>
      <c r="I25" s="7">
        <f>$H2*data!H5</f>
        <v>9.5969289827255288E-3</v>
      </c>
      <c r="J25" s="7">
        <f>$H2*data!I5</f>
        <v>1.1036468330134356E-2</v>
      </c>
      <c r="K25" s="7">
        <f>$H2*data!J5</f>
        <v>1.2236084452975048E-2</v>
      </c>
      <c r="L25" s="7">
        <f>$H2*data!K5</f>
        <v>1.3435700575815739E-2</v>
      </c>
      <c r="M25" s="7">
        <f>$H2*data!L5</f>
        <v>1.4155470249520153E-2</v>
      </c>
      <c r="N25" s="7">
        <f>$H2*data!M5</f>
        <v>1.5115163147792706E-2</v>
      </c>
      <c r="O25" s="7">
        <f>$H2*data!N5</f>
        <v>1.583493282149712E-2</v>
      </c>
      <c r="P25" s="7">
        <f>$H2*data!O5</f>
        <v>1.6314779270633399E-2</v>
      </c>
      <c r="Q25" s="7">
        <f>$H2*data!P5</f>
        <v>1.6794625719769675E-2</v>
      </c>
      <c r="R25" s="7">
        <f>$H2*data!Q5</f>
        <v>1.7274472168905947E-2</v>
      </c>
      <c r="S25" s="7">
        <f>$H2*data!R5</f>
        <v>1.7514395393474089E-2</v>
      </c>
      <c r="T25" s="7">
        <f>$H2*data!S5</f>
        <v>1.7754318618042227E-2</v>
      </c>
      <c r="U25" s="7">
        <f>$H2*data!T5</f>
        <v>1.7994241842610365E-2</v>
      </c>
    </row>
    <row r="26" spans="2:21" ht="12" customHeight="1" x14ac:dyDescent="0.2">
      <c r="B26" s="7">
        <f>$H3*data!A6</f>
        <v>0</v>
      </c>
      <c r="C26" s="7">
        <f>$H3*data!B6</f>
        <v>0.92308273252751061</v>
      </c>
      <c r="D26" s="7">
        <f>$H3*data!C6</f>
        <v>2.763031376984317E-3</v>
      </c>
      <c r="E26" s="7">
        <f>$H3*data!D6</f>
        <v>3.9142944507277828E-3</v>
      </c>
      <c r="F26" s="7">
        <f>$H3*data!E6</f>
        <v>5.0655575244712477E-3</v>
      </c>
      <c r="G26" s="7">
        <f>$H3*data!F6</f>
        <v>6.4470732129634058E-3</v>
      </c>
      <c r="H26" s="7">
        <f>$H3*data!G6</f>
        <v>7.8285889014555656E-3</v>
      </c>
      <c r="I26" s="7">
        <f>$H3*data!H6</f>
        <v>9.2101045899477228E-3</v>
      </c>
      <c r="J26" s="7">
        <f>$H3*data!I6</f>
        <v>1.0591620278439882E-2</v>
      </c>
      <c r="K26" s="7">
        <f>$H3*data!J6</f>
        <v>1.1742883352183346E-2</v>
      </c>
      <c r="L26" s="7">
        <f>$H3*data!K6</f>
        <v>1.2894146425926812E-2</v>
      </c>
      <c r="M26" s="7">
        <f>$H3*data!L6</f>
        <v>1.3584904270172891E-2</v>
      </c>
      <c r="N26" s="7">
        <f>$H3*data!M6</f>
        <v>1.4505914729167664E-2</v>
      </c>
      <c r="O26" s="7">
        <f>$H3*data!N6</f>
        <v>1.5196672573413743E-2</v>
      </c>
      <c r="P26" s="7">
        <f>$H3*data!O6</f>
        <v>1.5657177802911131E-2</v>
      </c>
      <c r="Q26" s="7">
        <f>$H3*data!P6</f>
        <v>1.6117683032408518E-2</v>
      </c>
      <c r="R26" s="7">
        <f>$H3*data!Q6</f>
        <v>1.65781882619059E-2</v>
      </c>
      <c r="S26" s="7">
        <f>$H3*data!R6</f>
        <v>1.6808440876654594E-2</v>
      </c>
      <c r="T26" s="7">
        <f>$H3*data!S6</f>
        <v>1.7038693491403287E-2</v>
      </c>
      <c r="U26" s="7">
        <f>$H3*data!T6</f>
        <v>1.726894610615198E-2</v>
      </c>
    </row>
    <row r="27" spans="2:21" ht="12" customHeight="1" x14ac:dyDescent="0.2">
      <c r="B27" s="7">
        <f>$H4*data!A7</f>
        <v>0</v>
      </c>
      <c r="C27" s="7">
        <f>$H4*data!B7</f>
        <v>0</v>
      </c>
      <c r="D27" s="7">
        <f>$H4*data!C7</f>
        <v>0.88653885832222312</v>
      </c>
      <c r="E27" s="7">
        <f>$H4*data!D7</f>
        <v>3.7565205861111155E-3</v>
      </c>
      <c r="F27" s="7">
        <f>$H4*data!E7</f>
        <v>4.8613795820261485E-3</v>
      </c>
      <c r="G27" s="7">
        <f>$H4*data!F7</f>
        <v>6.1872103771241898E-3</v>
      </c>
      <c r="H27" s="7">
        <f>$H4*data!G7</f>
        <v>7.5130411722222311E-3</v>
      </c>
      <c r="I27" s="7">
        <f>$H4*data!H7</f>
        <v>8.8388719673202706E-3</v>
      </c>
      <c r="J27" s="7">
        <f>$H4*data!I7</f>
        <v>1.0164702762418312E-2</v>
      </c>
      <c r="K27" s="7">
        <f>$H4*data!J7</f>
        <v>1.1269561758333345E-2</v>
      </c>
      <c r="L27" s="7">
        <f>$H4*data!K7</f>
        <v>1.237442075424838E-2</v>
      </c>
      <c r="M27" s="7">
        <f>$H4*data!L7</f>
        <v>1.3037336151797399E-2</v>
      </c>
      <c r="N27" s="7">
        <f>$H4*data!M7</f>
        <v>1.3921223348529427E-2</v>
      </c>
      <c r="O27" s="7">
        <f>$H4*data!N7</f>
        <v>1.4584138746078447E-2</v>
      </c>
      <c r="P27" s="7">
        <f>$H4*data!O7</f>
        <v>1.5026082344444462E-2</v>
      </c>
      <c r="Q27" s="7">
        <f>$H4*data!P7</f>
        <v>1.5468025942810475E-2</v>
      </c>
      <c r="R27" s="7">
        <f>$H4*data!Q7</f>
        <v>1.5909969541176485E-2</v>
      </c>
      <c r="S27" s="7">
        <f>$H4*data!R7</f>
        <v>1.6130941340359493E-2</v>
      </c>
      <c r="T27" s="7">
        <f>$H4*data!S7</f>
        <v>1.6351913139542502E-2</v>
      </c>
      <c r="U27" s="7">
        <f>$H4*data!T7</f>
        <v>1.6572884938725507E-2</v>
      </c>
    </row>
    <row r="28" spans="2:21" ht="12" customHeight="1" x14ac:dyDescent="0.2">
      <c r="B28" s="7">
        <f>$H5*data!A8</f>
        <v>0</v>
      </c>
      <c r="C28" s="7">
        <f>$H5*data!B8</f>
        <v>0</v>
      </c>
      <c r="D28" s="7">
        <f>$H5*data!C8</f>
        <v>0</v>
      </c>
      <c r="E28" s="7">
        <f>$H5*data!D8</f>
        <v>0.8518653717064667</v>
      </c>
      <c r="F28" s="7">
        <f>$H5*data!E8</f>
        <v>4.6654314606776864E-3</v>
      </c>
      <c r="G28" s="7">
        <f>$H5*data!F8</f>
        <v>5.9378218590443281E-3</v>
      </c>
      <c r="H28" s="7">
        <f>$H5*data!G8</f>
        <v>7.2102122574109698E-3</v>
      </c>
      <c r="I28" s="7">
        <f>$H5*data!H8</f>
        <v>8.4826026557776116E-3</v>
      </c>
      <c r="J28" s="7">
        <f>$H5*data!I8</f>
        <v>9.7549930541442533E-3</v>
      </c>
      <c r="K28" s="7">
        <f>$H5*data!J8</f>
        <v>1.0815318386116454E-2</v>
      </c>
      <c r="L28" s="7">
        <f>$H5*data!K8</f>
        <v>1.1875643718088656E-2</v>
      </c>
      <c r="M28" s="7">
        <f>$H5*data!L8</f>
        <v>1.2511838917271976E-2</v>
      </c>
      <c r="N28" s="7">
        <f>$H5*data!M8</f>
        <v>1.3360099182849737E-2</v>
      </c>
      <c r="O28" s="7">
        <f>$H5*data!N8</f>
        <v>1.3996294382033059E-2</v>
      </c>
      <c r="P28" s="7">
        <f>$H5*data!O8</f>
        <v>1.442042451482194E-2</v>
      </c>
      <c r="Q28" s="7">
        <f>$H5*data!P8</f>
        <v>1.4844554647610822E-2</v>
      </c>
      <c r="R28" s="7">
        <f>$H5*data!Q8</f>
        <v>1.5268684780399699E-2</v>
      </c>
      <c r="S28" s="7">
        <f>$H5*data!R8</f>
        <v>1.548074984679414E-2</v>
      </c>
      <c r="T28" s="7">
        <f>$H5*data!S8</f>
        <v>1.569281491318858E-2</v>
      </c>
      <c r="U28" s="7">
        <f>$H5*data!T8</f>
        <v>1.5904879979583019E-2</v>
      </c>
    </row>
    <row r="29" spans="2:21" ht="12" customHeight="1" x14ac:dyDescent="0.2">
      <c r="B29" s="7">
        <f>$H6*data!A9</f>
        <v>0</v>
      </c>
      <c r="C29" s="7">
        <f>$H6*data!B9</f>
        <v>0</v>
      </c>
      <c r="D29" s="7">
        <f>$H6*data!C9</f>
        <v>0</v>
      </c>
      <c r="E29" s="7">
        <f>$H6*data!D9</f>
        <v>0</v>
      </c>
      <c r="F29" s="7">
        <f>$H6*data!E9</f>
        <v>0.81854673420195656</v>
      </c>
      <c r="G29" s="7">
        <f>$H6*data!F9</f>
        <v>5.6984854693323678E-3</v>
      </c>
      <c r="H29" s="7">
        <f>$H6*data!G9</f>
        <v>6.9195894984750185E-3</v>
      </c>
      <c r="I29" s="7">
        <f>$H6*data!H9</f>
        <v>8.1406935276176692E-3</v>
      </c>
      <c r="J29" s="7">
        <f>$H6*data!I9</f>
        <v>9.3617975567603182E-3</v>
      </c>
      <c r="K29" s="7">
        <f>$H6*data!J9</f>
        <v>1.0379384247712526E-2</v>
      </c>
      <c r="L29" s="7">
        <f>$H6*data!K9</f>
        <v>1.1396970938664736E-2</v>
      </c>
      <c r="M29" s="7">
        <f>$H6*data!L9</f>
        <v>1.2007522953236061E-2</v>
      </c>
      <c r="N29" s="7">
        <f>$H6*data!M9</f>
        <v>1.2821592305997827E-2</v>
      </c>
      <c r="O29" s="7">
        <f>$H6*data!N9</f>
        <v>1.3432144320569153E-2</v>
      </c>
      <c r="P29" s="7">
        <f>$H6*data!O9</f>
        <v>1.3839178996950037E-2</v>
      </c>
      <c r="Q29" s="7">
        <f>$H6*data!P9</f>
        <v>1.4246213673330921E-2</v>
      </c>
      <c r="R29" s="7">
        <f>$H6*data!Q9</f>
        <v>1.4653248349711802E-2</v>
      </c>
      <c r="S29" s="7">
        <f>$H6*data!R9</f>
        <v>1.4856765687902243E-2</v>
      </c>
      <c r="T29" s="7">
        <f>$H6*data!S9</f>
        <v>1.5060283026092686E-2</v>
      </c>
      <c r="U29" s="7">
        <f>$H6*data!T9</f>
        <v>1.5263800364283127E-2</v>
      </c>
    </row>
    <row r="30" spans="2:21" ht="12" customHeight="1" x14ac:dyDescent="0.2">
      <c r="B30" s="7">
        <f>$H7*data!A10</f>
        <v>0</v>
      </c>
      <c r="C30" s="7">
        <f>$H7*data!B10</f>
        <v>0</v>
      </c>
      <c r="D30" s="7">
        <f>$H7*data!C10</f>
        <v>0</v>
      </c>
      <c r="E30" s="7">
        <f>$H7*data!D10</f>
        <v>0</v>
      </c>
      <c r="F30" s="7">
        <f>$H7*data!E10</f>
        <v>0</v>
      </c>
      <c r="G30" s="7">
        <f>$H7*data!F10</f>
        <v>0.78672537258262865</v>
      </c>
      <c r="H30" s="7">
        <f>$H7*data!G10</f>
        <v>6.6406809006478102E-3</v>
      </c>
      <c r="I30" s="7">
        <f>$H7*data!H10</f>
        <v>7.8125657654680124E-3</v>
      </c>
      <c r="J30" s="7">
        <f>$H7*data!I10</f>
        <v>8.9844506302882137E-3</v>
      </c>
      <c r="K30" s="7">
        <f>$H7*data!J10</f>
        <v>9.961021350971714E-3</v>
      </c>
      <c r="L30" s="7">
        <f>$H7*data!K10</f>
        <v>1.0937592071655216E-2</v>
      </c>
      <c r="M30" s="7">
        <f>$H7*data!L10</f>
        <v>1.1523534504065316E-2</v>
      </c>
      <c r="N30" s="7">
        <f>$H7*data!M10</f>
        <v>1.2304791080612118E-2</v>
      </c>
      <c r="O30" s="7">
        <f>$H7*data!N10</f>
        <v>1.289073351302222E-2</v>
      </c>
      <c r="P30" s="7">
        <f>$H7*data!O10</f>
        <v>1.328136180129562E-2</v>
      </c>
      <c r="Q30" s="7">
        <f>$H7*data!P10</f>
        <v>1.3671990089569021E-2</v>
      </c>
      <c r="R30" s="7">
        <f>$H7*data!Q10</f>
        <v>1.4062618377842419E-2</v>
      </c>
      <c r="S30" s="7">
        <f>$H7*data!R10</f>
        <v>1.4257932521979121E-2</v>
      </c>
      <c r="T30" s="7">
        <f>$H7*data!S10</f>
        <v>1.445324666611582E-2</v>
      </c>
      <c r="U30" s="7">
        <f>$H7*data!T10</f>
        <v>1.4648560810252521E-2</v>
      </c>
    </row>
    <row r="31" spans="2:21" ht="12" customHeight="1" x14ac:dyDescent="0.2">
      <c r="B31" s="7">
        <f>$H8*data!A11</f>
        <v>0</v>
      </c>
      <c r="C31" s="7">
        <f>$H8*data!B11</f>
        <v>0</v>
      </c>
      <c r="D31" s="7">
        <f>$H8*data!C11</f>
        <v>0</v>
      </c>
      <c r="E31" s="7">
        <f>$H8*data!D11</f>
        <v>0</v>
      </c>
      <c r="F31" s="7">
        <f>$H8*data!E11</f>
        <v>0</v>
      </c>
      <c r="G31" s="7">
        <f>$H8*data!F11</f>
        <v>0</v>
      </c>
      <c r="H31" s="7">
        <f>$H8*data!G11</f>
        <v>0.75613940254073797</v>
      </c>
      <c r="I31" s="7">
        <f>$H8*data!H11</f>
        <v>7.4976638824069209E-3</v>
      </c>
      <c r="J31" s="7">
        <f>$H8*data!I11</f>
        <v>8.622313464767958E-3</v>
      </c>
      <c r="K31" s="7">
        <f>$H8*data!J11</f>
        <v>9.5595214500688239E-3</v>
      </c>
      <c r="L31" s="7">
        <f>$H8*data!K11</f>
        <v>1.049672943536969E-2</v>
      </c>
      <c r="M31" s="7">
        <f>$H8*data!L11</f>
        <v>1.1059054226550208E-2</v>
      </c>
      <c r="N31" s="7">
        <f>$H8*data!M11</f>
        <v>1.18088206147909E-2</v>
      </c>
      <c r="O31" s="7">
        <f>$H8*data!N11</f>
        <v>1.237114540597142E-2</v>
      </c>
      <c r="P31" s="7">
        <f>$H8*data!O11</f>
        <v>1.2746028600091766E-2</v>
      </c>
      <c r="Q31" s="7">
        <f>$H8*data!P11</f>
        <v>1.3120911794212113E-2</v>
      </c>
      <c r="R31" s="7">
        <f>$H8*data!Q11</f>
        <v>1.3495794988332456E-2</v>
      </c>
      <c r="S31" s="7">
        <f>$H8*data!R11</f>
        <v>1.368323658539263E-2</v>
      </c>
      <c r="T31" s="7">
        <f>$H8*data!S11</f>
        <v>1.3870678182452802E-2</v>
      </c>
      <c r="U31" s="7">
        <f>$H8*data!T11</f>
        <v>1.4058119779512976E-2</v>
      </c>
    </row>
    <row r="32" spans="2:21" ht="12" customHeight="1" x14ac:dyDescent="0.2">
      <c r="B32" s="7">
        <f>$H9*data!A12</f>
        <v>0</v>
      </c>
      <c r="C32" s="7">
        <f>$H9*data!B12</f>
        <v>0</v>
      </c>
      <c r="D32" s="7">
        <f>$H9*data!C12</f>
        <v>0</v>
      </c>
      <c r="E32" s="7">
        <f>$H9*data!D12</f>
        <v>0</v>
      </c>
      <c r="F32" s="7">
        <f>$H9*data!E12</f>
        <v>0</v>
      </c>
      <c r="G32" s="7">
        <f>$H9*data!F12</f>
        <v>0</v>
      </c>
      <c r="H32" s="7">
        <f>$H9*data!G12</f>
        <v>0</v>
      </c>
      <c r="I32" s="7">
        <f>$H9*data!H12</f>
        <v>0.72674093293963438</v>
      </c>
      <c r="J32" s="7">
        <f>$H9*data!I12</f>
        <v>8.2747729988176186E-3</v>
      </c>
      <c r="K32" s="7">
        <f>$H9*data!J12</f>
        <v>9.1742048465151861E-3</v>
      </c>
      <c r="L32" s="7">
        <f>$H9*data!K12</f>
        <v>1.0073636694212754E-2</v>
      </c>
      <c r="M32" s="7">
        <f>$H9*data!L12</f>
        <v>1.0613295802831293E-2</v>
      </c>
      <c r="N32" s="7">
        <f>$H9*data!M12</f>
        <v>1.1332841280989348E-2</v>
      </c>
      <c r="O32" s="7">
        <f>$H9*data!N12</f>
        <v>1.1872500389607889E-2</v>
      </c>
      <c r="P32" s="7">
        <f>$H9*data!O12</f>
        <v>1.2232273128686915E-2</v>
      </c>
      <c r="Q32" s="7">
        <f>$H9*data!P12</f>
        <v>1.2592045867765942E-2</v>
      </c>
      <c r="R32" s="7">
        <f>$H9*data!Q12</f>
        <v>1.2951818606844967E-2</v>
      </c>
      <c r="S32" s="7">
        <f>$H9*data!R12</f>
        <v>1.3131704976384481E-2</v>
      </c>
      <c r="T32" s="7">
        <f>$H9*data!S12</f>
        <v>1.3311591345923995E-2</v>
      </c>
      <c r="U32" s="7">
        <f>$H9*data!T12</f>
        <v>1.3491477715463508E-2</v>
      </c>
    </row>
    <row r="33" spans="1:21" ht="12" customHeight="1" x14ac:dyDescent="0.2">
      <c r="B33" s="7">
        <f>$H10*data!A13</f>
        <v>0</v>
      </c>
      <c r="C33" s="7">
        <f>$H10*data!B13</f>
        <v>0</v>
      </c>
      <c r="D33" s="7">
        <f>$H10*data!C13</f>
        <v>0</v>
      </c>
      <c r="E33" s="7">
        <f>$H10*data!D13</f>
        <v>0</v>
      </c>
      <c r="F33" s="7">
        <f>$H10*data!E13</f>
        <v>0</v>
      </c>
      <c r="G33" s="7">
        <f>$H10*data!F13</f>
        <v>0</v>
      </c>
      <c r="H33" s="7">
        <f>$H10*data!G13</f>
        <v>0</v>
      </c>
      <c r="I33" s="7">
        <f>$H10*data!H13</f>
        <v>0</v>
      </c>
      <c r="J33" s="7">
        <f>$H10*data!I13</f>
        <v>0.69848392625419531</v>
      </c>
      <c r="K33" s="7">
        <f>$H10*data!J13</f>
        <v>8.8044192384982584E-3</v>
      </c>
      <c r="L33" s="7">
        <f>$H10*data!K13</f>
        <v>9.6675975952137741E-3</v>
      </c>
      <c r="M33" s="7">
        <f>$H10*data!L13</f>
        <v>1.0185504609243083E-2</v>
      </c>
      <c r="N33" s="7">
        <f>$H10*data!M13</f>
        <v>1.0876047294615497E-2</v>
      </c>
      <c r="O33" s="7">
        <f>$H10*data!N13</f>
        <v>1.1393954308644807E-2</v>
      </c>
      <c r="P33" s="7">
        <f>$H10*data!O13</f>
        <v>1.1739225651331012E-2</v>
      </c>
      <c r="Q33" s="7">
        <f>$H10*data!P13</f>
        <v>1.2084496994017219E-2</v>
      </c>
      <c r="R33" s="7">
        <f>$H10*data!Q13</f>
        <v>1.2429768336703423E-2</v>
      </c>
      <c r="S33" s="7">
        <f>$H10*data!R13</f>
        <v>1.2602404008046526E-2</v>
      </c>
      <c r="T33" s="7">
        <f>$H10*data!S13</f>
        <v>1.277503967938963E-2</v>
      </c>
      <c r="U33" s="7">
        <f>$H10*data!T13</f>
        <v>1.2947675350732733E-2</v>
      </c>
    </row>
    <row r="34" spans="1:21" ht="12" customHeight="1" x14ac:dyDescent="0.2">
      <c r="B34" s="7">
        <f>$H11*data!A14</f>
        <v>0</v>
      </c>
      <c r="C34" s="7">
        <f>$H11*data!B14</f>
        <v>0</v>
      </c>
      <c r="D34" s="7">
        <f>$H11*data!C14</f>
        <v>0</v>
      </c>
      <c r="E34" s="7">
        <f>$H11*data!D14</f>
        <v>0</v>
      </c>
      <c r="F34" s="7">
        <f>$H11*data!E14</f>
        <v>0</v>
      </c>
      <c r="G34" s="7">
        <f>$H11*data!F14</f>
        <v>0</v>
      </c>
      <c r="H34" s="7">
        <f>$H11*data!G14</f>
        <v>0</v>
      </c>
      <c r="I34" s="7">
        <f>$H11*data!H14</f>
        <v>0</v>
      </c>
      <c r="J34" s="7">
        <f>$H11*data!I14</f>
        <v>0</v>
      </c>
      <c r="K34" s="7">
        <f>$H11*data!J14</f>
        <v>0.671158449722563</v>
      </c>
      <c r="L34" s="7">
        <f>$H11*data!K14</f>
        <v>9.2779247554834673E-3</v>
      </c>
      <c r="M34" s="7">
        <f>$H11*data!L14</f>
        <v>9.7749564388129387E-3</v>
      </c>
      <c r="N34" s="7">
        <f>$H11*data!M14</f>
        <v>1.0437665349918902E-2</v>
      </c>
      <c r="O34" s="7">
        <f>$H11*data!N14</f>
        <v>1.0934697033248373E-2</v>
      </c>
      <c r="P34" s="7">
        <f>$H11*data!O14</f>
        <v>1.1266051488801354E-2</v>
      </c>
      <c r="Q34" s="7">
        <f>$H11*data!P14</f>
        <v>1.1597405944354336E-2</v>
      </c>
      <c r="R34" s="7">
        <f>$H11*data!Q14</f>
        <v>1.1928760399907314E-2</v>
      </c>
      <c r="S34" s="7">
        <f>$H11*data!R14</f>
        <v>1.2094437627683806E-2</v>
      </c>
      <c r="T34" s="7">
        <f>$H11*data!S14</f>
        <v>1.2260114855460295E-2</v>
      </c>
      <c r="U34" s="7">
        <f>$H11*data!T14</f>
        <v>1.2425792083236787E-2</v>
      </c>
    </row>
    <row r="35" spans="1:21" ht="12" customHeight="1" x14ac:dyDescent="0.2">
      <c r="B35" s="7">
        <f>$H12*data!A15</f>
        <v>0</v>
      </c>
      <c r="C35" s="7">
        <f>$H12*data!B15</f>
        <v>0</v>
      </c>
      <c r="D35" s="7">
        <f>$H12*data!C15</f>
        <v>0</v>
      </c>
      <c r="E35" s="7">
        <f>$H12*data!D15</f>
        <v>0</v>
      </c>
      <c r="F35" s="7">
        <f>$H12*data!E15</f>
        <v>0</v>
      </c>
      <c r="G35" s="7">
        <f>$H12*data!F15</f>
        <v>0</v>
      </c>
      <c r="H35" s="7">
        <f>$H12*data!G15</f>
        <v>0</v>
      </c>
      <c r="I35" s="7">
        <f>$H12*data!H15</f>
        <v>0</v>
      </c>
      <c r="J35" s="7">
        <f>$H12*data!I15</f>
        <v>0</v>
      </c>
      <c r="K35" s="7">
        <f>$H12*data!J15</f>
        <v>0</v>
      </c>
      <c r="L35" s="7">
        <f>$H12*data!K15</f>
        <v>0.6449009941088728</v>
      </c>
      <c r="M35" s="7">
        <f>$H12*data!L15</f>
        <v>9.3809562752523393E-3</v>
      </c>
      <c r="N35" s="7">
        <f>$H12*data!M15</f>
        <v>1.0016953310862669E-2</v>
      </c>
      <c r="O35" s="7">
        <f>$H12*data!N15</f>
        <v>1.0493951087570416E-2</v>
      </c>
      <c r="P35" s="7">
        <f>$H12*data!O15</f>
        <v>1.0811949605375579E-2</v>
      </c>
      <c r="Q35" s="7">
        <f>$H12*data!P15</f>
        <v>1.1129948123180744E-2</v>
      </c>
      <c r="R35" s="7">
        <f>$H12*data!Q15</f>
        <v>1.1447946640985905E-2</v>
      </c>
      <c r="S35" s="7">
        <f>$H12*data!R15</f>
        <v>1.1606945899888489E-2</v>
      </c>
      <c r="T35" s="7">
        <f>$H12*data!S15</f>
        <v>1.176594515879107E-2</v>
      </c>
      <c r="U35" s="7">
        <f>$H12*data!T15</f>
        <v>1.1924944417693652E-2</v>
      </c>
    </row>
    <row r="36" spans="1:21" ht="12" customHeight="1" x14ac:dyDescent="0.2">
      <c r="B36" s="7">
        <f>$H13*data!A16</f>
        <v>0</v>
      </c>
      <c r="C36" s="7">
        <f>$H13*data!B16</f>
        <v>0</v>
      </c>
      <c r="D36" s="7">
        <f>$H13*data!C16</f>
        <v>0</v>
      </c>
      <c r="E36" s="7">
        <f>$H13*data!D16</f>
        <v>0</v>
      </c>
      <c r="F36" s="7">
        <f>$H13*data!E16</f>
        <v>0</v>
      </c>
      <c r="G36" s="7">
        <f>$H13*data!F16</f>
        <v>0</v>
      </c>
      <c r="H36" s="7">
        <f>$H13*data!G16</f>
        <v>0</v>
      </c>
      <c r="I36" s="7">
        <f>$H13*data!H16</f>
        <v>0</v>
      </c>
      <c r="J36" s="7">
        <f>$H13*data!I16</f>
        <v>0</v>
      </c>
      <c r="K36" s="7">
        <f>$H13*data!J16</f>
        <v>0</v>
      </c>
      <c r="L36" s="7">
        <f>$H13*data!K16</f>
        <v>0</v>
      </c>
      <c r="M36" s="7">
        <f>$H13*data!L16</f>
        <v>0.61936467551399288</v>
      </c>
      <c r="N36" s="7">
        <f>$H13*data!M16</f>
        <v>9.6131989547626386E-3</v>
      </c>
      <c r="O36" s="7">
        <f>$H13*data!N16</f>
        <v>1.007097033356086E-2</v>
      </c>
      <c r="P36" s="7">
        <f>$H13*data!O16</f>
        <v>1.0376151252759673E-2</v>
      </c>
      <c r="Q36" s="7">
        <f>$H13*data!P16</f>
        <v>1.0681332171958487E-2</v>
      </c>
      <c r="R36" s="7">
        <f>$H13*data!Q16</f>
        <v>1.09865130911573E-2</v>
      </c>
      <c r="S36" s="7">
        <f>$H13*data!R16</f>
        <v>1.1139103550756707E-2</v>
      </c>
      <c r="T36" s="7">
        <f>$H13*data!S16</f>
        <v>1.1291694010356113E-2</v>
      </c>
      <c r="U36" s="7">
        <f>$H13*data!T16</f>
        <v>1.1444284469955521E-2</v>
      </c>
    </row>
    <row r="37" spans="1:21" ht="12" customHeight="1" x14ac:dyDescent="0.2">
      <c r="B37" s="7">
        <f>$H14*data!A17</f>
        <v>0</v>
      </c>
      <c r="C37" s="7">
        <f>$H14*data!B17</f>
        <v>0</v>
      </c>
      <c r="D37" s="7">
        <f>$H14*data!C17</f>
        <v>0</v>
      </c>
      <c r="E37" s="7">
        <f>$H14*data!D17</f>
        <v>0</v>
      </c>
      <c r="F37" s="7">
        <f>$H14*data!E17</f>
        <v>0</v>
      </c>
      <c r="G37" s="7">
        <f>$H14*data!F17</f>
        <v>0</v>
      </c>
      <c r="H37" s="7">
        <f>$H14*data!G17</f>
        <v>0</v>
      </c>
      <c r="I37" s="7">
        <f>$H14*data!H17</f>
        <v>0</v>
      </c>
      <c r="J37" s="7">
        <f>$H14*data!I17</f>
        <v>0</v>
      </c>
      <c r="K37" s="7">
        <f>$H14*data!J17</f>
        <v>0</v>
      </c>
      <c r="L37" s="7">
        <f>$H14*data!K17</f>
        <v>0</v>
      </c>
      <c r="M37" s="7">
        <f>$H14*data!L17</f>
        <v>0</v>
      </c>
      <c r="N37" s="7">
        <f>$H14*data!M17</f>
        <v>0.59498564045334967</v>
      </c>
      <c r="O37" s="7">
        <f>$H14*data!N17</f>
        <v>9.6650387078319189E-3</v>
      </c>
      <c r="P37" s="7">
        <f>$H14*data!O17</f>
        <v>9.9579186686753109E-3</v>
      </c>
      <c r="Q37" s="7">
        <f>$H14*data!P17</f>
        <v>1.0250798629518703E-2</v>
      </c>
      <c r="R37" s="7">
        <f>$H14*data!Q17</f>
        <v>1.0543678590362092E-2</v>
      </c>
      <c r="S37" s="7">
        <f>$H14*data!R17</f>
        <v>1.0690118570783788E-2</v>
      </c>
      <c r="T37" s="7">
        <f>$H14*data!S17</f>
        <v>1.0836558551205484E-2</v>
      </c>
      <c r="U37" s="7">
        <f>$H14*data!T17</f>
        <v>1.0982998531627179E-2</v>
      </c>
    </row>
    <row r="38" spans="1:21" ht="12" customHeight="1" x14ac:dyDescent="0.2">
      <c r="B38" s="7">
        <f>$H15*data!A18</f>
        <v>0</v>
      </c>
      <c r="C38" s="7">
        <f>$H15*data!B18</f>
        <v>0</v>
      </c>
      <c r="D38" s="7">
        <f>$H15*data!C18</f>
        <v>0</v>
      </c>
      <c r="E38" s="7">
        <f>$H15*data!D18</f>
        <v>0</v>
      </c>
      <c r="F38" s="7">
        <f>$H15*data!E18</f>
        <v>0</v>
      </c>
      <c r="G38" s="7">
        <f>$H15*data!F18</f>
        <v>0</v>
      </c>
      <c r="H38" s="7">
        <f>$H15*data!G18</f>
        <v>0</v>
      </c>
      <c r="I38" s="7">
        <f>$H15*data!H18</f>
        <v>0</v>
      </c>
      <c r="J38" s="7">
        <f>$H15*data!I18</f>
        <v>0</v>
      </c>
      <c r="K38" s="7">
        <f>$H15*data!J18</f>
        <v>0</v>
      </c>
      <c r="L38" s="7">
        <f>$H15*data!K18</f>
        <v>0</v>
      </c>
      <c r="M38" s="7">
        <f>$H15*data!L18</f>
        <v>0</v>
      </c>
      <c r="N38" s="7">
        <f>$H15*data!M18</f>
        <v>0</v>
      </c>
      <c r="O38" s="7">
        <f>$H15*data!N18</f>
        <v>0.57142510594492779</v>
      </c>
      <c r="P38" s="7">
        <f>$H15*data!O18</f>
        <v>9.5565438279033681E-3</v>
      </c>
      <c r="Q38" s="7">
        <f>$H15*data!P18</f>
        <v>9.8376186463711157E-3</v>
      </c>
      <c r="R38" s="7">
        <f>$H15*data!Q18</f>
        <v>1.011869346483886E-2</v>
      </c>
      <c r="S38" s="7">
        <f>$H15*data!R18</f>
        <v>1.0259230874072734E-2</v>
      </c>
      <c r="T38" s="7">
        <f>$H15*data!S18</f>
        <v>1.0399768283306606E-2</v>
      </c>
      <c r="U38" s="7">
        <f>$H15*data!T18</f>
        <v>1.054030569254048E-2</v>
      </c>
    </row>
    <row r="39" spans="1:21" ht="12" customHeight="1" x14ac:dyDescent="0.2">
      <c r="B39" s="7">
        <f>$H16*data!A19</f>
        <v>0</v>
      </c>
      <c r="C39" s="7">
        <f>$H16*data!B19</f>
        <v>0</v>
      </c>
      <c r="D39" s="7">
        <f>$H16*data!C19</f>
        <v>0</v>
      </c>
      <c r="E39" s="7">
        <f>$H16*data!D19</f>
        <v>0</v>
      </c>
      <c r="F39" s="7">
        <f>$H16*data!E19</f>
        <v>0</v>
      </c>
      <c r="G39" s="7">
        <f>$H16*data!F19</f>
        <v>0</v>
      </c>
      <c r="H39" s="7">
        <f>$H16*data!G19</f>
        <v>0</v>
      </c>
      <c r="I39" s="7">
        <f>$H16*data!H19</f>
        <v>0</v>
      </c>
      <c r="J39" s="7">
        <f>$H16*data!I19</f>
        <v>0</v>
      </c>
      <c r="K39" s="7">
        <f>$H16*data!J19</f>
        <v>0</v>
      </c>
      <c r="L39" s="7">
        <f>$H16*data!K19</f>
        <v>0</v>
      </c>
      <c r="M39" s="7">
        <f>$H16*data!L19</f>
        <v>0</v>
      </c>
      <c r="N39" s="7">
        <f>$H16*data!M19</f>
        <v>0</v>
      </c>
      <c r="O39" s="7">
        <f>$H16*data!N19</f>
        <v>0</v>
      </c>
      <c r="P39" s="7">
        <f>$H16*data!O19</f>
        <v>0.54866236157715498</v>
      </c>
      <c r="Q39" s="7">
        <f>$H16*data!P19</f>
        <v>9.4410927508360026E-3</v>
      </c>
      <c r="R39" s="7">
        <f>$H16*data!Q19</f>
        <v>9.7108382580027436E-3</v>
      </c>
      <c r="S39" s="7">
        <f>$H16*data!R19</f>
        <v>9.8457110115861158E-3</v>
      </c>
      <c r="T39" s="7">
        <f>$H16*data!S19</f>
        <v>9.9805837651694863E-3</v>
      </c>
      <c r="U39" s="7">
        <f>$H16*data!T19</f>
        <v>1.0115456518752858E-2</v>
      </c>
    </row>
    <row r="40" spans="1:21" ht="12" customHeight="1" x14ac:dyDescent="0.2">
      <c r="B40" s="7">
        <f>$H17*data!A20</f>
        <v>0</v>
      </c>
      <c r="C40" s="7">
        <f>$H17*data!B20</f>
        <v>0</v>
      </c>
      <c r="D40" s="7">
        <f>$H17*data!C20</f>
        <v>0</v>
      </c>
      <c r="E40" s="7">
        <f>$H17*data!D20</f>
        <v>0</v>
      </c>
      <c r="F40" s="7">
        <f>$H17*data!E20</f>
        <v>0</v>
      </c>
      <c r="G40" s="7">
        <f>$H17*data!F20</f>
        <v>0</v>
      </c>
      <c r="H40" s="7">
        <f>$H17*data!G20</f>
        <v>0</v>
      </c>
      <c r="I40" s="7">
        <f>$H17*data!H20</f>
        <v>0</v>
      </c>
      <c r="J40" s="7">
        <f>$H17*data!I20</f>
        <v>0</v>
      </c>
      <c r="K40" s="7">
        <f>$H17*data!J20</f>
        <v>0</v>
      </c>
      <c r="L40" s="7">
        <f>$H17*data!K20</f>
        <v>0</v>
      </c>
      <c r="M40" s="7">
        <f>$H17*data!L20</f>
        <v>0</v>
      </c>
      <c r="N40" s="7">
        <f>$H17*data!M20</f>
        <v>0</v>
      </c>
      <c r="O40" s="7">
        <f>$H17*data!N20</f>
        <v>0</v>
      </c>
      <c r="P40" s="7">
        <f>$H17*data!O20</f>
        <v>0</v>
      </c>
      <c r="Q40" s="7">
        <f>$H17*data!P20</f>
        <v>0.52680624480261218</v>
      </c>
      <c r="R40" s="7">
        <f>$H17*data!Q20</f>
        <v>9.3194225124786402E-3</v>
      </c>
      <c r="S40" s="7">
        <f>$H17*data!R20</f>
        <v>9.4488589362630663E-3</v>
      </c>
      <c r="T40" s="7">
        <f>$H17*data!S20</f>
        <v>9.5782953600474924E-3</v>
      </c>
      <c r="U40" s="7">
        <f>$H17*data!T20</f>
        <v>9.7077317838319185E-3</v>
      </c>
    </row>
    <row r="41" spans="1:21" ht="12" customHeight="1" x14ac:dyDescent="0.2">
      <c r="B41" s="7">
        <f>$H18*data!A21</f>
        <v>0</v>
      </c>
      <c r="C41" s="7">
        <f>$H18*data!B21</f>
        <v>0</v>
      </c>
      <c r="D41" s="7">
        <f>$H18*data!C21</f>
        <v>0</v>
      </c>
      <c r="E41" s="7">
        <f>$H18*data!D21</f>
        <v>0</v>
      </c>
      <c r="F41" s="7">
        <f>$H18*data!E21</f>
        <v>0</v>
      </c>
      <c r="G41" s="7">
        <f>$H18*data!F21</f>
        <v>0</v>
      </c>
      <c r="H41" s="7">
        <f>$H18*data!G21</f>
        <v>0</v>
      </c>
      <c r="I41" s="7">
        <f>$H18*data!H21</f>
        <v>0</v>
      </c>
      <c r="J41" s="7">
        <f>$H18*data!I21</f>
        <v>0</v>
      </c>
      <c r="K41" s="7">
        <f>$H18*data!J21</f>
        <v>0</v>
      </c>
      <c r="L41" s="7">
        <f>$H18*data!K21</f>
        <v>0</v>
      </c>
      <c r="M41" s="7">
        <f>$H18*data!L21</f>
        <v>0</v>
      </c>
      <c r="N41" s="7">
        <f>$H18*data!M21</f>
        <v>0</v>
      </c>
      <c r="O41" s="7">
        <f>$H18*data!N21</f>
        <v>0</v>
      </c>
      <c r="P41" s="7">
        <f>$H18*data!O21</f>
        <v>0</v>
      </c>
      <c r="Q41" s="7">
        <f>$H18*data!P21</f>
        <v>0</v>
      </c>
      <c r="R41" s="7">
        <f>$H18*data!Q21</f>
        <v>0.50582065033606616</v>
      </c>
      <c r="S41" s="7">
        <f>$H18*data!R21</f>
        <v>9.0680028179108106E-3</v>
      </c>
      <c r="T41" s="7">
        <f>$H18*data!S21</f>
        <v>9.1922220345945216E-3</v>
      </c>
      <c r="U41" s="7">
        <f>$H18*data!T21</f>
        <v>9.3164412512782308E-3</v>
      </c>
    </row>
    <row r="42" spans="1:21" ht="12" customHeight="1" x14ac:dyDescent="0.2">
      <c r="B42" s="7">
        <f>$H19*data!A22</f>
        <v>0</v>
      </c>
      <c r="C42" s="7">
        <f>$H19*data!B22</f>
        <v>0</v>
      </c>
      <c r="D42" s="7">
        <f>$H19*data!C22</f>
        <v>0</v>
      </c>
      <c r="E42" s="7">
        <f>$H19*data!D22</f>
        <v>0</v>
      </c>
      <c r="F42" s="7">
        <f>$H19*data!E22</f>
        <v>0</v>
      </c>
      <c r="G42" s="7">
        <f>$H19*data!F22</f>
        <v>0</v>
      </c>
      <c r="H42" s="7">
        <f>$H19*data!G22</f>
        <v>0</v>
      </c>
      <c r="I42" s="7">
        <f>$H19*data!H22</f>
        <v>0</v>
      </c>
      <c r="J42" s="7">
        <f>$H19*data!I22</f>
        <v>0</v>
      </c>
      <c r="K42" s="7">
        <f>$H19*data!J22</f>
        <v>0</v>
      </c>
      <c r="L42" s="7">
        <f>$H19*data!K22</f>
        <v>0</v>
      </c>
      <c r="M42" s="7">
        <f>$H19*data!L22</f>
        <v>0</v>
      </c>
      <c r="N42" s="7">
        <f>$H19*data!M22</f>
        <v>0</v>
      </c>
      <c r="O42" s="7">
        <f>$H19*data!N22</f>
        <v>0</v>
      </c>
      <c r="P42" s="7">
        <f>$H19*data!O22</f>
        <v>0</v>
      </c>
      <c r="Q42" s="7">
        <f>$H19*data!P22</f>
        <v>0</v>
      </c>
      <c r="R42" s="7">
        <f>$H19*data!Q22</f>
        <v>0</v>
      </c>
      <c r="S42" s="7">
        <f>$H19*data!R22</f>
        <v>0.48555169822720712</v>
      </c>
      <c r="T42" s="7">
        <f>$H19*data!S22</f>
        <v>8.8217102059448375E-3</v>
      </c>
      <c r="U42" s="7">
        <f>$H19*data!T22</f>
        <v>8.9409225060251736E-3</v>
      </c>
    </row>
    <row r="43" spans="1:21" ht="12" customHeight="1" x14ac:dyDescent="0.2">
      <c r="B43" s="7">
        <f>$H20*data!A23</f>
        <v>0</v>
      </c>
      <c r="C43" s="7">
        <f>$H20*data!B23</f>
        <v>0</v>
      </c>
      <c r="D43" s="7">
        <f>$H20*data!C23</f>
        <v>0</v>
      </c>
      <c r="E43" s="7">
        <f>$H20*data!D23</f>
        <v>0</v>
      </c>
      <c r="F43" s="7">
        <f>$H20*data!E23</f>
        <v>0</v>
      </c>
      <c r="G43" s="7">
        <f>$H20*data!F23</f>
        <v>0</v>
      </c>
      <c r="H43" s="7">
        <f>$H20*data!G23</f>
        <v>0</v>
      </c>
      <c r="I43" s="7">
        <f>$H20*data!H23</f>
        <v>0</v>
      </c>
      <c r="J43" s="7">
        <f>$H20*data!I23</f>
        <v>0</v>
      </c>
      <c r="K43" s="7">
        <f>$H20*data!J23</f>
        <v>0</v>
      </c>
      <c r="L43" s="7">
        <f>$H20*data!K23</f>
        <v>0</v>
      </c>
      <c r="M43" s="7">
        <f>$H20*data!L23</f>
        <v>0</v>
      </c>
      <c r="N43" s="7">
        <f>$H20*data!M23</f>
        <v>0</v>
      </c>
      <c r="O43" s="7">
        <f>$H20*data!N23</f>
        <v>0</v>
      </c>
      <c r="P43" s="7">
        <f>$H20*data!O23</f>
        <v>0</v>
      </c>
      <c r="Q43" s="7">
        <f>$H20*data!P23</f>
        <v>0</v>
      </c>
      <c r="R43" s="7">
        <f>$H20*data!Q23</f>
        <v>0</v>
      </c>
      <c r="S43" s="7">
        <f>$H20*data!R23</f>
        <v>0</v>
      </c>
      <c r="T43" s="7">
        <f>$H20*data!S23</f>
        <v>0.46609492373060213</v>
      </c>
      <c r="U43" s="7">
        <f>$H20*data!T23</f>
        <v>8.5805398330375936E-3</v>
      </c>
    </row>
    <row r="44" spans="1:21" ht="12" customHeight="1" x14ac:dyDescent="0.2">
      <c r="B44" s="7">
        <f>$H21*data!A24</f>
        <v>0</v>
      </c>
      <c r="C44" s="7">
        <f>$H21*data!B24</f>
        <v>0</v>
      </c>
      <c r="D44" s="7">
        <f>$H21*data!C24</f>
        <v>0</v>
      </c>
      <c r="E44" s="7">
        <f>$H21*data!D24</f>
        <v>0</v>
      </c>
      <c r="F44" s="7">
        <f>$H21*data!E24</f>
        <v>0</v>
      </c>
      <c r="G44" s="7">
        <f>$H21*data!F24</f>
        <v>0</v>
      </c>
      <c r="H44" s="7">
        <f>$H21*data!G24</f>
        <v>0</v>
      </c>
      <c r="I44" s="7">
        <f>$H21*data!H24</f>
        <v>0</v>
      </c>
      <c r="J44" s="7">
        <f>$H21*data!I24</f>
        <v>0</v>
      </c>
      <c r="K44" s="7">
        <f>$H21*data!J24</f>
        <v>0</v>
      </c>
      <c r="L44" s="7">
        <f>$H21*data!K24</f>
        <v>0</v>
      </c>
      <c r="M44" s="7">
        <f>$H21*data!L24</f>
        <v>0</v>
      </c>
      <c r="N44" s="7">
        <f>$H21*data!M24</f>
        <v>0</v>
      </c>
      <c r="O44" s="7">
        <f>$H21*data!N24</f>
        <v>0</v>
      </c>
      <c r="P44" s="7">
        <f>$H21*data!O24</f>
        <v>0</v>
      </c>
      <c r="Q44" s="7">
        <f>$H21*data!P24</f>
        <v>0</v>
      </c>
      <c r="R44" s="7">
        <f>$H21*data!Q24</f>
        <v>0</v>
      </c>
      <c r="S44" s="7">
        <f>$H21*data!R24</f>
        <v>0</v>
      </c>
      <c r="T44" s="7">
        <f>$H21*data!S24</f>
        <v>0</v>
      </c>
      <c r="U44" s="7">
        <f>$H21*data!T24</f>
        <v>0.44741778400036086</v>
      </c>
    </row>
    <row r="45" spans="1:21" ht="12" customHeight="1" x14ac:dyDescent="0.2">
      <c r="C45" s="11"/>
      <c r="D45" s="20"/>
      <c r="E45" s="20"/>
      <c r="F45" s="17"/>
    </row>
    <row r="46" spans="1:21" ht="12" customHeight="1" x14ac:dyDescent="0.2">
      <c r="A46" s="16" t="s">
        <v>51</v>
      </c>
      <c r="B46" s="8">
        <f t="shared" ref="B46:U46" si="4">SUM(B25:B44)</f>
        <v>0.96161228406909793</v>
      </c>
      <c r="C46" s="8">
        <f t="shared" si="4"/>
        <v>0.92524204154862388</v>
      </c>
      <c r="D46" s="8">
        <f t="shared" si="4"/>
        <v>0.89218096839402505</v>
      </c>
      <c r="E46" s="8">
        <f t="shared" si="4"/>
        <v>0.863614881560964</v>
      </c>
      <c r="F46" s="8">
        <f t="shared" si="4"/>
        <v>0.83841741370963063</v>
      </c>
      <c r="G46" s="8">
        <f t="shared" si="4"/>
        <v>0.81771381378900077</v>
      </c>
      <c r="H46" s="8">
        <f t="shared" si="4"/>
        <v>0.80040890490626626</v>
      </c>
      <c r="I46" s="8">
        <f t="shared" si="4"/>
        <v>0.78632036431089813</v>
      </c>
      <c r="J46" s="8">
        <f t="shared" si="4"/>
        <v>0.77527504532996616</v>
      </c>
      <c r="K46" s="8">
        <f t="shared" si="4"/>
        <v>0.76510084880593765</v>
      </c>
      <c r="L46" s="8">
        <f t="shared" si="4"/>
        <v>0.75733135707355204</v>
      </c>
      <c r="M46" s="8">
        <f t="shared" si="4"/>
        <v>0.74719904991274655</v>
      </c>
      <c r="N46" s="8">
        <f t="shared" si="4"/>
        <v>0.74109995105423909</v>
      </c>
      <c r="O46" s="8">
        <f t="shared" si="4"/>
        <v>0.73416227956797719</v>
      </c>
      <c r="P46" s="8">
        <f t="shared" si="4"/>
        <v>0.72588750853183659</v>
      </c>
      <c r="Q46" s="8">
        <f t="shared" si="4"/>
        <v>0.71868498883032628</v>
      </c>
      <c r="R46" s="8">
        <f t="shared" si="4"/>
        <v>0.71250106670562219</v>
      </c>
      <c r="S46" s="8">
        <f t="shared" si="4"/>
        <v>0.70417067875313988</v>
      </c>
      <c r="T46" s="8">
        <f t="shared" si="4"/>
        <v>0.69653039501762959</v>
      </c>
      <c r="U46" s="8">
        <f t="shared" si="4"/>
        <v>0.68954778797565597</v>
      </c>
    </row>
    <row r="47" spans="1:21" ht="12" customHeight="1" x14ac:dyDescent="0.2">
      <c r="A47" s="34" t="s">
        <v>52</v>
      </c>
      <c r="B47" s="7">
        <f>data!A2</f>
        <v>1</v>
      </c>
      <c r="C47" s="7">
        <f>data!B2</f>
        <v>1</v>
      </c>
      <c r="D47" s="7">
        <f>data!C2</f>
        <v>1</v>
      </c>
      <c r="E47" s="7">
        <f>data!D2</f>
        <v>1</v>
      </c>
      <c r="F47" s="7">
        <f>data!E2</f>
        <v>1</v>
      </c>
      <c r="G47" s="7">
        <f>data!F2</f>
        <v>1</v>
      </c>
      <c r="H47" s="7">
        <f>data!G2</f>
        <v>1</v>
      </c>
      <c r="I47" s="7">
        <f>data!H2</f>
        <v>1</v>
      </c>
      <c r="J47" s="7">
        <f>data!I2</f>
        <v>1</v>
      </c>
      <c r="K47" s="7">
        <f>data!J2</f>
        <v>1</v>
      </c>
      <c r="L47" s="7">
        <f>data!K2</f>
        <v>1</v>
      </c>
      <c r="M47" s="7">
        <f>data!L2</f>
        <v>1</v>
      </c>
      <c r="N47" s="7">
        <f>data!M2</f>
        <v>1</v>
      </c>
      <c r="O47" s="7">
        <f>data!N2</f>
        <v>1</v>
      </c>
      <c r="P47" s="7">
        <f>data!O2</f>
        <v>1</v>
      </c>
      <c r="Q47" s="7">
        <f>data!P2</f>
        <v>1</v>
      </c>
      <c r="R47" s="7">
        <f>data!Q2</f>
        <v>1</v>
      </c>
      <c r="S47" s="7">
        <f>data!R2</f>
        <v>1</v>
      </c>
      <c r="T47" s="7">
        <f>data!S2</f>
        <v>1</v>
      </c>
      <c r="U47" s="7">
        <f>data!T2</f>
        <v>1</v>
      </c>
    </row>
    <row r="48" spans="1:21" ht="12" customHeight="1" x14ac:dyDescent="0.2">
      <c r="A48" s="34" t="s">
        <v>53</v>
      </c>
      <c r="B48" s="8">
        <f>B47-B46</f>
        <v>3.8387715930902067E-2</v>
      </c>
      <c r="C48" s="8">
        <f t="shared" ref="C48:U48" si="5">C47-C46</f>
        <v>7.4757958451376116E-2</v>
      </c>
      <c r="D48" s="8">
        <f t="shared" si="5"/>
        <v>0.10781903160597495</v>
      </c>
      <c r="E48" s="8">
        <f t="shared" si="5"/>
        <v>0.136385118439036</v>
      </c>
      <c r="F48" s="8">
        <f t="shared" si="5"/>
        <v>0.16158258629036937</v>
      </c>
      <c r="G48" s="8">
        <f t="shared" si="5"/>
        <v>0.18228618621099923</v>
      </c>
      <c r="H48" s="8">
        <f t="shared" si="5"/>
        <v>0.19959109509373374</v>
      </c>
      <c r="I48" s="8">
        <f t="shared" si="5"/>
        <v>0.21367963568910187</v>
      </c>
      <c r="J48" s="8">
        <f t="shared" si="5"/>
        <v>0.22472495467003384</v>
      </c>
      <c r="K48" s="8">
        <f t="shared" si="5"/>
        <v>0.23489915119406235</v>
      </c>
      <c r="L48" s="8">
        <f t="shared" si="5"/>
        <v>0.24266864292644796</v>
      </c>
      <c r="M48" s="8">
        <f t="shared" si="5"/>
        <v>0.25280095008725345</v>
      </c>
      <c r="N48" s="8">
        <f t="shared" si="5"/>
        <v>0.25890004894576091</v>
      </c>
      <c r="O48" s="8">
        <f t="shared" si="5"/>
        <v>0.26583772043202281</v>
      </c>
      <c r="P48" s="8">
        <f t="shared" si="5"/>
        <v>0.27411249146816341</v>
      </c>
      <c r="Q48" s="8">
        <f t="shared" si="5"/>
        <v>0.28131501116967372</v>
      </c>
      <c r="R48" s="8">
        <f t="shared" si="5"/>
        <v>0.28749893329437781</v>
      </c>
      <c r="S48" s="8">
        <f t="shared" si="5"/>
        <v>0.29582932124686012</v>
      </c>
      <c r="T48" s="8">
        <f t="shared" si="5"/>
        <v>0.30346960498237041</v>
      </c>
      <c r="U48" s="8">
        <f t="shared" si="5"/>
        <v>0.31045221202434403</v>
      </c>
    </row>
    <row r="49" spans="2:21" ht="12" customHeight="1" x14ac:dyDescent="0.2">
      <c r="B49" s="18"/>
      <c r="C49" s="32"/>
    </row>
    <row r="50" spans="2:21" ht="12" customHeight="1" x14ac:dyDescent="0.2">
      <c r="B50" s="18"/>
      <c r="C50" s="32"/>
    </row>
    <row r="51" spans="2:21" x14ac:dyDescent="0.2">
      <c r="B51" s="1" t="s">
        <v>46</v>
      </c>
    </row>
    <row r="52" spans="2:21" x14ac:dyDescent="0.2">
      <c r="B52" s="48">
        <f t="array" ref="B52:U52">TRANSPOSE(D2:D21)</f>
        <v>1</v>
      </c>
      <c r="C52" s="48">
        <v>2</v>
      </c>
      <c r="D52" s="48">
        <v>3</v>
      </c>
      <c r="E52" s="48">
        <v>4</v>
      </c>
      <c r="F52" s="48">
        <v>5</v>
      </c>
      <c r="G52" s="48">
        <v>6</v>
      </c>
      <c r="H52" s="48">
        <v>7</v>
      </c>
      <c r="I52" s="48">
        <v>8</v>
      </c>
      <c r="J52" s="48">
        <v>9</v>
      </c>
      <c r="K52" s="48">
        <v>10</v>
      </c>
      <c r="L52" s="48">
        <v>11</v>
      </c>
      <c r="M52" s="48">
        <v>12</v>
      </c>
      <c r="N52" s="48">
        <v>13</v>
      </c>
      <c r="O52" s="48">
        <v>14</v>
      </c>
      <c r="P52" s="48">
        <v>15</v>
      </c>
      <c r="Q52" s="48">
        <v>16</v>
      </c>
      <c r="R52" s="48">
        <v>17</v>
      </c>
      <c r="S52" s="48">
        <v>18</v>
      </c>
      <c r="T52" s="48">
        <v>19</v>
      </c>
      <c r="U52" s="48">
        <v>20</v>
      </c>
    </row>
    <row r="53" spans="2:21" s="11" customFormat="1" x14ac:dyDescent="0.2">
      <c r="H53" s="17"/>
      <c r="I53" s="17"/>
      <c r="J53" s="17"/>
      <c r="K53" s="17"/>
      <c r="L53" s="17"/>
    </row>
    <row r="54" spans="2:21" x14ac:dyDescent="0.2">
      <c r="B54" s="21" t="s">
        <v>32</v>
      </c>
      <c r="C54" s="11"/>
      <c r="D54" s="11"/>
      <c r="E54" s="11"/>
      <c r="F54" s="11"/>
      <c r="H54" s="17"/>
      <c r="I54" s="17"/>
      <c r="J54" s="17"/>
      <c r="K54" s="17"/>
      <c r="L54" s="17"/>
    </row>
    <row r="55" spans="2:21" x14ac:dyDescent="0.2">
      <c r="B55" s="57">
        <f t="shared" ref="B55:U55" si="6">MIN($D2,B$52)</f>
        <v>1</v>
      </c>
      <c r="C55" s="57">
        <f t="shared" si="6"/>
        <v>1</v>
      </c>
      <c r="D55" s="57">
        <f t="shared" si="6"/>
        <v>1</v>
      </c>
      <c r="E55" s="57">
        <f t="shared" si="6"/>
        <v>1</v>
      </c>
      <c r="F55" s="57">
        <f t="shared" si="6"/>
        <v>1</v>
      </c>
      <c r="G55" s="57">
        <f t="shared" si="6"/>
        <v>1</v>
      </c>
      <c r="H55" s="57">
        <f t="shared" si="6"/>
        <v>1</v>
      </c>
      <c r="I55" s="57">
        <f t="shared" si="6"/>
        <v>1</v>
      </c>
      <c r="J55" s="57">
        <f t="shared" si="6"/>
        <v>1</v>
      </c>
      <c r="K55" s="57">
        <f t="shared" si="6"/>
        <v>1</v>
      </c>
      <c r="L55" s="57">
        <f t="shared" si="6"/>
        <v>1</v>
      </c>
      <c r="M55" s="57">
        <f t="shared" si="6"/>
        <v>1</v>
      </c>
      <c r="N55" s="57">
        <f t="shared" si="6"/>
        <v>1</v>
      </c>
      <c r="O55" s="57">
        <f t="shared" si="6"/>
        <v>1</v>
      </c>
      <c r="P55" s="57">
        <f t="shared" si="6"/>
        <v>1</v>
      </c>
      <c r="Q55" s="57">
        <f t="shared" si="6"/>
        <v>1</v>
      </c>
      <c r="R55" s="57">
        <f t="shared" si="6"/>
        <v>1</v>
      </c>
      <c r="S55" s="57">
        <f t="shared" si="6"/>
        <v>1</v>
      </c>
      <c r="T55" s="57">
        <f t="shared" si="6"/>
        <v>1</v>
      </c>
      <c r="U55" s="57">
        <f t="shared" si="6"/>
        <v>1</v>
      </c>
    </row>
    <row r="56" spans="2:21" x14ac:dyDescent="0.2">
      <c r="B56" s="57">
        <f t="shared" ref="B56:U56" si="7">MIN($D3,B$52)</f>
        <v>1</v>
      </c>
      <c r="C56" s="57">
        <f t="shared" si="7"/>
        <v>2</v>
      </c>
      <c r="D56" s="57">
        <f t="shared" si="7"/>
        <v>2</v>
      </c>
      <c r="E56" s="57">
        <f t="shared" si="7"/>
        <v>2</v>
      </c>
      <c r="F56" s="57">
        <f t="shared" si="7"/>
        <v>2</v>
      </c>
      <c r="G56" s="57">
        <f t="shared" si="7"/>
        <v>2</v>
      </c>
      <c r="H56" s="57">
        <f t="shared" si="7"/>
        <v>2</v>
      </c>
      <c r="I56" s="57">
        <f t="shared" si="7"/>
        <v>2</v>
      </c>
      <c r="J56" s="57">
        <f t="shared" si="7"/>
        <v>2</v>
      </c>
      <c r="K56" s="57">
        <f t="shared" si="7"/>
        <v>2</v>
      </c>
      <c r="L56" s="57">
        <f t="shared" si="7"/>
        <v>2</v>
      </c>
      <c r="M56" s="57">
        <f t="shared" si="7"/>
        <v>2</v>
      </c>
      <c r="N56" s="57">
        <f t="shared" si="7"/>
        <v>2</v>
      </c>
      <c r="O56" s="57">
        <f t="shared" si="7"/>
        <v>2</v>
      </c>
      <c r="P56" s="57">
        <f t="shared" si="7"/>
        <v>2</v>
      </c>
      <c r="Q56" s="57">
        <f t="shared" si="7"/>
        <v>2</v>
      </c>
      <c r="R56" s="57">
        <f t="shared" si="7"/>
        <v>2</v>
      </c>
      <c r="S56" s="57">
        <f t="shared" si="7"/>
        <v>2</v>
      </c>
      <c r="T56" s="57">
        <f t="shared" si="7"/>
        <v>2</v>
      </c>
      <c r="U56" s="57">
        <f t="shared" si="7"/>
        <v>2</v>
      </c>
    </row>
    <row r="57" spans="2:21" x14ac:dyDescent="0.2">
      <c r="B57" s="57">
        <f t="shared" ref="B57:U57" si="8">MIN($D4,B$52)</f>
        <v>1</v>
      </c>
      <c r="C57" s="57">
        <f t="shared" si="8"/>
        <v>2</v>
      </c>
      <c r="D57" s="57">
        <f t="shared" si="8"/>
        <v>3</v>
      </c>
      <c r="E57" s="57">
        <f t="shared" si="8"/>
        <v>3</v>
      </c>
      <c r="F57" s="57">
        <f t="shared" si="8"/>
        <v>3</v>
      </c>
      <c r="G57" s="57">
        <f t="shared" si="8"/>
        <v>3</v>
      </c>
      <c r="H57" s="57">
        <f t="shared" si="8"/>
        <v>3</v>
      </c>
      <c r="I57" s="57">
        <f t="shared" si="8"/>
        <v>3</v>
      </c>
      <c r="J57" s="57">
        <f t="shared" si="8"/>
        <v>3</v>
      </c>
      <c r="K57" s="57">
        <f t="shared" si="8"/>
        <v>3</v>
      </c>
      <c r="L57" s="57">
        <f t="shared" si="8"/>
        <v>3</v>
      </c>
      <c r="M57" s="57">
        <f t="shared" si="8"/>
        <v>3</v>
      </c>
      <c r="N57" s="57">
        <f t="shared" si="8"/>
        <v>3</v>
      </c>
      <c r="O57" s="57">
        <f t="shared" si="8"/>
        <v>3</v>
      </c>
      <c r="P57" s="57">
        <f t="shared" si="8"/>
        <v>3</v>
      </c>
      <c r="Q57" s="57">
        <f t="shared" si="8"/>
        <v>3</v>
      </c>
      <c r="R57" s="57">
        <f t="shared" si="8"/>
        <v>3</v>
      </c>
      <c r="S57" s="57">
        <f t="shared" si="8"/>
        <v>3</v>
      </c>
      <c r="T57" s="57">
        <f t="shared" si="8"/>
        <v>3</v>
      </c>
      <c r="U57" s="57">
        <f t="shared" si="8"/>
        <v>3</v>
      </c>
    </row>
    <row r="58" spans="2:21" x14ac:dyDescent="0.2">
      <c r="B58" s="57">
        <f t="shared" ref="B58:U58" si="9">MIN($D5,B$52)</f>
        <v>1</v>
      </c>
      <c r="C58" s="57">
        <f t="shared" si="9"/>
        <v>2</v>
      </c>
      <c r="D58" s="57">
        <f t="shared" si="9"/>
        <v>3</v>
      </c>
      <c r="E58" s="57">
        <f t="shared" si="9"/>
        <v>4</v>
      </c>
      <c r="F58" s="57">
        <f t="shared" si="9"/>
        <v>4</v>
      </c>
      <c r="G58" s="57">
        <f t="shared" si="9"/>
        <v>4</v>
      </c>
      <c r="H58" s="57">
        <f t="shared" si="9"/>
        <v>4</v>
      </c>
      <c r="I58" s="57">
        <f t="shared" si="9"/>
        <v>4</v>
      </c>
      <c r="J58" s="57">
        <f t="shared" si="9"/>
        <v>4</v>
      </c>
      <c r="K58" s="57">
        <f t="shared" si="9"/>
        <v>4</v>
      </c>
      <c r="L58" s="57">
        <f t="shared" si="9"/>
        <v>4</v>
      </c>
      <c r="M58" s="57">
        <f t="shared" si="9"/>
        <v>4</v>
      </c>
      <c r="N58" s="57">
        <f t="shared" si="9"/>
        <v>4</v>
      </c>
      <c r="O58" s="57">
        <f t="shared" si="9"/>
        <v>4</v>
      </c>
      <c r="P58" s="57">
        <f t="shared" si="9"/>
        <v>4</v>
      </c>
      <c r="Q58" s="57">
        <f t="shared" si="9"/>
        <v>4</v>
      </c>
      <c r="R58" s="57">
        <f t="shared" si="9"/>
        <v>4</v>
      </c>
      <c r="S58" s="57">
        <f t="shared" si="9"/>
        <v>4</v>
      </c>
      <c r="T58" s="57">
        <f t="shared" si="9"/>
        <v>4</v>
      </c>
      <c r="U58" s="57">
        <f t="shared" si="9"/>
        <v>4</v>
      </c>
    </row>
    <row r="59" spans="2:21" x14ac:dyDescent="0.2">
      <c r="B59" s="57">
        <f t="shared" ref="B59:U59" si="10">MIN($D6,B$52)</f>
        <v>1</v>
      </c>
      <c r="C59" s="57">
        <f t="shared" si="10"/>
        <v>2</v>
      </c>
      <c r="D59" s="57">
        <f t="shared" si="10"/>
        <v>3</v>
      </c>
      <c r="E59" s="57">
        <f t="shared" si="10"/>
        <v>4</v>
      </c>
      <c r="F59" s="57">
        <f t="shared" si="10"/>
        <v>5</v>
      </c>
      <c r="G59" s="57">
        <f t="shared" si="10"/>
        <v>5</v>
      </c>
      <c r="H59" s="57">
        <f t="shared" si="10"/>
        <v>5</v>
      </c>
      <c r="I59" s="57">
        <f t="shared" si="10"/>
        <v>5</v>
      </c>
      <c r="J59" s="57">
        <f t="shared" si="10"/>
        <v>5</v>
      </c>
      <c r="K59" s="57">
        <f t="shared" si="10"/>
        <v>5</v>
      </c>
      <c r="L59" s="57">
        <f t="shared" si="10"/>
        <v>5</v>
      </c>
      <c r="M59" s="57">
        <f t="shared" si="10"/>
        <v>5</v>
      </c>
      <c r="N59" s="57">
        <f t="shared" si="10"/>
        <v>5</v>
      </c>
      <c r="O59" s="57">
        <f t="shared" si="10"/>
        <v>5</v>
      </c>
      <c r="P59" s="57">
        <f t="shared" si="10"/>
        <v>5</v>
      </c>
      <c r="Q59" s="57">
        <f t="shared" si="10"/>
        <v>5</v>
      </c>
      <c r="R59" s="57">
        <f t="shared" si="10"/>
        <v>5</v>
      </c>
      <c r="S59" s="57">
        <f t="shared" si="10"/>
        <v>5</v>
      </c>
      <c r="T59" s="57">
        <f t="shared" si="10"/>
        <v>5</v>
      </c>
      <c r="U59" s="57">
        <f t="shared" si="10"/>
        <v>5</v>
      </c>
    </row>
    <row r="60" spans="2:21" x14ac:dyDescent="0.2">
      <c r="B60" s="57">
        <f t="shared" ref="B60:U60" si="11">MIN($D7,B$52)</f>
        <v>1</v>
      </c>
      <c r="C60" s="57">
        <f t="shared" si="11"/>
        <v>2</v>
      </c>
      <c r="D60" s="57">
        <f t="shared" si="11"/>
        <v>3</v>
      </c>
      <c r="E60" s="57">
        <f t="shared" si="11"/>
        <v>4</v>
      </c>
      <c r="F60" s="57">
        <f t="shared" si="11"/>
        <v>5</v>
      </c>
      <c r="G60" s="57">
        <f t="shared" si="11"/>
        <v>6</v>
      </c>
      <c r="H60" s="57">
        <f t="shared" si="11"/>
        <v>6</v>
      </c>
      <c r="I60" s="57">
        <f t="shared" si="11"/>
        <v>6</v>
      </c>
      <c r="J60" s="57">
        <f t="shared" si="11"/>
        <v>6</v>
      </c>
      <c r="K60" s="57">
        <f t="shared" si="11"/>
        <v>6</v>
      </c>
      <c r="L60" s="57">
        <f t="shared" si="11"/>
        <v>6</v>
      </c>
      <c r="M60" s="57">
        <f t="shared" si="11"/>
        <v>6</v>
      </c>
      <c r="N60" s="57">
        <f t="shared" si="11"/>
        <v>6</v>
      </c>
      <c r="O60" s="57">
        <f t="shared" si="11"/>
        <v>6</v>
      </c>
      <c r="P60" s="57">
        <f t="shared" si="11"/>
        <v>6</v>
      </c>
      <c r="Q60" s="57">
        <f t="shared" si="11"/>
        <v>6</v>
      </c>
      <c r="R60" s="57">
        <f t="shared" si="11"/>
        <v>6</v>
      </c>
      <c r="S60" s="57">
        <f t="shared" si="11"/>
        <v>6</v>
      </c>
      <c r="T60" s="57">
        <f t="shared" si="11"/>
        <v>6</v>
      </c>
      <c r="U60" s="57">
        <f t="shared" si="11"/>
        <v>6</v>
      </c>
    </row>
    <row r="61" spans="2:21" x14ac:dyDescent="0.2">
      <c r="B61" s="57">
        <f t="shared" ref="B61:U61" si="12">MIN($D8,B$52)</f>
        <v>1</v>
      </c>
      <c r="C61" s="57">
        <f t="shared" si="12"/>
        <v>2</v>
      </c>
      <c r="D61" s="57">
        <f t="shared" si="12"/>
        <v>3</v>
      </c>
      <c r="E61" s="57">
        <f t="shared" si="12"/>
        <v>4</v>
      </c>
      <c r="F61" s="57">
        <f t="shared" si="12"/>
        <v>5</v>
      </c>
      <c r="G61" s="57">
        <f t="shared" si="12"/>
        <v>6</v>
      </c>
      <c r="H61" s="57">
        <f t="shared" si="12"/>
        <v>7</v>
      </c>
      <c r="I61" s="57">
        <f t="shared" si="12"/>
        <v>7</v>
      </c>
      <c r="J61" s="57">
        <f t="shared" si="12"/>
        <v>7</v>
      </c>
      <c r="K61" s="57">
        <f t="shared" si="12"/>
        <v>7</v>
      </c>
      <c r="L61" s="57">
        <f t="shared" si="12"/>
        <v>7</v>
      </c>
      <c r="M61" s="57">
        <f t="shared" si="12"/>
        <v>7</v>
      </c>
      <c r="N61" s="57">
        <f t="shared" si="12"/>
        <v>7</v>
      </c>
      <c r="O61" s="57">
        <f t="shared" si="12"/>
        <v>7</v>
      </c>
      <c r="P61" s="57">
        <f t="shared" si="12"/>
        <v>7</v>
      </c>
      <c r="Q61" s="57">
        <f t="shared" si="12"/>
        <v>7</v>
      </c>
      <c r="R61" s="57">
        <f t="shared" si="12"/>
        <v>7</v>
      </c>
      <c r="S61" s="57">
        <f t="shared" si="12"/>
        <v>7</v>
      </c>
      <c r="T61" s="57">
        <f t="shared" si="12"/>
        <v>7</v>
      </c>
      <c r="U61" s="57">
        <f t="shared" si="12"/>
        <v>7</v>
      </c>
    </row>
    <row r="62" spans="2:21" x14ac:dyDescent="0.2">
      <c r="B62" s="57">
        <f t="shared" ref="B62:U62" si="13">MIN($D9,B$52)</f>
        <v>1</v>
      </c>
      <c r="C62" s="57">
        <f t="shared" si="13"/>
        <v>2</v>
      </c>
      <c r="D62" s="57">
        <f t="shared" si="13"/>
        <v>3</v>
      </c>
      <c r="E62" s="57">
        <f t="shared" si="13"/>
        <v>4</v>
      </c>
      <c r="F62" s="57">
        <f t="shared" si="13"/>
        <v>5</v>
      </c>
      <c r="G62" s="57">
        <f t="shared" si="13"/>
        <v>6</v>
      </c>
      <c r="H62" s="57">
        <f t="shared" si="13"/>
        <v>7</v>
      </c>
      <c r="I62" s="57">
        <f t="shared" si="13"/>
        <v>8</v>
      </c>
      <c r="J62" s="57">
        <f t="shared" si="13"/>
        <v>8</v>
      </c>
      <c r="K62" s="57">
        <f t="shared" si="13"/>
        <v>8</v>
      </c>
      <c r="L62" s="57">
        <f t="shared" si="13"/>
        <v>8</v>
      </c>
      <c r="M62" s="57">
        <f t="shared" si="13"/>
        <v>8</v>
      </c>
      <c r="N62" s="57">
        <f t="shared" si="13"/>
        <v>8</v>
      </c>
      <c r="O62" s="57">
        <f t="shared" si="13"/>
        <v>8</v>
      </c>
      <c r="P62" s="57">
        <f t="shared" si="13"/>
        <v>8</v>
      </c>
      <c r="Q62" s="57">
        <f t="shared" si="13"/>
        <v>8</v>
      </c>
      <c r="R62" s="57">
        <f t="shared" si="13"/>
        <v>8</v>
      </c>
      <c r="S62" s="57">
        <f t="shared" si="13"/>
        <v>8</v>
      </c>
      <c r="T62" s="57">
        <f t="shared" si="13"/>
        <v>8</v>
      </c>
      <c r="U62" s="57">
        <f t="shared" si="13"/>
        <v>8</v>
      </c>
    </row>
    <row r="63" spans="2:21" x14ac:dyDescent="0.2">
      <c r="B63" s="57">
        <f t="shared" ref="B63:U63" si="14">MIN($D10,B$52)</f>
        <v>1</v>
      </c>
      <c r="C63" s="57">
        <f t="shared" si="14"/>
        <v>2</v>
      </c>
      <c r="D63" s="57">
        <f t="shared" si="14"/>
        <v>3</v>
      </c>
      <c r="E63" s="57">
        <f t="shared" si="14"/>
        <v>4</v>
      </c>
      <c r="F63" s="57">
        <f t="shared" si="14"/>
        <v>5</v>
      </c>
      <c r="G63" s="57">
        <f t="shared" si="14"/>
        <v>6</v>
      </c>
      <c r="H63" s="57">
        <f t="shared" si="14"/>
        <v>7</v>
      </c>
      <c r="I63" s="57">
        <f t="shared" si="14"/>
        <v>8</v>
      </c>
      <c r="J63" s="57">
        <f t="shared" si="14"/>
        <v>9</v>
      </c>
      <c r="K63" s="57">
        <f t="shared" si="14"/>
        <v>9</v>
      </c>
      <c r="L63" s="57">
        <f t="shared" si="14"/>
        <v>9</v>
      </c>
      <c r="M63" s="57">
        <f t="shared" si="14"/>
        <v>9</v>
      </c>
      <c r="N63" s="57">
        <f t="shared" si="14"/>
        <v>9</v>
      </c>
      <c r="O63" s="57">
        <f t="shared" si="14"/>
        <v>9</v>
      </c>
      <c r="P63" s="57">
        <f t="shared" si="14"/>
        <v>9</v>
      </c>
      <c r="Q63" s="57">
        <f t="shared" si="14"/>
        <v>9</v>
      </c>
      <c r="R63" s="57">
        <f t="shared" si="14"/>
        <v>9</v>
      </c>
      <c r="S63" s="57">
        <f t="shared" si="14"/>
        <v>9</v>
      </c>
      <c r="T63" s="57">
        <f t="shared" si="14"/>
        <v>9</v>
      </c>
      <c r="U63" s="57">
        <f t="shared" si="14"/>
        <v>9</v>
      </c>
    </row>
    <row r="64" spans="2:21" x14ac:dyDescent="0.2">
      <c r="B64" s="57">
        <f t="shared" ref="B64:U64" si="15">MIN($D11,B$52)</f>
        <v>1</v>
      </c>
      <c r="C64" s="57">
        <f t="shared" si="15"/>
        <v>2</v>
      </c>
      <c r="D64" s="57">
        <f t="shared" si="15"/>
        <v>3</v>
      </c>
      <c r="E64" s="57">
        <f t="shared" si="15"/>
        <v>4</v>
      </c>
      <c r="F64" s="57">
        <f t="shared" si="15"/>
        <v>5</v>
      </c>
      <c r="G64" s="57">
        <f t="shared" si="15"/>
        <v>6</v>
      </c>
      <c r="H64" s="57">
        <f t="shared" si="15"/>
        <v>7</v>
      </c>
      <c r="I64" s="57">
        <f t="shared" si="15"/>
        <v>8</v>
      </c>
      <c r="J64" s="57">
        <f t="shared" si="15"/>
        <v>9</v>
      </c>
      <c r="K64" s="57">
        <f t="shared" si="15"/>
        <v>10</v>
      </c>
      <c r="L64" s="57">
        <f t="shared" si="15"/>
        <v>10</v>
      </c>
      <c r="M64" s="57">
        <f t="shared" si="15"/>
        <v>10</v>
      </c>
      <c r="N64" s="57">
        <f t="shared" si="15"/>
        <v>10</v>
      </c>
      <c r="O64" s="57">
        <f t="shared" si="15"/>
        <v>10</v>
      </c>
      <c r="P64" s="57">
        <f t="shared" si="15"/>
        <v>10</v>
      </c>
      <c r="Q64" s="57">
        <f t="shared" si="15"/>
        <v>10</v>
      </c>
      <c r="R64" s="57">
        <f t="shared" si="15"/>
        <v>10</v>
      </c>
      <c r="S64" s="57">
        <f t="shared" si="15"/>
        <v>10</v>
      </c>
      <c r="T64" s="57">
        <f t="shared" si="15"/>
        <v>10</v>
      </c>
      <c r="U64" s="57">
        <f t="shared" si="15"/>
        <v>10</v>
      </c>
    </row>
    <row r="65" spans="2:21" x14ac:dyDescent="0.2">
      <c r="B65" s="57">
        <f t="shared" ref="B65:U65" si="16">MIN($D12,B$52)</f>
        <v>1</v>
      </c>
      <c r="C65" s="57">
        <f t="shared" si="16"/>
        <v>2</v>
      </c>
      <c r="D65" s="57">
        <f t="shared" si="16"/>
        <v>3</v>
      </c>
      <c r="E65" s="57">
        <f t="shared" si="16"/>
        <v>4</v>
      </c>
      <c r="F65" s="57">
        <f t="shared" si="16"/>
        <v>5</v>
      </c>
      <c r="G65" s="57">
        <f t="shared" si="16"/>
        <v>6</v>
      </c>
      <c r="H65" s="57">
        <f t="shared" si="16"/>
        <v>7</v>
      </c>
      <c r="I65" s="57">
        <f t="shared" si="16"/>
        <v>8</v>
      </c>
      <c r="J65" s="57">
        <f t="shared" si="16"/>
        <v>9</v>
      </c>
      <c r="K65" s="57">
        <f t="shared" si="16"/>
        <v>10</v>
      </c>
      <c r="L65" s="57">
        <f t="shared" si="16"/>
        <v>11</v>
      </c>
      <c r="M65" s="57">
        <f t="shared" si="16"/>
        <v>11</v>
      </c>
      <c r="N65" s="57">
        <f t="shared" si="16"/>
        <v>11</v>
      </c>
      <c r="O65" s="57">
        <f t="shared" si="16"/>
        <v>11</v>
      </c>
      <c r="P65" s="57">
        <f t="shared" si="16"/>
        <v>11</v>
      </c>
      <c r="Q65" s="57">
        <f t="shared" si="16"/>
        <v>11</v>
      </c>
      <c r="R65" s="57">
        <f t="shared" si="16"/>
        <v>11</v>
      </c>
      <c r="S65" s="57">
        <f t="shared" si="16"/>
        <v>11</v>
      </c>
      <c r="T65" s="57">
        <f t="shared" si="16"/>
        <v>11</v>
      </c>
      <c r="U65" s="57">
        <f t="shared" si="16"/>
        <v>11</v>
      </c>
    </row>
    <row r="66" spans="2:21" x14ac:dyDescent="0.2">
      <c r="B66" s="57">
        <f t="shared" ref="B66:U66" si="17">MIN($D13,B$52)</f>
        <v>1</v>
      </c>
      <c r="C66" s="57">
        <f t="shared" si="17"/>
        <v>2</v>
      </c>
      <c r="D66" s="57">
        <f t="shared" si="17"/>
        <v>3</v>
      </c>
      <c r="E66" s="57">
        <f t="shared" si="17"/>
        <v>4</v>
      </c>
      <c r="F66" s="57">
        <f t="shared" si="17"/>
        <v>5</v>
      </c>
      <c r="G66" s="57">
        <f t="shared" si="17"/>
        <v>6</v>
      </c>
      <c r="H66" s="57">
        <f t="shared" si="17"/>
        <v>7</v>
      </c>
      <c r="I66" s="57">
        <f t="shared" si="17"/>
        <v>8</v>
      </c>
      <c r="J66" s="57">
        <f t="shared" si="17"/>
        <v>9</v>
      </c>
      <c r="K66" s="57">
        <f t="shared" si="17"/>
        <v>10</v>
      </c>
      <c r="L66" s="57">
        <f t="shared" si="17"/>
        <v>11</v>
      </c>
      <c r="M66" s="57">
        <f t="shared" si="17"/>
        <v>12</v>
      </c>
      <c r="N66" s="57">
        <f t="shared" si="17"/>
        <v>12</v>
      </c>
      <c r="O66" s="57">
        <f t="shared" si="17"/>
        <v>12</v>
      </c>
      <c r="P66" s="57">
        <f t="shared" si="17"/>
        <v>12</v>
      </c>
      <c r="Q66" s="57">
        <f t="shared" si="17"/>
        <v>12</v>
      </c>
      <c r="R66" s="57">
        <f t="shared" si="17"/>
        <v>12</v>
      </c>
      <c r="S66" s="57">
        <f t="shared" si="17"/>
        <v>12</v>
      </c>
      <c r="T66" s="57">
        <f t="shared" si="17"/>
        <v>12</v>
      </c>
      <c r="U66" s="57">
        <f t="shared" si="17"/>
        <v>12</v>
      </c>
    </row>
    <row r="67" spans="2:21" x14ac:dyDescent="0.2">
      <c r="B67" s="57">
        <f t="shared" ref="B67:U67" si="18">MIN($D14,B$52)</f>
        <v>1</v>
      </c>
      <c r="C67" s="57">
        <f t="shared" si="18"/>
        <v>2</v>
      </c>
      <c r="D67" s="57">
        <f t="shared" si="18"/>
        <v>3</v>
      </c>
      <c r="E67" s="57">
        <f t="shared" si="18"/>
        <v>4</v>
      </c>
      <c r="F67" s="57">
        <f t="shared" si="18"/>
        <v>5</v>
      </c>
      <c r="G67" s="57">
        <f t="shared" si="18"/>
        <v>6</v>
      </c>
      <c r="H67" s="57">
        <f t="shared" si="18"/>
        <v>7</v>
      </c>
      <c r="I67" s="57">
        <f t="shared" si="18"/>
        <v>8</v>
      </c>
      <c r="J67" s="57">
        <f t="shared" si="18"/>
        <v>9</v>
      </c>
      <c r="K67" s="57">
        <f t="shared" si="18"/>
        <v>10</v>
      </c>
      <c r="L67" s="57">
        <f t="shared" si="18"/>
        <v>11</v>
      </c>
      <c r="M67" s="57">
        <f t="shared" si="18"/>
        <v>12</v>
      </c>
      <c r="N67" s="57">
        <f t="shared" si="18"/>
        <v>13</v>
      </c>
      <c r="O67" s="57">
        <f t="shared" si="18"/>
        <v>13</v>
      </c>
      <c r="P67" s="57">
        <f t="shared" si="18"/>
        <v>13</v>
      </c>
      <c r="Q67" s="57">
        <f t="shared" si="18"/>
        <v>13</v>
      </c>
      <c r="R67" s="57">
        <f t="shared" si="18"/>
        <v>13</v>
      </c>
      <c r="S67" s="57">
        <f t="shared" si="18"/>
        <v>13</v>
      </c>
      <c r="T67" s="57">
        <f t="shared" si="18"/>
        <v>13</v>
      </c>
      <c r="U67" s="57">
        <f t="shared" si="18"/>
        <v>13</v>
      </c>
    </row>
    <row r="68" spans="2:21" x14ac:dyDescent="0.2">
      <c r="B68" s="57">
        <f t="shared" ref="B68:U68" si="19">MIN($D15,B$52)</f>
        <v>1</v>
      </c>
      <c r="C68" s="57">
        <f t="shared" si="19"/>
        <v>2</v>
      </c>
      <c r="D68" s="57">
        <f t="shared" si="19"/>
        <v>3</v>
      </c>
      <c r="E68" s="57">
        <f t="shared" si="19"/>
        <v>4</v>
      </c>
      <c r="F68" s="57">
        <f t="shared" si="19"/>
        <v>5</v>
      </c>
      <c r="G68" s="57">
        <f t="shared" si="19"/>
        <v>6</v>
      </c>
      <c r="H68" s="57">
        <f t="shared" si="19"/>
        <v>7</v>
      </c>
      <c r="I68" s="57">
        <f t="shared" si="19"/>
        <v>8</v>
      </c>
      <c r="J68" s="57">
        <f t="shared" si="19"/>
        <v>9</v>
      </c>
      <c r="K68" s="57">
        <f t="shared" si="19"/>
        <v>10</v>
      </c>
      <c r="L68" s="57">
        <f t="shared" si="19"/>
        <v>11</v>
      </c>
      <c r="M68" s="57">
        <f t="shared" si="19"/>
        <v>12</v>
      </c>
      <c r="N68" s="57">
        <f t="shared" si="19"/>
        <v>13</v>
      </c>
      <c r="O68" s="57">
        <f t="shared" si="19"/>
        <v>14</v>
      </c>
      <c r="P68" s="57">
        <f t="shared" si="19"/>
        <v>14</v>
      </c>
      <c r="Q68" s="57">
        <f t="shared" si="19"/>
        <v>14</v>
      </c>
      <c r="R68" s="57">
        <f t="shared" si="19"/>
        <v>14</v>
      </c>
      <c r="S68" s="57">
        <f t="shared" si="19"/>
        <v>14</v>
      </c>
      <c r="T68" s="57">
        <f t="shared" si="19"/>
        <v>14</v>
      </c>
      <c r="U68" s="57">
        <f t="shared" si="19"/>
        <v>14</v>
      </c>
    </row>
    <row r="69" spans="2:21" x14ac:dyDescent="0.2">
      <c r="B69" s="57">
        <f t="shared" ref="B69:U69" si="20">MIN($D16,B$52)</f>
        <v>1</v>
      </c>
      <c r="C69" s="57">
        <f t="shared" si="20"/>
        <v>2</v>
      </c>
      <c r="D69" s="57">
        <f t="shared" si="20"/>
        <v>3</v>
      </c>
      <c r="E69" s="57">
        <f t="shared" si="20"/>
        <v>4</v>
      </c>
      <c r="F69" s="57">
        <f t="shared" si="20"/>
        <v>5</v>
      </c>
      <c r="G69" s="57">
        <f t="shared" si="20"/>
        <v>6</v>
      </c>
      <c r="H69" s="57">
        <f t="shared" si="20"/>
        <v>7</v>
      </c>
      <c r="I69" s="57">
        <f t="shared" si="20"/>
        <v>8</v>
      </c>
      <c r="J69" s="57">
        <f t="shared" si="20"/>
        <v>9</v>
      </c>
      <c r="K69" s="57">
        <f t="shared" si="20"/>
        <v>10</v>
      </c>
      <c r="L69" s="57">
        <f t="shared" si="20"/>
        <v>11</v>
      </c>
      <c r="M69" s="57">
        <f t="shared" si="20"/>
        <v>12</v>
      </c>
      <c r="N69" s="57">
        <f t="shared" si="20"/>
        <v>13</v>
      </c>
      <c r="O69" s="57">
        <f t="shared" si="20"/>
        <v>14</v>
      </c>
      <c r="P69" s="57">
        <f t="shared" si="20"/>
        <v>15</v>
      </c>
      <c r="Q69" s="57">
        <f t="shared" si="20"/>
        <v>15</v>
      </c>
      <c r="R69" s="57">
        <f t="shared" si="20"/>
        <v>15</v>
      </c>
      <c r="S69" s="57">
        <f t="shared" si="20"/>
        <v>15</v>
      </c>
      <c r="T69" s="57">
        <f t="shared" si="20"/>
        <v>15</v>
      </c>
      <c r="U69" s="57">
        <f t="shared" si="20"/>
        <v>15</v>
      </c>
    </row>
    <row r="70" spans="2:21" x14ac:dyDescent="0.2">
      <c r="B70" s="57">
        <f t="shared" ref="B70:U70" si="21">MIN($D17,B$52)</f>
        <v>1</v>
      </c>
      <c r="C70" s="57">
        <f t="shared" si="21"/>
        <v>2</v>
      </c>
      <c r="D70" s="57">
        <f t="shared" si="21"/>
        <v>3</v>
      </c>
      <c r="E70" s="57">
        <f t="shared" si="21"/>
        <v>4</v>
      </c>
      <c r="F70" s="57">
        <f t="shared" si="21"/>
        <v>5</v>
      </c>
      <c r="G70" s="57">
        <f t="shared" si="21"/>
        <v>6</v>
      </c>
      <c r="H70" s="57">
        <f t="shared" si="21"/>
        <v>7</v>
      </c>
      <c r="I70" s="57">
        <f t="shared" si="21"/>
        <v>8</v>
      </c>
      <c r="J70" s="57">
        <f t="shared" si="21"/>
        <v>9</v>
      </c>
      <c r="K70" s="57">
        <f t="shared" si="21"/>
        <v>10</v>
      </c>
      <c r="L70" s="57">
        <f t="shared" si="21"/>
        <v>11</v>
      </c>
      <c r="M70" s="57">
        <f t="shared" si="21"/>
        <v>12</v>
      </c>
      <c r="N70" s="57">
        <f t="shared" si="21"/>
        <v>13</v>
      </c>
      <c r="O70" s="57">
        <f t="shared" si="21"/>
        <v>14</v>
      </c>
      <c r="P70" s="57">
        <f t="shared" si="21"/>
        <v>15</v>
      </c>
      <c r="Q70" s="57">
        <f t="shared" si="21"/>
        <v>16</v>
      </c>
      <c r="R70" s="57">
        <f t="shared" si="21"/>
        <v>16</v>
      </c>
      <c r="S70" s="57">
        <f t="shared" si="21"/>
        <v>16</v>
      </c>
      <c r="T70" s="57">
        <f t="shared" si="21"/>
        <v>16</v>
      </c>
      <c r="U70" s="57">
        <f t="shared" si="21"/>
        <v>16</v>
      </c>
    </row>
    <row r="71" spans="2:21" x14ac:dyDescent="0.2">
      <c r="B71" s="57">
        <f t="shared" ref="B71:U71" si="22">MIN($D18,B$52)</f>
        <v>1</v>
      </c>
      <c r="C71" s="57">
        <f t="shared" si="22"/>
        <v>2</v>
      </c>
      <c r="D71" s="57">
        <f t="shared" si="22"/>
        <v>3</v>
      </c>
      <c r="E71" s="57">
        <f t="shared" si="22"/>
        <v>4</v>
      </c>
      <c r="F71" s="57">
        <f t="shared" si="22"/>
        <v>5</v>
      </c>
      <c r="G71" s="57">
        <f t="shared" si="22"/>
        <v>6</v>
      </c>
      <c r="H71" s="57">
        <f t="shared" si="22"/>
        <v>7</v>
      </c>
      <c r="I71" s="57">
        <f t="shared" si="22"/>
        <v>8</v>
      </c>
      <c r="J71" s="57">
        <f t="shared" si="22"/>
        <v>9</v>
      </c>
      <c r="K71" s="57">
        <f t="shared" si="22"/>
        <v>10</v>
      </c>
      <c r="L71" s="57">
        <f t="shared" si="22"/>
        <v>11</v>
      </c>
      <c r="M71" s="57">
        <f t="shared" si="22"/>
        <v>12</v>
      </c>
      <c r="N71" s="57">
        <f t="shared" si="22"/>
        <v>13</v>
      </c>
      <c r="O71" s="57">
        <f t="shared" si="22"/>
        <v>14</v>
      </c>
      <c r="P71" s="57">
        <f t="shared" si="22"/>
        <v>15</v>
      </c>
      <c r="Q71" s="57">
        <f t="shared" si="22"/>
        <v>16</v>
      </c>
      <c r="R71" s="57">
        <f t="shared" si="22"/>
        <v>17</v>
      </c>
      <c r="S71" s="57">
        <f t="shared" si="22"/>
        <v>17</v>
      </c>
      <c r="T71" s="57">
        <f t="shared" si="22"/>
        <v>17</v>
      </c>
      <c r="U71" s="57">
        <f t="shared" si="22"/>
        <v>17</v>
      </c>
    </row>
    <row r="72" spans="2:21" x14ac:dyDescent="0.2">
      <c r="B72" s="57">
        <f t="shared" ref="B72:U72" si="23">MIN($D19,B$52)</f>
        <v>1</v>
      </c>
      <c r="C72" s="57">
        <f t="shared" si="23"/>
        <v>2</v>
      </c>
      <c r="D72" s="57">
        <f t="shared" si="23"/>
        <v>3</v>
      </c>
      <c r="E72" s="57">
        <f t="shared" si="23"/>
        <v>4</v>
      </c>
      <c r="F72" s="57">
        <f t="shared" si="23"/>
        <v>5</v>
      </c>
      <c r="G72" s="57">
        <f t="shared" si="23"/>
        <v>6</v>
      </c>
      <c r="H72" s="57">
        <f t="shared" si="23"/>
        <v>7</v>
      </c>
      <c r="I72" s="57">
        <f t="shared" si="23"/>
        <v>8</v>
      </c>
      <c r="J72" s="57">
        <f t="shared" si="23"/>
        <v>9</v>
      </c>
      <c r="K72" s="57">
        <f t="shared" si="23"/>
        <v>10</v>
      </c>
      <c r="L72" s="57">
        <f t="shared" si="23"/>
        <v>11</v>
      </c>
      <c r="M72" s="57">
        <f t="shared" si="23"/>
        <v>12</v>
      </c>
      <c r="N72" s="57">
        <f t="shared" si="23"/>
        <v>13</v>
      </c>
      <c r="O72" s="57">
        <f t="shared" si="23"/>
        <v>14</v>
      </c>
      <c r="P72" s="57">
        <f t="shared" si="23"/>
        <v>15</v>
      </c>
      <c r="Q72" s="57">
        <f t="shared" si="23"/>
        <v>16</v>
      </c>
      <c r="R72" s="57">
        <f t="shared" si="23"/>
        <v>17</v>
      </c>
      <c r="S72" s="57">
        <f t="shared" si="23"/>
        <v>18</v>
      </c>
      <c r="T72" s="57">
        <f t="shared" si="23"/>
        <v>18</v>
      </c>
      <c r="U72" s="57">
        <f t="shared" si="23"/>
        <v>18</v>
      </c>
    </row>
    <row r="73" spans="2:21" x14ac:dyDescent="0.2">
      <c r="B73" s="57">
        <f t="shared" ref="B73:U73" si="24">MIN($D20,B$52)</f>
        <v>1</v>
      </c>
      <c r="C73" s="57">
        <f t="shared" si="24"/>
        <v>2</v>
      </c>
      <c r="D73" s="57">
        <f t="shared" si="24"/>
        <v>3</v>
      </c>
      <c r="E73" s="57">
        <f t="shared" si="24"/>
        <v>4</v>
      </c>
      <c r="F73" s="57">
        <f t="shared" si="24"/>
        <v>5</v>
      </c>
      <c r="G73" s="57">
        <f t="shared" si="24"/>
        <v>6</v>
      </c>
      <c r="H73" s="57">
        <f t="shared" si="24"/>
        <v>7</v>
      </c>
      <c r="I73" s="57">
        <f t="shared" si="24"/>
        <v>8</v>
      </c>
      <c r="J73" s="57">
        <f t="shared" si="24"/>
        <v>9</v>
      </c>
      <c r="K73" s="57">
        <f t="shared" si="24"/>
        <v>10</v>
      </c>
      <c r="L73" s="57">
        <f t="shared" si="24"/>
        <v>11</v>
      </c>
      <c r="M73" s="57">
        <f t="shared" si="24"/>
        <v>12</v>
      </c>
      <c r="N73" s="57">
        <f t="shared" si="24"/>
        <v>13</v>
      </c>
      <c r="O73" s="57">
        <f t="shared" si="24"/>
        <v>14</v>
      </c>
      <c r="P73" s="57">
        <f t="shared" si="24"/>
        <v>15</v>
      </c>
      <c r="Q73" s="57">
        <f t="shared" si="24"/>
        <v>16</v>
      </c>
      <c r="R73" s="57">
        <f t="shared" si="24"/>
        <v>17</v>
      </c>
      <c r="S73" s="57">
        <f t="shared" si="24"/>
        <v>18</v>
      </c>
      <c r="T73" s="57">
        <f t="shared" si="24"/>
        <v>19</v>
      </c>
      <c r="U73" s="57">
        <f t="shared" si="24"/>
        <v>19</v>
      </c>
    </row>
    <row r="74" spans="2:21" x14ac:dyDescent="0.2">
      <c r="B74" s="57">
        <f t="shared" ref="B74:U74" si="25">MIN($D21,B$52)</f>
        <v>1</v>
      </c>
      <c r="C74" s="57">
        <f t="shared" si="25"/>
        <v>2</v>
      </c>
      <c r="D74" s="57">
        <f t="shared" si="25"/>
        <v>3</v>
      </c>
      <c r="E74" s="57">
        <f t="shared" si="25"/>
        <v>4</v>
      </c>
      <c r="F74" s="57">
        <f t="shared" si="25"/>
        <v>5</v>
      </c>
      <c r="G74" s="57">
        <f t="shared" si="25"/>
        <v>6</v>
      </c>
      <c r="H74" s="57">
        <f t="shared" si="25"/>
        <v>7</v>
      </c>
      <c r="I74" s="57">
        <f t="shared" si="25"/>
        <v>8</v>
      </c>
      <c r="J74" s="57">
        <f t="shared" si="25"/>
        <v>9</v>
      </c>
      <c r="K74" s="57">
        <f t="shared" si="25"/>
        <v>10</v>
      </c>
      <c r="L74" s="57">
        <f t="shared" si="25"/>
        <v>11</v>
      </c>
      <c r="M74" s="57">
        <f t="shared" si="25"/>
        <v>12</v>
      </c>
      <c r="N74" s="57">
        <f t="shared" si="25"/>
        <v>13</v>
      </c>
      <c r="O74" s="57">
        <f t="shared" si="25"/>
        <v>14</v>
      </c>
      <c r="P74" s="57">
        <f t="shared" si="25"/>
        <v>15</v>
      </c>
      <c r="Q74" s="57">
        <f t="shared" si="25"/>
        <v>16</v>
      </c>
      <c r="R74" s="57">
        <f t="shared" si="25"/>
        <v>17</v>
      </c>
      <c r="S74" s="57">
        <f t="shared" si="25"/>
        <v>18</v>
      </c>
      <c r="T74" s="57">
        <f t="shared" si="25"/>
        <v>19</v>
      </c>
      <c r="U74" s="57">
        <f t="shared" si="25"/>
        <v>20</v>
      </c>
    </row>
    <row r="75" spans="2:21" x14ac:dyDescent="0.2">
      <c r="B75" s="11"/>
      <c r="C75" s="11"/>
      <c r="D75" s="11"/>
      <c r="E75" s="11"/>
      <c r="F75" s="11"/>
      <c r="H75" s="17"/>
      <c r="I75" s="17"/>
      <c r="J75" s="17"/>
      <c r="K75" s="17"/>
      <c r="L75" s="17"/>
    </row>
    <row r="76" spans="2:21" x14ac:dyDescent="0.2">
      <c r="B76" s="24" t="s">
        <v>33</v>
      </c>
      <c r="C76" s="23"/>
      <c r="D76" s="23"/>
      <c r="E76" s="23"/>
      <c r="F76" s="23"/>
      <c r="H76" s="17"/>
      <c r="I76" s="17"/>
      <c r="J76" s="17"/>
      <c r="K76" s="17"/>
      <c r="L76" s="17"/>
    </row>
    <row r="77" spans="2:21" x14ac:dyDescent="0.2">
      <c r="B77" s="57">
        <f t="shared" ref="B77:U77" si="26">MAX($D2,B$52)</f>
        <v>1</v>
      </c>
      <c r="C77" s="57">
        <f t="shared" si="26"/>
        <v>2</v>
      </c>
      <c r="D77" s="57">
        <f t="shared" si="26"/>
        <v>3</v>
      </c>
      <c r="E77" s="57">
        <f t="shared" si="26"/>
        <v>4</v>
      </c>
      <c r="F77" s="57">
        <f t="shared" si="26"/>
        <v>5</v>
      </c>
      <c r="G77" s="57">
        <f t="shared" si="26"/>
        <v>6</v>
      </c>
      <c r="H77" s="57">
        <f t="shared" si="26"/>
        <v>7</v>
      </c>
      <c r="I77" s="57">
        <f t="shared" si="26"/>
        <v>8</v>
      </c>
      <c r="J77" s="57">
        <f t="shared" si="26"/>
        <v>9</v>
      </c>
      <c r="K77" s="57">
        <f t="shared" si="26"/>
        <v>10</v>
      </c>
      <c r="L77" s="57">
        <f t="shared" si="26"/>
        <v>11</v>
      </c>
      <c r="M77" s="57">
        <f t="shared" si="26"/>
        <v>12</v>
      </c>
      <c r="N77" s="57">
        <f t="shared" si="26"/>
        <v>13</v>
      </c>
      <c r="O77" s="57">
        <f t="shared" si="26"/>
        <v>14</v>
      </c>
      <c r="P77" s="57">
        <f t="shared" si="26"/>
        <v>15</v>
      </c>
      <c r="Q77" s="57">
        <f t="shared" si="26"/>
        <v>16</v>
      </c>
      <c r="R77" s="57">
        <f t="shared" si="26"/>
        <v>17</v>
      </c>
      <c r="S77" s="57">
        <f t="shared" si="26"/>
        <v>18</v>
      </c>
      <c r="T77" s="57">
        <f t="shared" si="26"/>
        <v>19</v>
      </c>
      <c r="U77" s="57">
        <f t="shared" si="26"/>
        <v>20</v>
      </c>
    </row>
    <row r="78" spans="2:21" x14ac:dyDescent="0.2">
      <c r="B78" s="57">
        <f t="shared" ref="B78:U78" si="27">MAX($D3,B$52)</f>
        <v>2</v>
      </c>
      <c r="C78" s="57">
        <f t="shared" si="27"/>
        <v>2</v>
      </c>
      <c r="D78" s="57">
        <f t="shared" si="27"/>
        <v>3</v>
      </c>
      <c r="E78" s="57">
        <f t="shared" si="27"/>
        <v>4</v>
      </c>
      <c r="F78" s="57">
        <f t="shared" si="27"/>
        <v>5</v>
      </c>
      <c r="G78" s="57">
        <f t="shared" si="27"/>
        <v>6</v>
      </c>
      <c r="H78" s="57">
        <f t="shared" si="27"/>
        <v>7</v>
      </c>
      <c r="I78" s="57">
        <f t="shared" si="27"/>
        <v>8</v>
      </c>
      <c r="J78" s="57">
        <f t="shared" si="27"/>
        <v>9</v>
      </c>
      <c r="K78" s="57">
        <f t="shared" si="27"/>
        <v>10</v>
      </c>
      <c r="L78" s="57">
        <f t="shared" si="27"/>
        <v>11</v>
      </c>
      <c r="M78" s="57">
        <f t="shared" si="27"/>
        <v>12</v>
      </c>
      <c r="N78" s="57">
        <f t="shared" si="27"/>
        <v>13</v>
      </c>
      <c r="O78" s="57">
        <f t="shared" si="27"/>
        <v>14</v>
      </c>
      <c r="P78" s="57">
        <f t="shared" si="27"/>
        <v>15</v>
      </c>
      <c r="Q78" s="57">
        <f t="shared" si="27"/>
        <v>16</v>
      </c>
      <c r="R78" s="57">
        <f t="shared" si="27"/>
        <v>17</v>
      </c>
      <c r="S78" s="57">
        <f t="shared" si="27"/>
        <v>18</v>
      </c>
      <c r="T78" s="57">
        <f t="shared" si="27"/>
        <v>19</v>
      </c>
      <c r="U78" s="57">
        <f t="shared" si="27"/>
        <v>20</v>
      </c>
    </row>
    <row r="79" spans="2:21" x14ac:dyDescent="0.2">
      <c r="B79" s="57">
        <f t="shared" ref="B79:U79" si="28">MAX($D4,B$52)</f>
        <v>3</v>
      </c>
      <c r="C79" s="57">
        <f t="shared" si="28"/>
        <v>3</v>
      </c>
      <c r="D79" s="57">
        <f t="shared" si="28"/>
        <v>3</v>
      </c>
      <c r="E79" s="57">
        <f t="shared" si="28"/>
        <v>4</v>
      </c>
      <c r="F79" s="57">
        <f t="shared" si="28"/>
        <v>5</v>
      </c>
      <c r="G79" s="57">
        <f t="shared" si="28"/>
        <v>6</v>
      </c>
      <c r="H79" s="57">
        <f t="shared" si="28"/>
        <v>7</v>
      </c>
      <c r="I79" s="57">
        <f t="shared" si="28"/>
        <v>8</v>
      </c>
      <c r="J79" s="57">
        <f t="shared" si="28"/>
        <v>9</v>
      </c>
      <c r="K79" s="57">
        <f t="shared" si="28"/>
        <v>10</v>
      </c>
      <c r="L79" s="57">
        <f t="shared" si="28"/>
        <v>11</v>
      </c>
      <c r="M79" s="57">
        <f t="shared" si="28"/>
        <v>12</v>
      </c>
      <c r="N79" s="57">
        <f t="shared" si="28"/>
        <v>13</v>
      </c>
      <c r="O79" s="57">
        <f t="shared" si="28"/>
        <v>14</v>
      </c>
      <c r="P79" s="57">
        <f t="shared" si="28"/>
        <v>15</v>
      </c>
      <c r="Q79" s="57">
        <f t="shared" si="28"/>
        <v>16</v>
      </c>
      <c r="R79" s="57">
        <f t="shared" si="28"/>
        <v>17</v>
      </c>
      <c r="S79" s="57">
        <f t="shared" si="28"/>
        <v>18</v>
      </c>
      <c r="T79" s="57">
        <f t="shared" si="28"/>
        <v>19</v>
      </c>
      <c r="U79" s="57">
        <f t="shared" si="28"/>
        <v>20</v>
      </c>
    </row>
    <row r="80" spans="2:21" x14ac:dyDescent="0.2">
      <c r="B80" s="57">
        <f t="shared" ref="B80:U80" si="29">MAX($D5,B$52)</f>
        <v>4</v>
      </c>
      <c r="C80" s="57">
        <f t="shared" si="29"/>
        <v>4</v>
      </c>
      <c r="D80" s="57">
        <f t="shared" si="29"/>
        <v>4</v>
      </c>
      <c r="E80" s="57">
        <f t="shared" si="29"/>
        <v>4</v>
      </c>
      <c r="F80" s="57">
        <f t="shared" si="29"/>
        <v>5</v>
      </c>
      <c r="G80" s="57">
        <f t="shared" si="29"/>
        <v>6</v>
      </c>
      <c r="H80" s="57">
        <f t="shared" si="29"/>
        <v>7</v>
      </c>
      <c r="I80" s="57">
        <f t="shared" si="29"/>
        <v>8</v>
      </c>
      <c r="J80" s="57">
        <f t="shared" si="29"/>
        <v>9</v>
      </c>
      <c r="K80" s="57">
        <f t="shared" si="29"/>
        <v>10</v>
      </c>
      <c r="L80" s="57">
        <f t="shared" si="29"/>
        <v>11</v>
      </c>
      <c r="M80" s="57">
        <f t="shared" si="29"/>
        <v>12</v>
      </c>
      <c r="N80" s="57">
        <f t="shared" si="29"/>
        <v>13</v>
      </c>
      <c r="O80" s="57">
        <f t="shared" si="29"/>
        <v>14</v>
      </c>
      <c r="P80" s="57">
        <f t="shared" si="29"/>
        <v>15</v>
      </c>
      <c r="Q80" s="57">
        <f t="shared" si="29"/>
        <v>16</v>
      </c>
      <c r="R80" s="57">
        <f t="shared" si="29"/>
        <v>17</v>
      </c>
      <c r="S80" s="57">
        <f t="shared" si="29"/>
        <v>18</v>
      </c>
      <c r="T80" s="57">
        <f t="shared" si="29"/>
        <v>19</v>
      </c>
      <c r="U80" s="57">
        <f t="shared" si="29"/>
        <v>20</v>
      </c>
    </row>
    <row r="81" spans="2:21" x14ac:dyDescent="0.2">
      <c r="B81" s="57">
        <f t="shared" ref="B81:U81" si="30">MAX($D6,B$52)</f>
        <v>5</v>
      </c>
      <c r="C81" s="57">
        <f t="shared" si="30"/>
        <v>5</v>
      </c>
      <c r="D81" s="57">
        <f t="shared" si="30"/>
        <v>5</v>
      </c>
      <c r="E81" s="57">
        <f t="shared" si="30"/>
        <v>5</v>
      </c>
      <c r="F81" s="57">
        <f t="shared" si="30"/>
        <v>5</v>
      </c>
      <c r="G81" s="57">
        <f t="shared" si="30"/>
        <v>6</v>
      </c>
      <c r="H81" s="57">
        <f t="shared" si="30"/>
        <v>7</v>
      </c>
      <c r="I81" s="57">
        <f t="shared" si="30"/>
        <v>8</v>
      </c>
      <c r="J81" s="57">
        <f t="shared" si="30"/>
        <v>9</v>
      </c>
      <c r="K81" s="57">
        <f t="shared" si="30"/>
        <v>10</v>
      </c>
      <c r="L81" s="57">
        <f t="shared" si="30"/>
        <v>11</v>
      </c>
      <c r="M81" s="57">
        <f t="shared" si="30"/>
        <v>12</v>
      </c>
      <c r="N81" s="57">
        <f t="shared" si="30"/>
        <v>13</v>
      </c>
      <c r="O81" s="57">
        <f t="shared" si="30"/>
        <v>14</v>
      </c>
      <c r="P81" s="57">
        <f t="shared" si="30"/>
        <v>15</v>
      </c>
      <c r="Q81" s="57">
        <f t="shared" si="30"/>
        <v>16</v>
      </c>
      <c r="R81" s="57">
        <f t="shared" si="30"/>
        <v>17</v>
      </c>
      <c r="S81" s="57">
        <f t="shared" si="30"/>
        <v>18</v>
      </c>
      <c r="T81" s="57">
        <f t="shared" si="30"/>
        <v>19</v>
      </c>
      <c r="U81" s="57">
        <f t="shared" si="30"/>
        <v>20</v>
      </c>
    </row>
    <row r="82" spans="2:21" x14ac:dyDescent="0.2">
      <c r="B82" s="57">
        <f t="shared" ref="B82:U82" si="31">MAX($D7,B$52)</f>
        <v>6</v>
      </c>
      <c r="C82" s="57">
        <f t="shared" si="31"/>
        <v>6</v>
      </c>
      <c r="D82" s="57">
        <f t="shared" si="31"/>
        <v>6</v>
      </c>
      <c r="E82" s="57">
        <f t="shared" si="31"/>
        <v>6</v>
      </c>
      <c r="F82" s="57">
        <f t="shared" si="31"/>
        <v>6</v>
      </c>
      <c r="G82" s="57">
        <f t="shared" si="31"/>
        <v>6</v>
      </c>
      <c r="H82" s="57">
        <f t="shared" si="31"/>
        <v>7</v>
      </c>
      <c r="I82" s="57">
        <f t="shared" si="31"/>
        <v>8</v>
      </c>
      <c r="J82" s="57">
        <f t="shared" si="31"/>
        <v>9</v>
      </c>
      <c r="K82" s="57">
        <f t="shared" si="31"/>
        <v>10</v>
      </c>
      <c r="L82" s="57">
        <f t="shared" si="31"/>
        <v>11</v>
      </c>
      <c r="M82" s="57">
        <f t="shared" si="31"/>
        <v>12</v>
      </c>
      <c r="N82" s="57">
        <f t="shared" si="31"/>
        <v>13</v>
      </c>
      <c r="O82" s="57">
        <f t="shared" si="31"/>
        <v>14</v>
      </c>
      <c r="P82" s="57">
        <f t="shared" si="31"/>
        <v>15</v>
      </c>
      <c r="Q82" s="57">
        <f t="shared" si="31"/>
        <v>16</v>
      </c>
      <c r="R82" s="57">
        <f t="shared" si="31"/>
        <v>17</v>
      </c>
      <c r="S82" s="57">
        <f t="shared" si="31"/>
        <v>18</v>
      </c>
      <c r="T82" s="57">
        <f t="shared" si="31"/>
        <v>19</v>
      </c>
      <c r="U82" s="57">
        <f t="shared" si="31"/>
        <v>20</v>
      </c>
    </row>
    <row r="83" spans="2:21" x14ac:dyDescent="0.2">
      <c r="B83" s="57">
        <f t="shared" ref="B83:U83" si="32">MAX($D8,B$52)</f>
        <v>7</v>
      </c>
      <c r="C83" s="57">
        <f t="shared" si="32"/>
        <v>7</v>
      </c>
      <c r="D83" s="57">
        <f t="shared" si="32"/>
        <v>7</v>
      </c>
      <c r="E83" s="57">
        <f t="shared" si="32"/>
        <v>7</v>
      </c>
      <c r="F83" s="57">
        <f t="shared" si="32"/>
        <v>7</v>
      </c>
      <c r="G83" s="57">
        <f t="shared" si="32"/>
        <v>7</v>
      </c>
      <c r="H83" s="57">
        <f t="shared" si="32"/>
        <v>7</v>
      </c>
      <c r="I83" s="57">
        <f t="shared" si="32"/>
        <v>8</v>
      </c>
      <c r="J83" s="57">
        <f t="shared" si="32"/>
        <v>9</v>
      </c>
      <c r="K83" s="57">
        <f t="shared" si="32"/>
        <v>10</v>
      </c>
      <c r="L83" s="57">
        <f t="shared" si="32"/>
        <v>11</v>
      </c>
      <c r="M83" s="57">
        <f t="shared" si="32"/>
        <v>12</v>
      </c>
      <c r="N83" s="57">
        <f t="shared" si="32"/>
        <v>13</v>
      </c>
      <c r="O83" s="57">
        <f t="shared" si="32"/>
        <v>14</v>
      </c>
      <c r="P83" s="57">
        <f t="shared" si="32"/>
        <v>15</v>
      </c>
      <c r="Q83" s="57">
        <f t="shared" si="32"/>
        <v>16</v>
      </c>
      <c r="R83" s="57">
        <f t="shared" si="32"/>
        <v>17</v>
      </c>
      <c r="S83" s="57">
        <f t="shared" si="32"/>
        <v>18</v>
      </c>
      <c r="T83" s="57">
        <f t="shared" si="32"/>
        <v>19</v>
      </c>
      <c r="U83" s="57">
        <f t="shared" si="32"/>
        <v>20</v>
      </c>
    </row>
    <row r="84" spans="2:21" x14ac:dyDescent="0.2">
      <c r="B84" s="57">
        <f t="shared" ref="B84:U84" si="33">MAX($D9,B$52)</f>
        <v>8</v>
      </c>
      <c r="C84" s="57">
        <f t="shared" si="33"/>
        <v>8</v>
      </c>
      <c r="D84" s="57">
        <f t="shared" si="33"/>
        <v>8</v>
      </c>
      <c r="E84" s="57">
        <f t="shared" si="33"/>
        <v>8</v>
      </c>
      <c r="F84" s="57">
        <f t="shared" si="33"/>
        <v>8</v>
      </c>
      <c r="G84" s="57">
        <f t="shared" si="33"/>
        <v>8</v>
      </c>
      <c r="H84" s="57">
        <f t="shared" si="33"/>
        <v>8</v>
      </c>
      <c r="I84" s="57">
        <f t="shared" si="33"/>
        <v>8</v>
      </c>
      <c r="J84" s="57">
        <f t="shared" si="33"/>
        <v>9</v>
      </c>
      <c r="K84" s="57">
        <f t="shared" si="33"/>
        <v>10</v>
      </c>
      <c r="L84" s="57">
        <f t="shared" si="33"/>
        <v>11</v>
      </c>
      <c r="M84" s="57">
        <f t="shared" si="33"/>
        <v>12</v>
      </c>
      <c r="N84" s="57">
        <f t="shared" si="33"/>
        <v>13</v>
      </c>
      <c r="O84" s="57">
        <f t="shared" si="33"/>
        <v>14</v>
      </c>
      <c r="P84" s="57">
        <f t="shared" si="33"/>
        <v>15</v>
      </c>
      <c r="Q84" s="57">
        <f t="shared" si="33"/>
        <v>16</v>
      </c>
      <c r="R84" s="57">
        <f t="shared" si="33"/>
        <v>17</v>
      </c>
      <c r="S84" s="57">
        <f t="shared" si="33"/>
        <v>18</v>
      </c>
      <c r="T84" s="57">
        <f t="shared" si="33"/>
        <v>19</v>
      </c>
      <c r="U84" s="57">
        <f t="shared" si="33"/>
        <v>20</v>
      </c>
    </row>
    <row r="85" spans="2:21" x14ac:dyDescent="0.2">
      <c r="B85" s="57">
        <f t="shared" ref="B85:U85" si="34">MAX($D10,B$52)</f>
        <v>9</v>
      </c>
      <c r="C85" s="57">
        <f t="shared" si="34"/>
        <v>9</v>
      </c>
      <c r="D85" s="57">
        <f t="shared" si="34"/>
        <v>9</v>
      </c>
      <c r="E85" s="57">
        <f t="shared" si="34"/>
        <v>9</v>
      </c>
      <c r="F85" s="57">
        <f t="shared" si="34"/>
        <v>9</v>
      </c>
      <c r="G85" s="57">
        <f t="shared" si="34"/>
        <v>9</v>
      </c>
      <c r="H85" s="57">
        <f t="shared" si="34"/>
        <v>9</v>
      </c>
      <c r="I85" s="57">
        <f t="shared" si="34"/>
        <v>9</v>
      </c>
      <c r="J85" s="57">
        <f t="shared" si="34"/>
        <v>9</v>
      </c>
      <c r="K85" s="57">
        <f t="shared" si="34"/>
        <v>10</v>
      </c>
      <c r="L85" s="57">
        <f t="shared" si="34"/>
        <v>11</v>
      </c>
      <c r="M85" s="57">
        <f t="shared" si="34"/>
        <v>12</v>
      </c>
      <c r="N85" s="57">
        <f t="shared" si="34"/>
        <v>13</v>
      </c>
      <c r="O85" s="57">
        <f t="shared" si="34"/>
        <v>14</v>
      </c>
      <c r="P85" s="57">
        <f t="shared" si="34"/>
        <v>15</v>
      </c>
      <c r="Q85" s="57">
        <f t="shared" si="34"/>
        <v>16</v>
      </c>
      <c r="R85" s="57">
        <f t="shared" si="34"/>
        <v>17</v>
      </c>
      <c r="S85" s="57">
        <f t="shared" si="34"/>
        <v>18</v>
      </c>
      <c r="T85" s="57">
        <f t="shared" si="34"/>
        <v>19</v>
      </c>
      <c r="U85" s="57">
        <f t="shared" si="34"/>
        <v>20</v>
      </c>
    </row>
    <row r="86" spans="2:21" x14ac:dyDescent="0.2">
      <c r="B86" s="57">
        <f t="shared" ref="B86:U86" si="35">MAX($D11,B$52)</f>
        <v>10</v>
      </c>
      <c r="C86" s="57">
        <f t="shared" si="35"/>
        <v>10</v>
      </c>
      <c r="D86" s="57">
        <f t="shared" si="35"/>
        <v>10</v>
      </c>
      <c r="E86" s="57">
        <f t="shared" si="35"/>
        <v>10</v>
      </c>
      <c r="F86" s="57">
        <f t="shared" si="35"/>
        <v>10</v>
      </c>
      <c r="G86" s="57">
        <f t="shared" si="35"/>
        <v>10</v>
      </c>
      <c r="H86" s="57">
        <f t="shared" si="35"/>
        <v>10</v>
      </c>
      <c r="I86" s="57">
        <f t="shared" si="35"/>
        <v>10</v>
      </c>
      <c r="J86" s="57">
        <f t="shared" si="35"/>
        <v>10</v>
      </c>
      <c r="K86" s="57">
        <f t="shared" si="35"/>
        <v>10</v>
      </c>
      <c r="L86" s="57">
        <f t="shared" si="35"/>
        <v>11</v>
      </c>
      <c r="M86" s="57">
        <f t="shared" si="35"/>
        <v>12</v>
      </c>
      <c r="N86" s="57">
        <f t="shared" si="35"/>
        <v>13</v>
      </c>
      <c r="O86" s="57">
        <f t="shared" si="35"/>
        <v>14</v>
      </c>
      <c r="P86" s="57">
        <f t="shared" si="35"/>
        <v>15</v>
      </c>
      <c r="Q86" s="57">
        <f t="shared" si="35"/>
        <v>16</v>
      </c>
      <c r="R86" s="57">
        <f t="shared" si="35"/>
        <v>17</v>
      </c>
      <c r="S86" s="57">
        <f t="shared" si="35"/>
        <v>18</v>
      </c>
      <c r="T86" s="57">
        <f t="shared" si="35"/>
        <v>19</v>
      </c>
      <c r="U86" s="57">
        <f t="shared" si="35"/>
        <v>20</v>
      </c>
    </row>
    <row r="87" spans="2:21" x14ac:dyDescent="0.2">
      <c r="B87" s="57">
        <f t="shared" ref="B87:U87" si="36">MAX($D12,B$52)</f>
        <v>11</v>
      </c>
      <c r="C87" s="57">
        <f t="shared" si="36"/>
        <v>11</v>
      </c>
      <c r="D87" s="57">
        <f t="shared" si="36"/>
        <v>11</v>
      </c>
      <c r="E87" s="57">
        <f t="shared" si="36"/>
        <v>11</v>
      </c>
      <c r="F87" s="57">
        <f t="shared" si="36"/>
        <v>11</v>
      </c>
      <c r="G87" s="57">
        <f t="shared" si="36"/>
        <v>11</v>
      </c>
      <c r="H87" s="57">
        <f t="shared" si="36"/>
        <v>11</v>
      </c>
      <c r="I87" s="57">
        <f t="shared" si="36"/>
        <v>11</v>
      </c>
      <c r="J87" s="57">
        <f t="shared" si="36"/>
        <v>11</v>
      </c>
      <c r="K87" s="57">
        <f t="shared" si="36"/>
        <v>11</v>
      </c>
      <c r="L87" s="57">
        <f t="shared" si="36"/>
        <v>11</v>
      </c>
      <c r="M87" s="57">
        <f t="shared" si="36"/>
        <v>12</v>
      </c>
      <c r="N87" s="57">
        <f t="shared" si="36"/>
        <v>13</v>
      </c>
      <c r="O87" s="57">
        <f t="shared" si="36"/>
        <v>14</v>
      </c>
      <c r="P87" s="57">
        <f t="shared" si="36"/>
        <v>15</v>
      </c>
      <c r="Q87" s="57">
        <f t="shared" si="36"/>
        <v>16</v>
      </c>
      <c r="R87" s="57">
        <f t="shared" si="36"/>
        <v>17</v>
      </c>
      <c r="S87" s="57">
        <f t="shared" si="36"/>
        <v>18</v>
      </c>
      <c r="T87" s="57">
        <f t="shared" si="36"/>
        <v>19</v>
      </c>
      <c r="U87" s="57">
        <f t="shared" si="36"/>
        <v>20</v>
      </c>
    </row>
    <row r="88" spans="2:21" x14ac:dyDescent="0.2">
      <c r="B88" s="57">
        <f t="shared" ref="B88:U88" si="37">MAX($D13,B$52)</f>
        <v>12</v>
      </c>
      <c r="C88" s="57">
        <f t="shared" si="37"/>
        <v>12</v>
      </c>
      <c r="D88" s="57">
        <f t="shared" si="37"/>
        <v>12</v>
      </c>
      <c r="E88" s="57">
        <f t="shared" si="37"/>
        <v>12</v>
      </c>
      <c r="F88" s="57">
        <f t="shared" si="37"/>
        <v>12</v>
      </c>
      <c r="G88" s="57">
        <f t="shared" si="37"/>
        <v>12</v>
      </c>
      <c r="H88" s="57">
        <f t="shared" si="37"/>
        <v>12</v>
      </c>
      <c r="I88" s="57">
        <f t="shared" si="37"/>
        <v>12</v>
      </c>
      <c r="J88" s="57">
        <f t="shared" si="37"/>
        <v>12</v>
      </c>
      <c r="K88" s="57">
        <f t="shared" si="37"/>
        <v>12</v>
      </c>
      <c r="L88" s="57">
        <f t="shared" si="37"/>
        <v>12</v>
      </c>
      <c r="M88" s="57">
        <f t="shared" si="37"/>
        <v>12</v>
      </c>
      <c r="N88" s="57">
        <f t="shared" si="37"/>
        <v>13</v>
      </c>
      <c r="O88" s="57">
        <f t="shared" si="37"/>
        <v>14</v>
      </c>
      <c r="P88" s="57">
        <f t="shared" si="37"/>
        <v>15</v>
      </c>
      <c r="Q88" s="57">
        <f t="shared" si="37"/>
        <v>16</v>
      </c>
      <c r="R88" s="57">
        <f t="shared" si="37"/>
        <v>17</v>
      </c>
      <c r="S88" s="57">
        <f t="shared" si="37"/>
        <v>18</v>
      </c>
      <c r="T88" s="57">
        <f t="shared" si="37"/>
        <v>19</v>
      </c>
      <c r="U88" s="57">
        <f t="shared" si="37"/>
        <v>20</v>
      </c>
    </row>
    <row r="89" spans="2:21" x14ac:dyDescent="0.2">
      <c r="B89" s="57">
        <f t="shared" ref="B89:U89" si="38">MAX($D14,B$52)</f>
        <v>13</v>
      </c>
      <c r="C89" s="57">
        <f t="shared" si="38"/>
        <v>13</v>
      </c>
      <c r="D89" s="57">
        <f t="shared" si="38"/>
        <v>13</v>
      </c>
      <c r="E89" s="57">
        <f t="shared" si="38"/>
        <v>13</v>
      </c>
      <c r="F89" s="57">
        <f t="shared" si="38"/>
        <v>13</v>
      </c>
      <c r="G89" s="57">
        <f t="shared" si="38"/>
        <v>13</v>
      </c>
      <c r="H89" s="57">
        <f t="shared" si="38"/>
        <v>13</v>
      </c>
      <c r="I89" s="57">
        <f t="shared" si="38"/>
        <v>13</v>
      </c>
      <c r="J89" s="57">
        <f t="shared" si="38"/>
        <v>13</v>
      </c>
      <c r="K89" s="57">
        <f t="shared" si="38"/>
        <v>13</v>
      </c>
      <c r="L89" s="57">
        <f t="shared" si="38"/>
        <v>13</v>
      </c>
      <c r="M89" s="57">
        <f t="shared" si="38"/>
        <v>13</v>
      </c>
      <c r="N89" s="57">
        <f t="shared" si="38"/>
        <v>13</v>
      </c>
      <c r="O89" s="57">
        <f t="shared" si="38"/>
        <v>14</v>
      </c>
      <c r="P89" s="57">
        <f t="shared" si="38"/>
        <v>15</v>
      </c>
      <c r="Q89" s="57">
        <f t="shared" si="38"/>
        <v>16</v>
      </c>
      <c r="R89" s="57">
        <f t="shared" si="38"/>
        <v>17</v>
      </c>
      <c r="S89" s="57">
        <f t="shared" si="38"/>
        <v>18</v>
      </c>
      <c r="T89" s="57">
        <f t="shared" si="38"/>
        <v>19</v>
      </c>
      <c r="U89" s="57">
        <f t="shared" si="38"/>
        <v>20</v>
      </c>
    </row>
    <row r="90" spans="2:21" x14ac:dyDescent="0.2">
      <c r="B90" s="57">
        <f t="shared" ref="B90:U90" si="39">MAX($D15,B$52)</f>
        <v>14</v>
      </c>
      <c r="C90" s="57">
        <f t="shared" si="39"/>
        <v>14</v>
      </c>
      <c r="D90" s="57">
        <f t="shared" si="39"/>
        <v>14</v>
      </c>
      <c r="E90" s="57">
        <f t="shared" si="39"/>
        <v>14</v>
      </c>
      <c r="F90" s="57">
        <f t="shared" si="39"/>
        <v>14</v>
      </c>
      <c r="G90" s="57">
        <f t="shared" si="39"/>
        <v>14</v>
      </c>
      <c r="H90" s="57">
        <f t="shared" si="39"/>
        <v>14</v>
      </c>
      <c r="I90" s="57">
        <f t="shared" si="39"/>
        <v>14</v>
      </c>
      <c r="J90" s="57">
        <f t="shared" si="39"/>
        <v>14</v>
      </c>
      <c r="K90" s="57">
        <f t="shared" si="39"/>
        <v>14</v>
      </c>
      <c r="L90" s="57">
        <f t="shared" si="39"/>
        <v>14</v>
      </c>
      <c r="M90" s="57">
        <f t="shared" si="39"/>
        <v>14</v>
      </c>
      <c r="N90" s="57">
        <f t="shared" si="39"/>
        <v>14</v>
      </c>
      <c r="O90" s="57">
        <f t="shared" si="39"/>
        <v>14</v>
      </c>
      <c r="P90" s="57">
        <f t="shared" si="39"/>
        <v>15</v>
      </c>
      <c r="Q90" s="57">
        <f t="shared" si="39"/>
        <v>16</v>
      </c>
      <c r="R90" s="57">
        <f t="shared" si="39"/>
        <v>17</v>
      </c>
      <c r="S90" s="57">
        <f t="shared" si="39"/>
        <v>18</v>
      </c>
      <c r="T90" s="57">
        <f t="shared" si="39"/>
        <v>19</v>
      </c>
      <c r="U90" s="57">
        <f t="shared" si="39"/>
        <v>20</v>
      </c>
    </row>
    <row r="91" spans="2:21" x14ac:dyDescent="0.2">
      <c r="B91" s="57">
        <f t="shared" ref="B91:U91" si="40">MAX($D16,B$52)</f>
        <v>15</v>
      </c>
      <c r="C91" s="57">
        <f t="shared" si="40"/>
        <v>15</v>
      </c>
      <c r="D91" s="57">
        <f t="shared" si="40"/>
        <v>15</v>
      </c>
      <c r="E91" s="57">
        <f t="shared" si="40"/>
        <v>15</v>
      </c>
      <c r="F91" s="57">
        <f t="shared" si="40"/>
        <v>15</v>
      </c>
      <c r="G91" s="57">
        <f t="shared" si="40"/>
        <v>15</v>
      </c>
      <c r="H91" s="57">
        <f t="shared" si="40"/>
        <v>15</v>
      </c>
      <c r="I91" s="57">
        <f t="shared" si="40"/>
        <v>15</v>
      </c>
      <c r="J91" s="57">
        <f t="shared" si="40"/>
        <v>15</v>
      </c>
      <c r="K91" s="57">
        <f t="shared" si="40"/>
        <v>15</v>
      </c>
      <c r="L91" s="57">
        <f t="shared" si="40"/>
        <v>15</v>
      </c>
      <c r="M91" s="57">
        <f t="shared" si="40"/>
        <v>15</v>
      </c>
      <c r="N91" s="57">
        <f t="shared" si="40"/>
        <v>15</v>
      </c>
      <c r="O91" s="57">
        <f t="shared" si="40"/>
        <v>15</v>
      </c>
      <c r="P91" s="57">
        <f t="shared" si="40"/>
        <v>15</v>
      </c>
      <c r="Q91" s="57">
        <f t="shared" si="40"/>
        <v>16</v>
      </c>
      <c r="R91" s="57">
        <f t="shared" si="40"/>
        <v>17</v>
      </c>
      <c r="S91" s="57">
        <f t="shared" si="40"/>
        <v>18</v>
      </c>
      <c r="T91" s="57">
        <f t="shared" si="40"/>
        <v>19</v>
      </c>
      <c r="U91" s="57">
        <f t="shared" si="40"/>
        <v>20</v>
      </c>
    </row>
    <row r="92" spans="2:21" x14ac:dyDescent="0.2">
      <c r="B92" s="57">
        <f t="shared" ref="B92:U92" si="41">MAX($D17,B$52)</f>
        <v>16</v>
      </c>
      <c r="C92" s="57">
        <f t="shared" si="41"/>
        <v>16</v>
      </c>
      <c r="D92" s="57">
        <f t="shared" si="41"/>
        <v>16</v>
      </c>
      <c r="E92" s="57">
        <f t="shared" si="41"/>
        <v>16</v>
      </c>
      <c r="F92" s="57">
        <f t="shared" si="41"/>
        <v>16</v>
      </c>
      <c r="G92" s="57">
        <f t="shared" si="41"/>
        <v>16</v>
      </c>
      <c r="H92" s="57">
        <f t="shared" si="41"/>
        <v>16</v>
      </c>
      <c r="I92" s="57">
        <f t="shared" si="41"/>
        <v>16</v>
      </c>
      <c r="J92" s="57">
        <f t="shared" si="41"/>
        <v>16</v>
      </c>
      <c r="K92" s="57">
        <f t="shared" si="41"/>
        <v>16</v>
      </c>
      <c r="L92" s="57">
        <f t="shared" si="41"/>
        <v>16</v>
      </c>
      <c r="M92" s="57">
        <f t="shared" si="41"/>
        <v>16</v>
      </c>
      <c r="N92" s="57">
        <f t="shared" si="41"/>
        <v>16</v>
      </c>
      <c r="O92" s="57">
        <f t="shared" si="41"/>
        <v>16</v>
      </c>
      <c r="P92" s="57">
        <f t="shared" si="41"/>
        <v>16</v>
      </c>
      <c r="Q92" s="57">
        <f t="shared" si="41"/>
        <v>16</v>
      </c>
      <c r="R92" s="57">
        <f t="shared" si="41"/>
        <v>17</v>
      </c>
      <c r="S92" s="57">
        <f t="shared" si="41"/>
        <v>18</v>
      </c>
      <c r="T92" s="57">
        <f t="shared" si="41"/>
        <v>19</v>
      </c>
      <c r="U92" s="57">
        <f t="shared" si="41"/>
        <v>20</v>
      </c>
    </row>
    <row r="93" spans="2:21" x14ac:dyDescent="0.2">
      <c r="B93" s="57">
        <f t="shared" ref="B93:U93" si="42">MAX($D18,B$52)</f>
        <v>17</v>
      </c>
      <c r="C93" s="57">
        <f t="shared" si="42"/>
        <v>17</v>
      </c>
      <c r="D93" s="57">
        <f t="shared" si="42"/>
        <v>17</v>
      </c>
      <c r="E93" s="57">
        <f t="shared" si="42"/>
        <v>17</v>
      </c>
      <c r="F93" s="57">
        <f t="shared" si="42"/>
        <v>17</v>
      </c>
      <c r="G93" s="57">
        <f t="shared" si="42"/>
        <v>17</v>
      </c>
      <c r="H93" s="57">
        <f t="shared" si="42"/>
        <v>17</v>
      </c>
      <c r="I93" s="57">
        <f t="shared" si="42"/>
        <v>17</v>
      </c>
      <c r="J93" s="57">
        <f t="shared" si="42"/>
        <v>17</v>
      </c>
      <c r="K93" s="57">
        <f t="shared" si="42"/>
        <v>17</v>
      </c>
      <c r="L93" s="57">
        <f t="shared" si="42"/>
        <v>17</v>
      </c>
      <c r="M93" s="57">
        <f t="shared" si="42"/>
        <v>17</v>
      </c>
      <c r="N93" s="57">
        <f t="shared" si="42"/>
        <v>17</v>
      </c>
      <c r="O93" s="57">
        <f t="shared" si="42"/>
        <v>17</v>
      </c>
      <c r="P93" s="57">
        <f t="shared" si="42"/>
        <v>17</v>
      </c>
      <c r="Q93" s="57">
        <f t="shared" si="42"/>
        <v>17</v>
      </c>
      <c r="R93" s="57">
        <f t="shared" si="42"/>
        <v>17</v>
      </c>
      <c r="S93" s="57">
        <f t="shared" si="42"/>
        <v>18</v>
      </c>
      <c r="T93" s="57">
        <f t="shared" si="42"/>
        <v>19</v>
      </c>
      <c r="U93" s="57">
        <f t="shared" si="42"/>
        <v>20</v>
      </c>
    </row>
    <row r="94" spans="2:21" x14ac:dyDescent="0.2">
      <c r="B94" s="57">
        <f t="shared" ref="B94:U94" si="43">MAX($D19,B$52)</f>
        <v>18</v>
      </c>
      <c r="C94" s="57">
        <f t="shared" si="43"/>
        <v>18</v>
      </c>
      <c r="D94" s="57">
        <f t="shared" si="43"/>
        <v>18</v>
      </c>
      <c r="E94" s="57">
        <f t="shared" si="43"/>
        <v>18</v>
      </c>
      <c r="F94" s="57">
        <f t="shared" si="43"/>
        <v>18</v>
      </c>
      <c r="G94" s="57">
        <f t="shared" si="43"/>
        <v>18</v>
      </c>
      <c r="H94" s="57">
        <f t="shared" si="43"/>
        <v>18</v>
      </c>
      <c r="I94" s="57">
        <f t="shared" si="43"/>
        <v>18</v>
      </c>
      <c r="J94" s="57">
        <f t="shared" si="43"/>
        <v>18</v>
      </c>
      <c r="K94" s="57">
        <f t="shared" si="43"/>
        <v>18</v>
      </c>
      <c r="L94" s="57">
        <f t="shared" si="43"/>
        <v>18</v>
      </c>
      <c r="M94" s="57">
        <f t="shared" si="43"/>
        <v>18</v>
      </c>
      <c r="N94" s="57">
        <f t="shared" si="43"/>
        <v>18</v>
      </c>
      <c r="O94" s="57">
        <f t="shared" si="43"/>
        <v>18</v>
      </c>
      <c r="P94" s="57">
        <f t="shared" si="43"/>
        <v>18</v>
      </c>
      <c r="Q94" s="57">
        <f t="shared" si="43"/>
        <v>18</v>
      </c>
      <c r="R94" s="57">
        <f t="shared" si="43"/>
        <v>18</v>
      </c>
      <c r="S94" s="57">
        <f t="shared" si="43"/>
        <v>18</v>
      </c>
      <c r="T94" s="57">
        <f t="shared" si="43"/>
        <v>19</v>
      </c>
      <c r="U94" s="57">
        <f t="shared" si="43"/>
        <v>20</v>
      </c>
    </row>
    <row r="95" spans="2:21" x14ac:dyDescent="0.2">
      <c r="B95" s="57">
        <f t="shared" ref="B95:U95" si="44">MAX($D20,B$52)</f>
        <v>19</v>
      </c>
      <c r="C95" s="57">
        <f t="shared" si="44"/>
        <v>19</v>
      </c>
      <c r="D95" s="57">
        <f t="shared" si="44"/>
        <v>19</v>
      </c>
      <c r="E95" s="57">
        <f t="shared" si="44"/>
        <v>19</v>
      </c>
      <c r="F95" s="57">
        <f t="shared" si="44"/>
        <v>19</v>
      </c>
      <c r="G95" s="57">
        <f t="shared" si="44"/>
        <v>19</v>
      </c>
      <c r="H95" s="57">
        <f t="shared" si="44"/>
        <v>19</v>
      </c>
      <c r="I95" s="57">
        <f t="shared" si="44"/>
        <v>19</v>
      </c>
      <c r="J95" s="57">
        <f t="shared" si="44"/>
        <v>19</v>
      </c>
      <c r="K95" s="57">
        <f t="shared" si="44"/>
        <v>19</v>
      </c>
      <c r="L95" s="57">
        <f t="shared" si="44"/>
        <v>19</v>
      </c>
      <c r="M95" s="57">
        <f t="shared" si="44"/>
        <v>19</v>
      </c>
      <c r="N95" s="57">
        <f t="shared" si="44"/>
        <v>19</v>
      </c>
      <c r="O95" s="57">
        <f t="shared" si="44"/>
        <v>19</v>
      </c>
      <c r="P95" s="57">
        <f t="shared" si="44"/>
        <v>19</v>
      </c>
      <c r="Q95" s="57">
        <f t="shared" si="44"/>
        <v>19</v>
      </c>
      <c r="R95" s="57">
        <f t="shared" si="44"/>
        <v>19</v>
      </c>
      <c r="S95" s="57">
        <f t="shared" si="44"/>
        <v>19</v>
      </c>
      <c r="T95" s="57">
        <f t="shared" si="44"/>
        <v>19</v>
      </c>
      <c r="U95" s="57">
        <f t="shared" si="44"/>
        <v>20</v>
      </c>
    </row>
    <row r="96" spans="2:21" x14ac:dyDescent="0.2">
      <c r="B96" s="57">
        <f t="shared" ref="B96:U96" si="45">MAX($D21,B$52)</f>
        <v>20</v>
      </c>
      <c r="C96" s="57">
        <f t="shared" si="45"/>
        <v>20</v>
      </c>
      <c r="D96" s="57">
        <f t="shared" si="45"/>
        <v>20</v>
      </c>
      <c r="E96" s="57">
        <f t="shared" si="45"/>
        <v>20</v>
      </c>
      <c r="F96" s="57">
        <f t="shared" si="45"/>
        <v>20</v>
      </c>
      <c r="G96" s="57">
        <f t="shared" si="45"/>
        <v>20</v>
      </c>
      <c r="H96" s="57">
        <f t="shared" si="45"/>
        <v>20</v>
      </c>
      <c r="I96" s="57">
        <f t="shared" si="45"/>
        <v>20</v>
      </c>
      <c r="J96" s="57">
        <f t="shared" si="45"/>
        <v>20</v>
      </c>
      <c r="K96" s="57">
        <f t="shared" si="45"/>
        <v>20</v>
      </c>
      <c r="L96" s="57">
        <f t="shared" si="45"/>
        <v>20</v>
      </c>
      <c r="M96" s="57">
        <f t="shared" si="45"/>
        <v>20</v>
      </c>
      <c r="N96" s="57">
        <f t="shared" si="45"/>
        <v>20</v>
      </c>
      <c r="O96" s="57">
        <f t="shared" si="45"/>
        <v>20</v>
      </c>
      <c r="P96" s="57">
        <f t="shared" si="45"/>
        <v>20</v>
      </c>
      <c r="Q96" s="57">
        <f t="shared" si="45"/>
        <v>20</v>
      </c>
      <c r="R96" s="57">
        <f t="shared" si="45"/>
        <v>20</v>
      </c>
      <c r="S96" s="57">
        <f t="shared" si="45"/>
        <v>20</v>
      </c>
      <c r="T96" s="57">
        <f t="shared" si="45"/>
        <v>20</v>
      </c>
      <c r="U96" s="57">
        <f t="shared" si="45"/>
        <v>20</v>
      </c>
    </row>
    <row r="97" spans="2:21" x14ac:dyDescent="0.2">
      <c r="B97" s="11"/>
      <c r="C97" s="11"/>
      <c r="D97" s="11"/>
      <c r="E97" s="11"/>
      <c r="F97" s="11"/>
      <c r="H97" s="17"/>
      <c r="I97" s="17"/>
      <c r="J97" s="17"/>
      <c r="K97" s="17"/>
      <c r="L97" s="17"/>
    </row>
    <row r="98" spans="2:21" x14ac:dyDescent="0.2">
      <c r="B98" s="1" t="s">
        <v>35</v>
      </c>
      <c r="H98" s="22"/>
      <c r="I98" s="22"/>
      <c r="J98" s="22"/>
      <c r="K98" s="22"/>
      <c r="L98" s="22"/>
    </row>
    <row r="99" spans="2:21" x14ac:dyDescent="0.2">
      <c r="B99" s="8">
        <f t="shared" ref="B99:U99" si="46">$B$8*B55-EXP(-$B$8*B77)*SINH($B$8*B55)</f>
        <v>1.4127406488218391E-2</v>
      </c>
      <c r="C99" s="8">
        <f t="shared" si="46"/>
        <v>2.688963154581632E-2</v>
      </c>
      <c r="D99" s="8">
        <f t="shared" si="46"/>
        <v>3.8166224622138006E-2</v>
      </c>
      <c r="E99" s="8">
        <f t="shared" si="46"/>
        <v>4.8130125966538873E-2</v>
      </c>
      <c r="F99" s="8">
        <f t="shared" si="46"/>
        <v>5.6934144106505047E-2</v>
      </c>
      <c r="G99" s="8">
        <f t="shared" si="46"/>
        <v>6.4713299351996337E-2</v>
      </c>
      <c r="H99" s="8">
        <f t="shared" si="46"/>
        <v>7.1586894495870829E-2</v>
      </c>
      <c r="I99" s="8">
        <f t="shared" si="46"/>
        <v>7.7660344467097284E-2</v>
      </c>
      <c r="J99" s="8">
        <f t="shared" si="46"/>
        <v>8.3026792996708842E-2</v>
      </c>
      <c r="K99" s="8">
        <f t="shared" si="46"/>
        <v>8.7768541090034236E-2</v>
      </c>
      <c r="L99" s="8">
        <f t="shared" si="46"/>
        <v>9.1958309212562456E-2</v>
      </c>
      <c r="M99" s="8">
        <f t="shared" si="46"/>
        <v>9.5660352546594343E-2</v>
      </c>
      <c r="N99" s="8">
        <f t="shared" si="46"/>
        <v>9.8931446422495975E-2</v>
      </c>
      <c r="O99" s="8">
        <f t="shared" si="46"/>
        <v>0.10182175703733895</v>
      </c>
      <c r="P99" s="8">
        <f t="shared" si="46"/>
        <v>0.10437561081445548</v>
      </c>
      <c r="Q99" s="8">
        <f t="shared" si="46"/>
        <v>0.10663217420297094</v>
      </c>
      <c r="R99" s="8">
        <f t="shared" si="46"/>
        <v>0.10862605434286592</v>
      </c>
      <c r="S99" s="8">
        <f t="shared" si="46"/>
        <v>0.11038782980749536</v>
      </c>
      <c r="T99" s="8">
        <f t="shared" si="46"/>
        <v>0.11194451956314623</v>
      </c>
      <c r="U99" s="8">
        <f t="shared" si="46"/>
        <v>0.11331999733769801</v>
      </c>
    </row>
    <row r="100" spans="2:21" x14ac:dyDescent="0.2">
      <c r="B100" s="8">
        <f t="shared" ref="B100:U100" si="47">$B$8*B56-EXP(-$B$8*B78)*SINH($B$8*B56)</f>
        <v>2.688963154581632E-2</v>
      </c>
      <c r="C100" s="8">
        <f t="shared" si="47"/>
        <v>5.2293631110356453E-2</v>
      </c>
      <c r="D100" s="8">
        <f t="shared" si="47"/>
        <v>7.5019757512355234E-2</v>
      </c>
      <c r="E100" s="8">
        <f t="shared" si="47"/>
        <v>9.5100368728643109E-2</v>
      </c>
      <c r="F100" s="8">
        <f t="shared" si="47"/>
        <v>0.11284342531853522</v>
      </c>
      <c r="G100" s="8">
        <f t="shared" si="47"/>
        <v>0.12852103860237593</v>
      </c>
      <c r="H100" s="8">
        <f t="shared" si="47"/>
        <v>0.14237364381909365</v>
      </c>
      <c r="I100" s="8">
        <f t="shared" si="47"/>
        <v>0.1546136874925797</v>
      </c>
      <c r="J100" s="8">
        <f t="shared" si="47"/>
        <v>0.16542888555713153</v>
      </c>
      <c r="K100" s="8">
        <f t="shared" si="47"/>
        <v>0.17498510220927133</v>
      </c>
      <c r="L100" s="8">
        <f t="shared" si="47"/>
        <v>0.18342889363662862</v>
      </c>
      <c r="M100" s="8">
        <f t="shared" si="47"/>
        <v>0.19088975563505844</v>
      </c>
      <c r="N100" s="8">
        <f t="shared" si="47"/>
        <v>0.19748210958393334</v>
      </c>
      <c r="O100" s="8">
        <f t="shared" si="47"/>
        <v>0.20330705723695147</v>
      </c>
      <c r="P100" s="8">
        <f t="shared" si="47"/>
        <v>0.20845393124030992</v>
      </c>
      <c r="Q100" s="8">
        <f t="shared" si="47"/>
        <v>0.21300166515732141</v>
      </c>
      <c r="R100" s="8">
        <f t="shared" si="47"/>
        <v>0.21702000401046631</v>
      </c>
      <c r="S100" s="8">
        <f t="shared" si="47"/>
        <v>0.22057057390601215</v>
      </c>
      <c r="T100" s="8">
        <f t="shared" si="47"/>
        <v>0.22370782714519336</v>
      </c>
      <c r="U100" s="8">
        <f t="shared" si="47"/>
        <v>0.22647987731637859</v>
      </c>
    </row>
    <row r="101" spans="2:21" x14ac:dyDescent="0.2">
      <c r="B101" s="8">
        <f t="shared" ref="B101:U101" si="48">$B$8*B57-EXP(-$B$8*B79)*SINH($B$8*B57)</f>
        <v>3.8166224622138006E-2</v>
      </c>
      <c r="C101" s="8">
        <f t="shared" si="48"/>
        <v>7.5019757512355234E-2</v>
      </c>
      <c r="D101" s="8">
        <f t="shared" si="48"/>
        <v>0.10922777521686144</v>
      </c>
      <c r="E101" s="8">
        <f t="shared" si="48"/>
        <v>0.13973305686435153</v>
      </c>
      <c r="F101" s="8">
        <f t="shared" si="48"/>
        <v>0.16668726322451388</v>
      </c>
      <c r="G101" s="8">
        <f t="shared" si="48"/>
        <v>0.19050376978563249</v>
      </c>
      <c r="H101" s="8">
        <f t="shared" si="48"/>
        <v>0.21154783159908475</v>
      </c>
      <c r="I101" s="8">
        <f t="shared" si="48"/>
        <v>0.23014218490912788</v>
      </c>
      <c r="J101" s="8">
        <f t="shared" si="48"/>
        <v>0.24657199670514213</v>
      </c>
      <c r="K101" s="8">
        <f t="shared" si="48"/>
        <v>0.26108923810372586</v>
      </c>
      <c r="L101" s="8">
        <f t="shared" si="48"/>
        <v>0.27391654863176729</v>
      </c>
      <c r="M101" s="8">
        <f t="shared" si="48"/>
        <v>0.2852506506739676</v>
      </c>
      <c r="N101" s="8">
        <f t="shared" si="48"/>
        <v>0.29526536644951396</v>
      </c>
      <c r="O101" s="8">
        <f t="shared" si="48"/>
        <v>0.30411428378690425</v>
      </c>
      <c r="P101" s="8">
        <f t="shared" si="48"/>
        <v>0.3119331115798174</v>
      </c>
      <c r="Q101" s="8">
        <f t="shared" si="48"/>
        <v>0.31884176104780526</v>
      </c>
      <c r="R101" s="8">
        <f t="shared" si="48"/>
        <v>0.32494618472046766</v>
      </c>
      <c r="S101" s="8">
        <f t="shared" si="48"/>
        <v>0.33034000134816432</v>
      </c>
      <c r="T101" s="8">
        <f t="shared" si="48"/>
        <v>0.33510593165924452</v>
      </c>
      <c r="U101" s="8">
        <f t="shared" si="48"/>
        <v>0.33931706698287389</v>
      </c>
    </row>
    <row r="102" spans="2:21" x14ac:dyDescent="0.2">
      <c r="B102" s="8">
        <f t="shared" ref="B102:U102" si="49">$B$8*B58-EXP(-$B$8*B80)*SINH($B$8*B58)</f>
        <v>4.8130125966538873E-2</v>
      </c>
      <c r="C102" s="8">
        <f t="shared" si="49"/>
        <v>9.5100368728643109E-2</v>
      </c>
      <c r="D102" s="8">
        <f t="shared" si="49"/>
        <v>0.13973305686435153</v>
      </c>
      <c r="E102" s="8">
        <f t="shared" si="49"/>
        <v>0.1808146697127323</v>
      </c>
      <c r="F102" s="8">
        <f t="shared" si="49"/>
        <v>0.2173934013314488</v>
      </c>
      <c r="G102" s="8">
        <f t="shared" si="49"/>
        <v>0.24971405622122278</v>
      </c>
      <c r="H102" s="8">
        <f t="shared" si="49"/>
        <v>0.27827231087566673</v>
      </c>
      <c r="I102" s="8">
        <f t="shared" si="49"/>
        <v>0.30350614081164723</v>
      </c>
      <c r="J102" s="8">
        <f t="shared" si="49"/>
        <v>0.32580253745572219</v>
      </c>
      <c r="K102" s="8">
        <f t="shared" si="49"/>
        <v>0.34550344312763814</v>
      </c>
      <c r="L102" s="8">
        <f t="shared" si="49"/>
        <v>0.36291099514106484</v>
      </c>
      <c r="M102" s="8">
        <f t="shared" si="49"/>
        <v>0.37829215944622274</v>
      </c>
      <c r="N102" s="8">
        <f t="shared" si="49"/>
        <v>0.39188282487693848</v>
      </c>
      <c r="O102" s="8">
        <f t="shared" si="49"/>
        <v>0.40389142079237983</v>
      </c>
      <c r="P102" s="8">
        <f t="shared" si="49"/>
        <v>0.41450211359439959</v>
      </c>
      <c r="Q102" s="8">
        <f t="shared" si="49"/>
        <v>0.42387763114296362</v>
      </c>
      <c r="R102" s="8">
        <f t="shared" si="49"/>
        <v>0.43216175838550325</v>
      </c>
      <c r="S102" s="8">
        <f t="shared" si="49"/>
        <v>0.43948154247369997</v>
      </c>
      <c r="T102" s="8">
        <f t="shared" si="49"/>
        <v>0.44594924118584484</v>
      </c>
      <c r="U102" s="8">
        <f t="shared" si="49"/>
        <v>0.45166404453619685</v>
      </c>
    </row>
    <row r="103" spans="2:21" x14ac:dyDescent="0.2">
      <c r="B103" s="8">
        <f t="shared" ref="B103:U103" si="50">$B$8*B59-EXP(-$B$8*B81)*SINH($B$8*B59)</f>
        <v>5.6934144106505047E-2</v>
      </c>
      <c r="C103" s="8">
        <f t="shared" si="50"/>
        <v>0.11284342531853522</v>
      </c>
      <c r="D103" s="8">
        <f t="shared" si="50"/>
        <v>0.16668726322451388</v>
      </c>
      <c r="E103" s="8">
        <f t="shared" si="50"/>
        <v>0.2173934013314488</v>
      </c>
      <c r="F103" s="8">
        <f t="shared" si="50"/>
        <v>0.26384146270944109</v>
      </c>
      <c r="G103" s="8">
        <f t="shared" si="50"/>
        <v>0.30516194242148309</v>
      </c>
      <c r="H103" s="8">
        <f t="shared" si="50"/>
        <v>0.34167236543378521</v>
      </c>
      <c r="I103" s="8">
        <f t="shared" si="50"/>
        <v>0.37393266342226106</v>
      </c>
      <c r="J103" s="8">
        <f t="shared" si="50"/>
        <v>0.40243758723414313</v>
      </c>
      <c r="K103" s="8">
        <f t="shared" si="50"/>
        <v>0.42762429449306116</v>
      </c>
      <c r="L103" s="8">
        <f t="shared" si="50"/>
        <v>0.4498790539420936</v>
      </c>
      <c r="M103" s="8">
        <f t="shared" si="50"/>
        <v>0.46954316934403578</v>
      </c>
      <c r="N103" s="8">
        <f t="shared" si="50"/>
        <v>0.48691821378908873</v>
      </c>
      <c r="O103" s="8">
        <f t="shared" si="50"/>
        <v>0.50227065468443377</v>
      </c>
      <c r="P103" s="8">
        <f t="shared" si="50"/>
        <v>0.51583594035552605</v>
      </c>
      <c r="Q103" s="8">
        <f t="shared" si="50"/>
        <v>0.52782211093209763</v>
      </c>
      <c r="R103" s="8">
        <f t="shared" si="50"/>
        <v>0.53841298889619593</v>
      </c>
      <c r="S103" s="8">
        <f t="shared" si="50"/>
        <v>0.54777099822318376</v>
      </c>
      <c r="T103" s="8">
        <f t="shared" si="50"/>
        <v>0.55603965535065236</v>
      </c>
      <c r="U103" s="8">
        <f t="shared" si="50"/>
        <v>0.56334577017728105</v>
      </c>
    </row>
    <row r="104" spans="2:21" x14ac:dyDescent="0.2">
      <c r="B104" s="8">
        <f t="shared" ref="B104:U104" si="51">$B$8*B60-EXP(-$B$8*B82)*SINH($B$8*B60)</f>
        <v>6.4713299351996337E-2</v>
      </c>
      <c r="C104" s="8">
        <f t="shared" si="51"/>
        <v>0.12852103860237593</v>
      </c>
      <c r="D104" s="8">
        <f t="shared" si="51"/>
        <v>0.19050376978563249</v>
      </c>
      <c r="E104" s="8">
        <f t="shared" si="51"/>
        <v>0.24971405622122278</v>
      </c>
      <c r="F104" s="8">
        <f t="shared" si="51"/>
        <v>0.30516194242148309</v>
      </c>
      <c r="G104" s="8">
        <f t="shared" si="51"/>
        <v>0.35579977192200363</v>
      </c>
      <c r="H104" s="8">
        <f t="shared" si="51"/>
        <v>0.40082229496807742</v>
      </c>
      <c r="I104" s="8">
        <f t="shared" si="51"/>
        <v>0.44060381185628122</v>
      </c>
      <c r="J104" s="8">
        <f t="shared" si="51"/>
        <v>0.47575442045960004</v>
      </c>
      <c r="K104" s="8">
        <f t="shared" si="51"/>
        <v>0.5068131980485987</v>
      </c>
      <c r="L104" s="8">
        <f t="shared" si="51"/>
        <v>0.53425646869603216</v>
      </c>
      <c r="M104" s="8">
        <f t="shared" si="51"/>
        <v>0.55850510828495958</v>
      </c>
      <c r="N104" s="8">
        <f t="shared" si="51"/>
        <v>0.57993099915153112</v>
      </c>
      <c r="O104" s="8">
        <f t="shared" si="51"/>
        <v>0.59886273335223494</v>
      </c>
      <c r="P104" s="8">
        <f t="shared" si="51"/>
        <v>0.61559065202213192</v>
      </c>
      <c r="Q104" s="8">
        <f t="shared" si="51"/>
        <v>0.63037129810875847</v>
      </c>
      <c r="R104" s="8">
        <f t="shared" si="51"/>
        <v>0.64343135076977809</v>
      </c>
      <c r="S104" s="8">
        <f t="shared" si="51"/>
        <v>0.65497110177314832</v>
      </c>
      <c r="T104" s="8">
        <f t="shared" si="51"/>
        <v>0.66516752721462014</v>
      </c>
      <c r="U104" s="8">
        <f t="shared" si="51"/>
        <v>0.6741770016610904</v>
      </c>
    </row>
    <row r="105" spans="2:21" x14ac:dyDescent="0.2">
      <c r="B105" s="8">
        <f t="shared" ref="B105:U105" si="52">$B$8*B61-EXP(-$B$8*B83)*SINH($B$8*B61)</f>
        <v>7.1586894495870829E-2</v>
      </c>
      <c r="C105" s="8">
        <f t="shared" si="52"/>
        <v>0.14237364381909365</v>
      </c>
      <c r="D105" s="8">
        <f t="shared" si="52"/>
        <v>0.21154783159908475</v>
      </c>
      <c r="E105" s="8">
        <f t="shared" si="52"/>
        <v>0.27827231087566673</v>
      </c>
      <c r="F105" s="8">
        <f t="shared" si="52"/>
        <v>0.34167236543378521</v>
      </c>
      <c r="G105" s="8">
        <f t="shared" si="52"/>
        <v>0.40082229496807742</v>
      </c>
      <c r="H105" s="8">
        <f t="shared" si="52"/>
        <v>0.45473121834449964</v>
      </c>
      <c r="I105" s="8">
        <f t="shared" si="52"/>
        <v>0.5026440520054164</v>
      </c>
      <c r="J105" s="8">
        <f t="shared" si="52"/>
        <v>0.54497942267073662</v>
      </c>
      <c r="K105" s="8">
        <f t="shared" si="52"/>
        <v>0.58238659466257103</v>
      </c>
      <c r="L105" s="8">
        <f t="shared" si="52"/>
        <v>0.61543925239146458</v>
      </c>
      <c r="M105" s="8">
        <f t="shared" si="52"/>
        <v>0.64464429850352745</v>
      </c>
      <c r="N105" s="8">
        <f t="shared" si="52"/>
        <v>0.6704496278481058</v>
      </c>
      <c r="O105" s="8">
        <f t="shared" si="52"/>
        <v>0.69325099648922905</v>
      </c>
      <c r="P105" s="8">
        <f t="shared" si="52"/>
        <v>0.71339809110546726</v>
      </c>
      <c r="Q105" s="8">
        <f t="shared" si="52"/>
        <v>0.73119989185981238</v>
      </c>
      <c r="R105" s="8">
        <f t="shared" si="52"/>
        <v>0.74692941098571075</v>
      </c>
      <c r="S105" s="8">
        <f t="shared" si="52"/>
        <v>0.76082787976121435</v>
      </c>
      <c r="T105" s="8">
        <f t="shared" si="52"/>
        <v>0.77310844808358625</v>
      </c>
      <c r="U105" s="8">
        <f t="shared" si="52"/>
        <v>0.78395945338182849</v>
      </c>
    </row>
    <row r="106" spans="2:21" x14ac:dyDescent="0.2">
      <c r="B106" s="8">
        <f t="shared" ref="B106:U106" si="53">$B$8*B62-EXP(-$B$8*B84)*SINH($B$8*B62)</f>
        <v>7.7660344467097284E-2</v>
      </c>
      <c r="C106" s="8">
        <f t="shared" si="53"/>
        <v>0.1546136874925797</v>
      </c>
      <c r="D106" s="8">
        <f t="shared" si="53"/>
        <v>0.23014218490912788</v>
      </c>
      <c r="E106" s="8">
        <f t="shared" si="53"/>
        <v>0.30350614081164723</v>
      </c>
      <c r="F106" s="8">
        <f t="shared" si="53"/>
        <v>0.37393266342226106</v>
      </c>
      <c r="G106" s="8">
        <f t="shared" si="53"/>
        <v>0.44060381185628122</v>
      </c>
      <c r="H106" s="8">
        <f t="shared" si="53"/>
        <v>0.5026440520054164</v>
      </c>
      <c r="I106" s="8">
        <f t="shared" si="53"/>
        <v>0.55910682915895515</v>
      </c>
      <c r="J106" s="8">
        <f t="shared" si="53"/>
        <v>0.60927622620838728</v>
      </c>
      <c r="K106" s="8">
        <f t="shared" si="53"/>
        <v>0.65360547701360261</v>
      </c>
      <c r="L106" s="8">
        <f t="shared" si="53"/>
        <v>0.69277442447006632</v>
      </c>
      <c r="M106" s="8">
        <f t="shared" si="53"/>
        <v>0.72738377195461079</v>
      </c>
      <c r="N106" s="8">
        <f t="shared" si="53"/>
        <v>0.75796429584122549</v>
      </c>
      <c r="O106" s="8">
        <f t="shared" si="53"/>
        <v>0.784984985601338</v>
      </c>
      <c r="P106" s="8">
        <f t="shared" si="53"/>
        <v>0.80886023632690962</v>
      </c>
      <c r="Q106" s="8">
        <f t="shared" si="53"/>
        <v>0.82995620398241954</v>
      </c>
      <c r="R106" s="8">
        <f t="shared" si="53"/>
        <v>0.84859642085124865</v>
      </c>
      <c r="S106" s="8">
        <f t="shared" si="53"/>
        <v>0.86506675729614879</v>
      </c>
      <c r="T106" s="8">
        <f t="shared" si="53"/>
        <v>0.87961980592842282</v>
      </c>
      <c r="U106" s="8">
        <f t="shared" si="53"/>
        <v>0.89247875542237287</v>
      </c>
    </row>
    <row r="107" spans="2:21" x14ac:dyDescent="0.2">
      <c r="B107" s="8">
        <f t="shared" ref="B107:U107" si="54">$B$8*B63-EXP(-$B$8*B85)*SINH($B$8*B63)</f>
        <v>8.3026792996708842E-2</v>
      </c>
      <c r="C107" s="8">
        <f t="shared" si="54"/>
        <v>0.16542888555713153</v>
      </c>
      <c r="D107" s="8">
        <f t="shared" si="54"/>
        <v>0.24657199670514213</v>
      </c>
      <c r="E107" s="8">
        <f t="shared" si="54"/>
        <v>0.32580253745572219</v>
      </c>
      <c r="F107" s="8">
        <f t="shared" si="54"/>
        <v>0.40243758723414313</v>
      </c>
      <c r="G107" s="8">
        <f t="shared" si="54"/>
        <v>0.47575442045960004</v>
      </c>
      <c r="H107" s="8">
        <f t="shared" si="54"/>
        <v>0.54497942267073662</v>
      </c>
      <c r="I107" s="8">
        <f t="shared" si="54"/>
        <v>0.60927622620838728</v>
      </c>
      <c r="J107" s="8">
        <f t="shared" si="54"/>
        <v>0.66773288350182092</v>
      </c>
      <c r="K107" s="8">
        <f t="shared" si="54"/>
        <v>0.71966405601588268</v>
      </c>
      <c r="L107" s="8">
        <f t="shared" si="54"/>
        <v>0.76554999657674883</v>
      </c>
      <c r="M107" s="8">
        <f t="shared" si="54"/>
        <v>0.80609442180776436</v>
      </c>
      <c r="N107" s="8">
        <f t="shared" si="54"/>
        <v>0.84191912970784322</v>
      </c>
      <c r="O107" s="8">
        <f t="shared" si="54"/>
        <v>0.87357353567890594</v>
      </c>
      <c r="P107" s="8">
        <f t="shared" si="54"/>
        <v>0.90154309847829039</v>
      </c>
      <c r="Q107" s="8">
        <f t="shared" si="54"/>
        <v>0.92625676531834589</v>
      </c>
      <c r="R107" s="8">
        <f t="shared" si="54"/>
        <v>0.94809355029285758</v>
      </c>
      <c r="S107" s="8">
        <f t="shared" si="54"/>
        <v>0.967388347018457</v>
      </c>
      <c r="T107" s="8">
        <f t="shared" si="54"/>
        <v>0.98443706463493519</v>
      </c>
      <c r="U107" s="8">
        <f t="shared" si="54"/>
        <v>0.99950116593125937</v>
      </c>
    </row>
    <row r="108" spans="2:21" x14ac:dyDescent="0.2">
      <c r="B108" s="8">
        <f t="shared" ref="B108:U108" si="55">$B$8*B64-EXP(-$B$8*B86)*SINH($B$8*B64)</f>
        <v>8.7768541090034236E-2</v>
      </c>
      <c r="C108" s="8">
        <f t="shared" si="55"/>
        <v>0.17498510220927133</v>
      </c>
      <c r="D108" s="8">
        <f t="shared" si="55"/>
        <v>0.26108923810372586</v>
      </c>
      <c r="E108" s="8">
        <f t="shared" si="55"/>
        <v>0.34550344312763814</v>
      </c>
      <c r="F108" s="8">
        <f t="shared" si="55"/>
        <v>0.42762429449306116</v>
      </c>
      <c r="G108" s="8">
        <f t="shared" si="55"/>
        <v>0.5068131980485987</v>
      </c>
      <c r="H108" s="8">
        <f t="shared" si="55"/>
        <v>0.58238659466257103</v>
      </c>
      <c r="I108" s="8">
        <f t="shared" si="55"/>
        <v>0.65360547701360261</v>
      </c>
      <c r="J108" s="8">
        <f t="shared" si="55"/>
        <v>0.71966405601588268</v>
      </c>
      <c r="K108" s="8">
        <f t="shared" si="55"/>
        <v>0.77967740306496724</v>
      </c>
      <c r="L108" s="8">
        <f t="shared" si="55"/>
        <v>0.83298405335358072</v>
      </c>
      <c r="M108" s="8">
        <f t="shared" si="55"/>
        <v>0.88008535432998114</v>
      </c>
      <c r="N108" s="8">
        <f t="shared" si="55"/>
        <v>0.92170366164544482</v>
      </c>
      <c r="O108" s="8">
        <f t="shared" si="55"/>
        <v>0.95847724258479539</v>
      </c>
      <c r="P108" s="8">
        <f t="shared" si="55"/>
        <v>0.99097006467034232</v>
      </c>
      <c r="Q108" s="8">
        <f t="shared" si="55"/>
        <v>1.0196804447887284</v>
      </c>
      <c r="R108" s="8">
        <f t="shared" si="55"/>
        <v>1.0450486914855543</v>
      </c>
      <c r="S108" s="8">
        <f t="shared" si="55"/>
        <v>1.0674638576316442</v>
      </c>
      <c r="T108" s="8">
        <f t="shared" si="55"/>
        <v>1.0872697070212938</v>
      </c>
      <c r="U108" s="8">
        <f t="shared" si="55"/>
        <v>1.1047699864075302</v>
      </c>
    </row>
    <row r="109" spans="2:21" x14ac:dyDescent="0.2">
      <c r="B109" s="8">
        <f t="shared" ref="B109:U109" si="56">$B$8*B65-EXP(-$B$8*B87)*SINH($B$8*B65)</f>
        <v>9.1958309212562456E-2</v>
      </c>
      <c r="C109" s="8">
        <f t="shared" si="56"/>
        <v>0.18342889363662862</v>
      </c>
      <c r="D109" s="8">
        <f t="shared" si="56"/>
        <v>0.27391654863176729</v>
      </c>
      <c r="E109" s="8">
        <f t="shared" si="56"/>
        <v>0.36291099514106484</v>
      </c>
      <c r="F109" s="8">
        <f t="shared" si="56"/>
        <v>0.4498790539420936</v>
      </c>
      <c r="G109" s="8">
        <f t="shared" si="56"/>
        <v>0.53425646869603216</v>
      </c>
      <c r="H109" s="8">
        <f t="shared" si="56"/>
        <v>0.61543925239146458</v>
      </c>
      <c r="I109" s="8">
        <f t="shared" si="56"/>
        <v>0.69277442447006632</v>
      </c>
      <c r="J109" s="8">
        <f t="shared" si="56"/>
        <v>0.76554999657674883</v>
      </c>
      <c r="K109" s="8">
        <f t="shared" si="56"/>
        <v>0.83298405335358072</v>
      </c>
      <c r="L109" s="8">
        <f t="shared" si="56"/>
        <v>0.89421276081819956</v>
      </c>
      <c r="M109" s="8">
        <f t="shared" si="56"/>
        <v>0.94859329319126129</v>
      </c>
      <c r="N109" s="8">
        <f t="shared" si="56"/>
        <v>0.99664346720693353</v>
      </c>
      <c r="O109" s="8">
        <f t="shared" si="56"/>
        <v>1.0391001906368811</v>
      </c>
      <c r="P109" s="8">
        <f t="shared" si="56"/>
        <v>1.0766145888952336</v>
      </c>
      <c r="Q109" s="8">
        <f t="shared" si="56"/>
        <v>1.1097619908375507</v>
      </c>
      <c r="R109" s="8">
        <f t="shared" si="56"/>
        <v>1.1390507521275151</v>
      </c>
      <c r="S109" s="8">
        <f t="shared" si="56"/>
        <v>1.1649300514883909</v>
      </c>
      <c r="T109" s="8">
        <f t="shared" si="56"/>
        <v>1.187796779404239</v>
      </c>
      <c r="U109" s="8">
        <f t="shared" si="56"/>
        <v>1.2080016249174805</v>
      </c>
    </row>
    <row r="110" spans="2:21" x14ac:dyDescent="0.2">
      <c r="B110" s="8">
        <f t="shared" ref="B110:U110" si="57">$B$8*B66-EXP(-$B$8*B88)*SINH($B$8*B66)</f>
        <v>9.5660352546594343E-2</v>
      </c>
      <c r="C110" s="8">
        <f t="shared" si="57"/>
        <v>0.19088975563505844</v>
      </c>
      <c r="D110" s="8">
        <f t="shared" si="57"/>
        <v>0.2852506506739676</v>
      </c>
      <c r="E110" s="8">
        <f t="shared" si="57"/>
        <v>0.37829215944622274</v>
      </c>
      <c r="F110" s="8">
        <f t="shared" si="57"/>
        <v>0.46954316934403578</v>
      </c>
      <c r="G110" s="8">
        <f t="shared" si="57"/>
        <v>0.55850510828495958</v>
      </c>
      <c r="H110" s="8">
        <f t="shared" si="57"/>
        <v>0.64464429850352745</v>
      </c>
      <c r="I110" s="8">
        <f t="shared" si="57"/>
        <v>0.72738377195461079</v>
      </c>
      <c r="J110" s="8">
        <f t="shared" si="57"/>
        <v>0.80609442180776436</v>
      </c>
      <c r="K110" s="8">
        <f t="shared" si="57"/>
        <v>0.88008535432998114</v>
      </c>
      <c r="L110" s="8">
        <f t="shared" si="57"/>
        <v>0.94859329319126129</v>
      </c>
      <c r="M110" s="8">
        <f t="shared" si="57"/>
        <v>1.010770873695152</v>
      </c>
      <c r="N110" s="8">
        <f t="shared" si="57"/>
        <v>1.0659898221826976</v>
      </c>
      <c r="O110" s="8">
        <f t="shared" si="57"/>
        <v>1.1147808135173716</v>
      </c>
      <c r="P110" s="8">
        <f t="shared" si="57"/>
        <v>1.1578921168040897</v>
      </c>
      <c r="Q110" s="8">
        <f t="shared" si="57"/>
        <v>1.19598489623402</v>
      </c>
      <c r="R110" s="8">
        <f t="shared" si="57"/>
        <v>1.2296433508403872</v>
      </c>
      <c r="S110" s="8">
        <f t="shared" si="57"/>
        <v>1.2593836739001101</v>
      </c>
      <c r="T110" s="8">
        <f t="shared" si="57"/>
        <v>1.2856619693845779</v>
      </c>
      <c r="U110" s="8">
        <f t="shared" si="57"/>
        <v>1.3088812468679558</v>
      </c>
    </row>
    <row r="111" spans="2:21" x14ac:dyDescent="0.2">
      <c r="B111" s="8">
        <f t="shared" ref="B111:U111" si="58">$B$8*B67-EXP(-$B$8*B89)*SINH($B$8*B67)</f>
        <v>9.8931446422495975E-2</v>
      </c>
      <c r="C111" s="8">
        <f t="shared" si="58"/>
        <v>0.19748210958393334</v>
      </c>
      <c r="D111" s="8">
        <f t="shared" si="58"/>
        <v>0.29526536644951396</v>
      </c>
      <c r="E111" s="8">
        <f t="shared" si="58"/>
        <v>0.39188282487693848</v>
      </c>
      <c r="F111" s="8">
        <f t="shared" si="58"/>
        <v>0.48691821378908873</v>
      </c>
      <c r="G111" s="8">
        <f t="shared" si="58"/>
        <v>0.57993099915153112</v>
      </c>
      <c r="H111" s="8">
        <f t="shared" si="58"/>
        <v>0.6704496278481058</v>
      </c>
      <c r="I111" s="8">
        <f t="shared" si="58"/>
        <v>0.75796429584122549</v>
      </c>
      <c r="J111" s="8">
        <f t="shared" si="58"/>
        <v>0.84191912970784322</v>
      </c>
      <c r="K111" s="8">
        <f t="shared" si="58"/>
        <v>0.92170366164544482</v>
      </c>
      <c r="L111" s="8">
        <f t="shared" si="58"/>
        <v>0.99664346720693353</v>
      </c>
      <c r="M111" s="8">
        <f t="shared" si="58"/>
        <v>1.0659898221826976</v>
      </c>
      <c r="N111" s="8">
        <f t="shared" si="58"/>
        <v>1.12890822000559</v>
      </c>
      <c r="O111" s="8">
        <f t="shared" si="58"/>
        <v>1.1847817483499059</v>
      </c>
      <c r="P111" s="8">
        <f t="shared" si="58"/>
        <v>1.2341511208561582</v>
      </c>
      <c r="Q111" s="8">
        <f t="shared" si="58"/>
        <v>1.2777734768069262</v>
      </c>
      <c r="R111" s="8">
        <f t="shared" si="58"/>
        <v>1.3163178180066151</v>
      </c>
      <c r="S111" s="8">
        <f t="shared" si="58"/>
        <v>1.3503752687365742</v>
      </c>
      <c r="T111" s="8">
        <f t="shared" si="58"/>
        <v>1.3804681413638267</v>
      </c>
      <c r="U111" s="8">
        <f t="shared" si="58"/>
        <v>1.4070579466355242</v>
      </c>
    </row>
    <row r="112" spans="2:21" x14ac:dyDescent="0.2">
      <c r="B112" s="8">
        <f t="shared" ref="B112:U112" si="59">$B$8*B68-EXP(-$B$8*B90)*SINH($B$8*B68)</f>
        <v>0.10182175703733895</v>
      </c>
      <c r="C112" s="8">
        <f t="shared" si="59"/>
        <v>0.20330705723695147</v>
      </c>
      <c r="D112" s="8">
        <f t="shared" si="59"/>
        <v>0.30411428378690425</v>
      </c>
      <c r="E112" s="8">
        <f t="shared" si="59"/>
        <v>0.40389142079237983</v>
      </c>
      <c r="F112" s="8">
        <f t="shared" si="59"/>
        <v>0.50227065468443377</v>
      </c>
      <c r="G112" s="8">
        <f t="shared" si="59"/>
        <v>0.59886273335223494</v>
      </c>
      <c r="H112" s="8">
        <f t="shared" si="59"/>
        <v>0.69325099648922905</v>
      </c>
      <c r="I112" s="8">
        <f t="shared" si="59"/>
        <v>0.784984985601338</v>
      </c>
      <c r="J112" s="8">
        <f t="shared" si="59"/>
        <v>0.87357353567890594</v>
      </c>
      <c r="K112" s="8">
        <f t="shared" si="59"/>
        <v>0.95847724258479539</v>
      </c>
      <c r="L112" s="8">
        <f t="shared" si="59"/>
        <v>1.0391001906368811</v>
      </c>
      <c r="M112" s="8">
        <f t="shared" si="59"/>
        <v>1.1147808135173716</v>
      </c>
      <c r="N112" s="8">
        <f t="shared" si="59"/>
        <v>1.1847817483499059</v>
      </c>
      <c r="O112" s="8">
        <f t="shared" si="59"/>
        <v>1.2482785273443764</v>
      </c>
      <c r="P112" s="8">
        <f t="shared" si="59"/>
        <v>1.3046631083527425</v>
      </c>
      <c r="Q112" s="8">
        <f t="shared" si="59"/>
        <v>1.354484042628753</v>
      </c>
      <c r="R112" s="8">
        <f t="shared" si="59"/>
        <v>1.398505394703113</v>
      </c>
      <c r="S112" s="8">
        <f t="shared" si="59"/>
        <v>1.4374022854703317</v>
      </c>
      <c r="T112" s="8">
        <f t="shared" si="59"/>
        <v>1.4717712459875203</v>
      </c>
      <c r="U112" s="8">
        <f t="shared" si="59"/>
        <v>1.5021393660025932</v>
      </c>
    </row>
    <row r="113" spans="2:21" x14ac:dyDescent="0.2">
      <c r="B113" s="8">
        <f t="shared" ref="B113:U113" si="60">$B$8*B69-EXP(-$B$8*B91)*SINH($B$8*B69)</f>
        <v>0.10437561081445548</v>
      </c>
      <c r="C113" s="8">
        <f t="shared" si="60"/>
        <v>0.20845393124030992</v>
      </c>
      <c r="D113" s="8">
        <f t="shared" si="60"/>
        <v>0.3119331115798174</v>
      </c>
      <c r="E113" s="8">
        <f t="shared" si="60"/>
        <v>0.41450211359439959</v>
      </c>
      <c r="F113" s="8">
        <f t="shared" si="60"/>
        <v>0.51583594035552605</v>
      </c>
      <c r="G113" s="8">
        <f t="shared" si="60"/>
        <v>0.61559065202213192</v>
      </c>
      <c r="H113" s="8">
        <f t="shared" si="60"/>
        <v>0.71339809110546726</v>
      </c>
      <c r="I113" s="8">
        <f t="shared" si="60"/>
        <v>0.80886023632690962</v>
      </c>
      <c r="J113" s="8">
        <f t="shared" si="60"/>
        <v>0.90154309847829039</v>
      </c>
      <c r="K113" s="8">
        <f t="shared" si="60"/>
        <v>0.99097006467034232</v>
      </c>
      <c r="L113" s="8">
        <f t="shared" si="60"/>
        <v>1.0766145888952336</v>
      </c>
      <c r="M113" s="8">
        <f t="shared" si="60"/>
        <v>1.1578921168040897</v>
      </c>
      <c r="N113" s="8">
        <f t="shared" si="60"/>
        <v>1.2341511208561582</v>
      </c>
      <c r="O113" s="8">
        <f t="shared" si="60"/>
        <v>1.3046631083527425</v>
      </c>
      <c r="P113" s="8">
        <f t="shared" si="60"/>
        <v>1.3686114491169714</v>
      </c>
      <c r="Q113" s="8">
        <f t="shared" si="60"/>
        <v>1.4253950262489292</v>
      </c>
      <c r="R113" s="8">
        <f t="shared" si="60"/>
        <v>1.4755685100924696</v>
      </c>
      <c r="S113" s="8">
        <f t="shared" si="60"/>
        <v>1.5199013719540591</v>
      </c>
      <c r="T113" s="8">
        <f t="shared" si="60"/>
        <v>1.5590735101090982</v>
      </c>
      <c r="U113" s="8">
        <f t="shared" si="60"/>
        <v>1.5936856768676564</v>
      </c>
    </row>
    <row r="114" spans="2:21" x14ac:dyDescent="0.2">
      <c r="B114" s="8">
        <f t="shared" ref="B114:U114" si="61">$B$8*B70-EXP(-$B$8*B92)*SINH($B$8*B70)</f>
        <v>0.10663217420297094</v>
      </c>
      <c r="C114" s="8">
        <f t="shared" si="61"/>
        <v>0.21300166515732141</v>
      </c>
      <c r="D114" s="8">
        <f t="shared" si="61"/>
        <v>0.31884176104780526</v>
      </c>
      <c r="E114" s="8">
        <f t="shared" si="61"/>
        <v>0.42387763114296362</v>
      </c>
      <c r="F114" s="8">
        <f t="shared" si="61"/>
        <v>0.52782211093209763</v>
      </c>
      <c r="G114" s="8">
        <f t="shared" si="61"/>
        <v>0.63037129810875847</v>
      </c>
      <c r="H114" s="8">
        <f t="shared" si="61"/>
        <v>0.73119989185981238</v>
      </c>
      <c r="I114" s="8">
        <f t="shared" si="61"/>
        <v>0.82995620398241954</v>
      </c>
      <c r="J114" s="8">
        <f t="shared" si="61"/>
        <v>0.92625676531834589</v>
      </c>
      <c r="K114" s="8">
        <f t="shared" si="61"/>
        <v>1.0196804447887284</v>
      </c>
      <c r="L114" s="8">
        <f t="shared" si="61"/>
        <v>1.1097619908375507</v>
      </c>
      <c r="M114" s="8">
        <f t="shared" si="61"/>
        <v>1.19598489623402</v>
      </c>
      <c r="N114" s="8">
        <f t="shared" si="61"/>
        <v>1.2777734768069262</v>
      </c>
      <c r="O114" s="8">
        <f t="shared" si="61"/>
        <v>1.354484042628753</v>
      </c>
      <c r="P114" s="8">
        <f t="shared" si="61"/>
        <v>1.4253950262489292</v>
      </c>
      <c r="Q114" s="8">
        <f t="shared" si="61"/>
        <v>1.4896959165806882</v>
      </c>
      <c r="R114" s="8">
        <f t="shared" si="61"/>
        <v>1.5467910034998755</v>
      </c>
      <c r="S114" s="8">
        <f t="shared" si="61"/>
        <v>1.5972397347312361</v>
      </c>
      <c r="T114" s="8">
        <f t="shared" si="61"/>
        <v>1.6418158028341954</v>
      </c>
      <c r="U114" s="8">
        <f t="shared" si="61"/>
        <v>1.6812028359472191</v>
      </c>
    </row>
    <row r="115" spans="2:21" x14ac:dyDescent="0.2">
      <c r="B115" s="8">
        <f t="shared" ref="B115:U115" si="62">$B$8*B71-EXP(-$B$8*B93)*SINH($B$8*B71)</f>
        <v>0.10862605434286592</v>
      </c>
      <c r="C115" s="8">
        <f t="shared" si="62"/>
        <v>0.21702000401046631</v>
      </c>
      <c r="D115" s="8">
        <f t="shared" si="62"/>
        <v>0.32494618472046766</v>
      </c>
      <c r="E115" s="8">
        <f t="shared" si="62"/>
        <v>0.43216175838550325</v>
      </c>
      <c r="F115" s="8">
        <f t="shared" si="62"/>
        <v>0.53841298889619593</v>
      </c>
      <c r="G115" s="8">
        <f t="shared" si="62"/>
        <v>0.64343135076977809</v>
      </c>
      <c r="H115" s="8">
        <f t="shared" si="62"/>
        <v>0.74692941098571075</v>
      </c>
      <c r="I115" s="8">
        <f t="shared" si="62"/>
        <v>0.84859642085124865</v>
      </c>
      <c r="J115" s="8">
        <f t="shared" si="62"/>
        <v>0.94809355029285758</v>
      </c>
      <c r="K115" s="8">
        <f t="shared" si="62"/>
        <v>1.0450486914855543</v>
      </c>
      <c r="L115" s="8">
        <f t="shared" si="62"/>
        <v>1.1390507521275151</v>
      </c>
      <c r="M115" s="8">
        <f t="shared" si="62"/>
        <v>1.2296433508403872</v>
      </c>
      <c r="N115" s="8">
        <f t="shared" si="62"/>
        <v>1.3163178180066151</v>
      </c>
      <c r="O115" s="8">
        <f t="shared" si="62"/>
        <v>1.398505394703113</v>
      </c>
      <c r="P115" s="8">
        <f t="shared" si="62"/>
        <v>1.4755685100924696</v>
      </c>
      <c r="Q115" s="8">
        <f t="shared" si="62"/>
        <v>1.5467910034998755</v>
      </c>
      <c r="R115" s="8">
        <f t="shared" si="62"/>
        <v>1.6113671412194543</v>
      </c>
      <c r="S115" s="8">
        <f t="shared" si="62"/>
        <v>1.6687054343800114</v>
      </c>
      <c r="T115" s="8">
        <f t="shared" si="62"/>
        <v>1.719369060569357</v>
      </c>
      <c r="U115" s="8">
        <f t="shared" si="62"/>
        <v>1.7641350080220697</v>
      </c>
    </row>
    <row r="116" spans="2:21" x14ac:dyDescent="0.2">
      <c r="B116" s="8">
        <f t="shared" ref="B116:U116" si="63">$B$8*B72-EXP(-$B$8*B94)*SINH($B$8*B72)</f>
        <v>0.11038782980749536</v>
      </c>
      <c r="C116" s="8">
        <f t="shared" si="63"/>
        <v>0.22057057390601215</v>
      </c>
      <c r="D116" s="8">
        <f t="shared" si="63"/>
        <v>0.33034000134816432</v>
      </c>
      <c r="E116" s="8">
        <f t="shared" si="63"/>
        <v>0.43948154247369997</v>
      </c>
      <c r="F116" s="8">
        <f t="shared" si="63"/>
        <v>0.54777099822318376</v>
      </c>
      <c r="G116" s="8">
        <f t="shared" si="63"/>
        <v>0.65497110177314832</v>
      </c>
      <c r="H116" s="8">
        <f t="shared" si="63"/>
        <v>0.76082787976121435</v>
      </c>
      <c r="I116" s="8">
        <f t="shared" si="63"/>
        <v>0.86506675729614879</v>
      </c>
      <c r="J116" s="8">
        <f t="shared" si="63"/>
        <v>0.967388347018457</v>
      </c>
      <c r="K116" s="8">
        <f t="shared" si="63"/>
        <v>1.0674638576316442</v>
      </c>
      <c r="L116" s="8">
        <f t="shared" si="63"/>
        <v>1.1649300514883909</v>
      </c>
      <c r="M116" s="8">
        <f t="shared" si="63"/>
        <v>1.2593836739001101</v>
      </c>
      <c r="N116" s="8">
        <f t="shared" si="63"/>
        <v>1.3503752687365742</v>
      </c>
      <c r="O116" s="8">
        <f t="shared" si="63"/>
        <v>1.4374022854703317</v>
      </c>
      <c r="P116" s="8">
        <f t="shared" si="63"/>
        <v>1.5199013719540591</v>
      </c>
      <c r="Q116" s="8">
        <f t="shared" si="63"/>
        <v>1.5972397347312361</v>
      </c>
      <c r="R116" s="8">
        <f t="shared" si="63"/>
        <v>1.6687054343800114</v>
      </c>
      <c r="S116" s="8">
        <f t="shared" si="63"/>
        <v>1.7334964670575754</v>
      </c>
      <c r="T116" s="8">
        <f t="shared" si="63"/>
        <v>1.7910246395678862</v>
      </c>
      <c r="U116" s="8">
        <f t="shared" si="63"/>
        <v>1.8418560415291765</v>
      </c>
    </row>
    <row r="117" spans="2:21" x14ac:dyDescent="0.2">
      <c r="B117" s="8">
        <f t="shared" ref="B117:U117" si="64">$B$8*B73-EXP(-$B$8*B95)*SINH($B$8*B73)</f>
        <v>0.11194451956314623</v>
      </c>
      <c r="C117" s="8">
        <f t="shared" si="64"/>
        <v>0.22370782714519336</v>
      </c>
      <c r="D117" s="8">
        <f t="shared" si="64"/>
        <v>0.33510593165924452</v>
      </c>
      <c r="E117" s="8">
        <f t="shared" si="64"/>
        <v>0.44594924118584484</v>
      </c>
      <c r="F117" s="8">
        <f t="shared" si="64"/>
        <v>0.55603965535065236</v>
      </c>
      <c r="G117" s="8">
        <f t="shared" si="64"/>
        <v>0.66516752721462014</v>
      </c>
      <c r="H117" s="8">
        <f t="shared" si="64"/>
        <v>0.77310844808358625</v>
      </c>
      <c r="I117" s="8">
        <f t="shared" si="64"/>
        <v>0.87961980592842282</v>
      </c>
      <c r="J117" s="8">
        <f t="shared" si="64"/>
        <v>0.98443706463493519</v>
      </c>
      <c r="K117" s="8">
        <f t="shared" si="64"/>
        <v>1.0872697070212938</v>
      </c>
      <c r="L117" s="8">
        <f t="shared" si="64"/>
        <v>1.187796779404239</v>
      </c>
      <c r="M117" s="8">
        <f t="shared" si="64"/>
        <v>1.2856619693845779</v>
      </c>
      <c r="N117" s="8">
        <f t="shared" si="64"/>
        <v>1.3804681413638267</v>
      </c>
      <c r="O117" s="8">
        <f t="shared" si="64"/>
        <v>1.4717712459875203</v>
      </c>
      <c r="P117" s="8">
        <f t="shared" si="64"/>
        <v>1.5590735101090982</v>
      </c>
      <c r="Q117" s="8">
        <f t="shared" si="64"/>
        <v>1.6418158028341954</v>
      </c>
      <c r="R117" s="8">
        <f t="shared" si="64"/>
        <v>1.719369060569357</v>
      </c>
      <c r="S117" s="8">
        <f t="shared" si="64"/>
        <v>1.7910246395678862</v>
      </c>
      <c r="T117" s="8">
        <f t="shared" si="64"/>
        <v>1.8559834480173949</v>
      </c>
      <c r="U117" s="8">
        <f t="shared" si="64"/>
        <v>1.9136598657670543</v>
      </c>
    </row>
    <row r="118" spans="2:21" x14ac:dyDescent="0.2">
      <c r="B118" s="8">
        <f t="shared" ref="B118:U118" si="65">$B$8*B74-EXP(-$B$8*B96)*SINH($B$8*B74)</f>
        <v>0.11331999733769801</v>
      </c>
      <c r="C118" s="8">
        <f t="shared" si="65"/>
        <v>0.22647987731637859</v>
      </c>
      <c r="D118" s="8">
        <f t="shared" si="65"/>
        <v>0.33931706698287389</v>
      </c>
      <c r="E118" s="8">
        <f t="shared" si="65"/>
        <v>0.45166404453619685</v>
      </c>
      <c r="F118" s="8">
        <f t="shared" si="65"/>
        <v>0.56334577017728105</v>
      </c>
      <c r="G118" s="8">
        <f t="shared" si="65"/>
        <v>0.6741770016610904</v>
      </c>
      <c r="H118" s="8">
        <f t="shared" si="65"/>
        <v>0.78395945338182849</v>
      </c>
      <c r="I118" s="8">
        <f t="shared" si="65"/>
        <v>0.89247875542237287</v>
      </c>
      <c r="J118" s="8">
        <f t="shared" si="65"/>
        <v>0.99950116593125937</v>
      </c>
      <c r="K118" s="8">
        <f t="shared" si="65"/>
        <v>1.1047699864075302</v>
      </c>
      <c r="L118" s="8">
        <f t="shared" si="65"/>
        <v>1.2080016249174805</v>
      </c>
      <c r="M118" s="8">
        <f t="shared" si="65"/>
        <v>1.3088812468679558</v>
      </c>
      <c r="N118" s="8">
        <f t="shared" si="65"/>
        <v>1.4070579466355242</v>
      </c>
      <c r="O118" s="8">
        <f t="shared" si="65"/>
        <v>1.5021393660025932</v>
      </c>
      <c r="P118" s="8">
        <f t="shared" si="65"/>
        <v>1.5936856768676564</v>
      </c>
      <c r="Q118" s="8">
        <f t="shared" si="65"/>
        <v>1.6812028359472191</v>
      </c>
      <c r="R118" s="8">
        <f t="shared" si="65"/>
        <v>1.7641350080220697</v>
      </c>
      <c r="S118" s="8">
        <f t="shared" si="65"/>
        <v>1.8418560415291765</v>
      </c>
      <c r="T118" s="8">
        <f t="shared" si="65"/>
        <v>1.9136598657670543</v>
      </c>
      <c r="U118" s="8">
        <f t="shared" si="65"/>
        <v>1.9787496624440932</v>
      </c>
    </row>
    <row r="120" spans="2:21" x14ac:dyDescent="0.2">
      <c r="B120" s="1" t="s">
        <v>6</v>
      </c>
    </row>
    <row r="121" spans="2:21" x14ac:dyDescent="0.2">
      <c r="B121" s="7">
        <f t="array" ref="B121:U140">TRANSPOSE(B25:U44)</f>
        <v>0.96161228406909793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</row>
    <row r="122" spans="2:21" x14ac:dyDescent="0.2">
      <c r="B122" s="8">
        <v>2.1593090211132434E-3</v>
      </c>
      <c r="C122" s="8">
        <v>0.92308273252751061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</row>
    <row r="123" spans="2:21" x14ac:dyDescent="0.2">
      <c r="B123" s="8">
        <v>2.8790786948176585E-3</v>
      </c>
      <c r="C123" s="8">
        <v>2.763031376984317E-3</v>
      </c>
      <c r="D123" s="8">
        <v>0.88653885832222312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</row>
    <row r="124" spans="2:21" x14ac:dyDescent="0.2">
      <c r="B124" s="7">
        <v>4.0786948176583498E-3</v>
      </c>
      <c r="C124" s="8">
        <v>3.9142944507277828E-3</v>
      </c>
      <c r="D124" s="8">
        <v>3.7565205861111155E-3</v>
      </c>
      <c r="E124" s="8">
        <v>0.8518653717064667</v>
      </c>
      <c r="F124" s="8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</row>
    <row r="125" spans="2:21" x14ac:dyDescent="0.2">
      <c r="B125" s="7">
        <v>5.2783109404990402E-3</v>
      </c>
      <c r="C125" s="8">
        <v>5.0655575244712477E-3</v>
      </c>
      <c r="D125" s="8">
        <v>4.8613795820261485E-3</v>
      </c>
      <c r="E125" s="8">
        <v>4.6654314606776864E-3</v>
      </c>
      <c r="F125" s="8">
        <v>0.81854673420195656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</row>
    <row r="126" spans="2:21" x14ac:dyDescent="0.2">
      <c r="B126" s="7">
        <v>6.7178502879078695E-3</v>
      </c>
      <c r="C126" s="8">
        <v>6.4470732129634058E-3</v>
      </c>
      <c r="D126" s="8">
        <v>6.1872103771241898E-3</v>
      </c>
      <c r="E126" s="8">
        <v>5.9378218590443281E-3</v>
      </c>
      <c r="F126" s="8">
        <v>5.6984854693323678E-3</v>
      </c>
      <c r="G126" s="7">
        <v>0.78672537258262865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</row>
    <row r="127" spans="2:21" x14ac:dyDescent="0.2">
      <c r="B127" s="7">
        <v>8.1573896353166996E-3</v>
      </c>
      <c r="C127" s="8">
        <v>7.8285889014555656E-3</v>
      </c>
      <c r="D127" s="8">
        <v>7.5130411722222311E-3</v>
      </c>
      <c r="E127" s="8">
        <v>7.2102122574109698E-3</v>
      </c>
      <c r="F127" s="8">
        <v>6.9195894984750185E-3</v>
      </c>
      <c r="G127" s="7">
        <v>6.6406809006478102E-3</v>
      </c>
      <c r="H127" s="7">
        <v>0.75613940254073797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</row>
    <row r="128" spans="2:21" x14ac:dyDescent="0.2">
      <c r="B128" s="7">
        <v>9.5969289827255288E-3</v>
      </c>
      <c r="C128" s="8">
        <v>9.2101045899477228E-3</v>
      </c>
      <c r="D128" s="8">
        <v>8.8388719673202706E-3</v>
      </c>
      <c r="E128" s="8">
        <v>8.4826026557776116E-3</v>
      </c>
      <c r="F128" s="8">
        <v>8.1406935276176692E-3</v>
      </c>
      <c r="G128" s="7">
        <v>7.8125657654680124E-3</v>
      </c>
      <c r="H128" s="7">
        <v>7.4976638824069209E-3</v>
      </c>
      <c r="I128" s="7">
        <v>0.72674093293963438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</row>
    <row r="129" spans="2:21" x14ac:dyDescent="0.2">
      <c r="B129" s="7">
        <v>1.1036468330134356E-2</v>
      </c>
      <c r="C129" s="8">
        <v>1.0591620278439882E-2</v>
      </c>
      <c r="D129" s="8">
        <v>1.0164702762418312E-2</v>
      </c>
      <c r="E129" s="8">
        <v>9.7549930541442533E-3</v>
      </c>
      <c r="F129" s="8">
        <v>9.3617975567603182E-3</v>
      </c>
      <c r="G129" s="7">
        <v>8.9844506302882137E-3</v>
      </c>
      <c r="H129" s="7">
        <v>8.622313464767958E-3</v>
      </c>
      <c r="I129" s="7">
        <v>8.2747729988176186E-3</v>
      </c>
      <c r="J129" s="7">
        <v>0.69848392625419531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</row>
    <row r="130" spans="2:21" x14ac:dyDescent="0.2">
      <c r="B130" s="7">
        <v>1.2236084452975048E-2</v>
      </c>
      <c r="C130" s="8">
        <v>1.1742883352183346E-2</v>
      </c>
      <c r="D130" s="8">
        <v>1.1269561758333345E-2</v>
      </c>
      <c r="E130" s="8">
        <v>1.0815318386116454E-2</v>
      </c>
      <c r="F130" s="8">
        <v>1.0379384247712526E-2</v>
      </c>
      <c r="G130" s="7">
        <v>9.961021350971714E-3</v>
      </c>
      <c r="H130" s="7">
        <v>9.5595214500688239E-3</v>
      </c>
      <c r="I130" s="7">
        <v>9.1742048465151861E-3</v>
      </c>
      <c r="J130" s="7">
        <v>8.8044192384982584E-3</v>
      </c>
      <c r="K130" s="7">
        <v>0.671158449722563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</row>
    <row r="131" spans="2:21" x14ac:dyDescent="0.2">
      <c r="B131" s="7">
        <v>1.3435700575815739E-2</v>
      </c>
      <c r="C131" s="8">
        <v>1.2894146425926812E-2</v>
      </c>
      <c r="D131" s="8">
        <v>1.237442075424838E-2</v>
      </c>
      <c r="E131" s="8">
        <v>1.1875643718088656E-2</v>
      </c>
      <c r="F131" s="8">
        <v>1.1396970938664736E-2</v>
      </c>
      <c r="G131" s="7">
        <v>1.0937592071655216E-2</v>
      </c>
      <c r="H131" s="7">
        <v>1.049672943536969E-2</v>
      </c>
      <c r="I131" s="7">
        <v>1.0073636694212754E-2</v>
      </c>
      <c r="J131" s="7">
        <v>9.6675975952137741E-3</v>
      </c>
      <c r="K131" s="7">
        <v>9.2779247554834673E-3</v>
      </c>
      <c r="L131" s="7">
        <v>0.6449009941088728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</row>
    <row r="132" spans="2:21" x14ac:dyDescent="0.2">
      <c r="B132" s="7">
        <v>1.4155470249520153E-2</v>
      </c>
      <c r="C132" s="8">
        <v>1.3584904270172891E-2</v>
      </c>
      <c r="D132" s="8">
        <v>1.3037336151797399E-2</v>
      </c>
      <c r="E132" s="8">
        <v>1.2511838917271976E-2</v>
      </c>
      <c r="F132" s="8">
        <v>1.2007522953236061E-2</v>
      </c>
      <c r="G132" s="7">
        <v>1.1523534504065316E-2</v>
      </c>
      <c r="H132" s="7">
        <v>1.1059054226550208E-2</v>
      </c>
      <c r="I132" s="7">
        <v>1.0613295802831293E-2</v>
      </c>
      <c r="J132" s="7">
        <v>1.0185504609243083E-2</v>
      </c>
      <c r="K132" s="7">
        <v>9.7749564388129387E-3</v>
      </c>
      <c r="L132" s="7">
        <v>9.3809562752523393E-3</v>
      </c>
      <c r="M132" s="7">
        <v>0.61936467551399288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</row>
    <row r="133" spans="2:21" x14ac:dyDescent="0.2">
      <c r="B133" s="7">
        <v>1.5115163147792706E-2</v>
      </c>
      <c r="C133" s="8">
        <v>1.4505914729167664E-2</v>
      </c>
      <c r="D133" s="8">
        <v>1.3921223348529427E-2</v>
      </c>
      <c r="E133" s="8">
        <v>1.3360099182849737E-2</v>
      </c>
      <c r="F133" s="8">
        <v>1.2821592305997827E-2</v>
      </c>
      <c r="G133" s="7">
        <v>1.2304791080612118E-2</v>
      </c>
      <c r="H133" s="7">
        <v>1.18088206147909E-2</v>
      </c>
      <c r="I133" s="7">
        <v>1.1332841280989348E-2</v>
      </c>
      <c r="J133" s="7">
        <v>1.0876047294615497E-2</v>
      </c>
      <c r="K133" s="7">
        <v>1.0437665349918902E-2</v>
      </c>
      <c r="L133" s="7">
        <v>1.0016953310862669E-2</v>
      </c>
      <c r="M133" s="7">
        <v>9.6131989547626386E-3</v>
      </c>
      <c r="N133" s="7">
        <v>0.59498564045334967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</row>
    <row r="134" spans="2:21" x14ac:dyDescent="0.2">
      <c r="B134" s="7">
        <v>1.583493282149712E-2</v>
      </c>
      <c r="C134" s="8">
        <v>1.5196672573413743E-2</v>
      </c>
      <c r="D134" s="8">
        <v>1.4584138746078447E-2</v>
      </c>
      <c r="E134" s="8">
        <v>1.3996294382033059E-2</v>
      </c>
      <c r="F134" s="8">
        <v>1.3432144320569153E-2</v>
      </c>
      <c r="G134" s="7">
        <v>1.289073351302222E-2</v>
      </c>
      <c r="H134" s="7">
        <v>1.237114540597142E-2</v>
      </c>
      <c r="I134" s="7">
        <v>1.1872500389607889E-2</v>
      </c>
      <c r="J134" s="7">
        <v>1.1393954308644807E-2</v>
      </c>
      <c r="K134" s="7">
        <v>1.0934697033248373E-2</v>
      </c>
      <c r="L134" s="7">
        <v>1.0493951087570416E-2</v>
      </c>
      <c r="M134" s="7">
        <v>1.007097033356086E-2</v>
      </c>
      <c r="N134" s="7">
        <v>9.6650387078319189E-3</v>
      </c>
      <c r="O134" s="7">
        <v>0.57142510594492779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</row>
    <row r="135" spans="2:21" x14ac:dyDescent="0.2">
      <c r="B135" s="7">
        <v>1.6314779270633399E-2</v>
      </c>
      <c r="C135" s="8">
        <v>1.5657177802911131E-2</v>
      </c>
      <c r="D135" s="8">
        <v>1.5026082344444462E-2</v>
      </c>
      <c r="E135" s="8">
        <v>1.442042451482194E-2</v>
      </c>
      <c r="F135" s="8">
        <v>1.3839178996950037E-2</v>
      </c>
      <c r="G135" s="7">
        <v>1.328136180129562E-2</v>
      </c>
      <c r="H135" s="7">
        <v>1.2746028600091766E-2</v>
      </c>
      <c r="I135" s="7">
        <v>1.2232273128686915E-2</v>
      </c>
      <c r="J135" s="7">
        <v>1.1739225651331012E-2</v>
      </c>
      <c r="K135" s="7">
        <v>1.1266051488801354E-2</v>
      </c>
      <c r="L135" s="7">
        <v>1.0811949605375579E-2</v>
      </c>
      <c r="M135" s="7">
        <v>1.0376151252759673E-2</v>
      </c>
      <c r="N135" s="7">
        <v>9.9579186686753109E-3</v>
      </c>
      <c r="O135" s="7">
        <v>9.5565438279033681E-3</v>
      </c>
      <c r="P135" s="7">
        <v>0.54866236157715498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</row>
    <row r="136" spans="2:21" x14ac:dyDescent="0.2">
      <c r="B136" s="7">
        <v>1.6794625719769675E-2</v>
      </c>
      <c r="C136" s="8">
        <v>1.6117683032408518E-2</v>
      </c>
      <c r="D136" s="8">
        <v>1.5468025942810475E-2</v>
      </c>
      <c r="E136" s="8">
        <v>1.4844554647610822E-2</v>
      </c>
      <c r="F136" s="8">
        <v>1.4246213673330921E-2</v>
      </c>
      <c r="G136" s="7">
        <v>1.3671990089569021E-2</v>
      </c>
      <c r="H136" s="7">
        <v>1.3120911794212113E-2</v>
      </c>
      <c r="I136" s="7">
        <v>1.2592045867765942E-2</v>
      </c>
      <c r="J136" s="7">
        <v>1.2084496994017219E-2</v>
      </c>
      <c r="K136" s="7">
        <v>1.1597405944354336E-2</v>
      </c>
      <c r="L136" s="7">
        <v>1.1129948123180744E-2</v>
      </c>
      <c r="M136" s="7">
        <v>1.0681332171958487E-2</v>
      </c>
      <c r="N136" s="7">
        <v>1.0250798629518703E-2</v>
      </c>
      <c r="O136" s="7">
        <v>9.8376186463711157E-3</v>
      </c>
      <c r="P136" s="7">
        <v>9.4410927508360026E-3</v>
      </c>
      <c r="Q136" s="7">
        <v>0.52680624480261218</v>
      </c>
      <c r="R136" s="7">
        <v>0</v>
      </c>
      <c r="S136" s="7">
        <v>0</v>
      </c>
      <c r="T136" s="7">
        <v>0</v>
      </c>
      <c r="U136" s="7">
        <v>0</v>
      </c>
    </row>
    <row r="137" spans="2:21" x14ac:dyDescent="0.2">
      <c r="B137" s="7">
        <v>1.7274472168905947E-2</v>
      </c>
      <c r="C137" s="8">
        <v>1.65781882619059E-2</v>
      </c>
      <c r="D137" s="8">
        <v>1.5909969541176485E-2</v>
      </c>
      <c r="E137" s="8">
        <v>1.5268684780399699E-2</v>
      </c>
      <c r="F137" s="8">
        <v>1.4653248349711802E-2</v>
      </c>
      <c r="G137" s="7">
        <v>1.4062618377842419E-2</v>
      </c>
      <c r="H137" s="7">
        <v>1.3495794988332456E-2</v>
      </c>
      <c r="I137" s="7">
        <v>1.2951818606844967E-2</v>
      </c>
      <c r="J137" s="7">
        <v>1.2429768336703423E-2</v>
      </c>
      <c r="K137" s="7">
        <v>1.1928760399907314E-2</v>
      </c>
      <c r="L137" s="7">
        <v>1.1447946640985905E-2</v>
      </c>
      <c r="M137" s="7">
        <v>1.09865130911573E-2</v>
      </c>
      <c r="N137" s="7">
        <v>1.0543678590362092E-2</v>
      </c>
      <c r="O137" s="7">
        <v>1.011869346483886E-2</v>
      </c>
      <c r="P137" s="7">
        <v>9.7108382580027436E-3</v>
      </c>
      <c r="Q137" s="7">
        <v>9.3194225124786402E-3</v>
      </c>
      <c r="R137" s="7">
        <v>0.50582065033606616</v>
      </c>
      <c r="S137" s="7">
        <v>0</v>
      </c>
      <c r="T137" s="7">
        <v>0</v>
      </c>
      <c r="U137" s="7">
        <v>0</v>
      </c>
    </row>
    <row r="138" spans="2:21" x14ac:dyDescent="0.2">
      <c r="B138" s="7">
        <v>1.7514395393474089E-2</v>
      </c>
      <c r="C138" s="8">
        <v>1.6808440876654594E-2</v>
      </c>
      <c r="D138" s="8">
        <v>1.6130941340359493E-2</v>
      </c>
      <c r="E138" s="8">
        <v>1.548074984679414E-2</v>
      </c>
      <c r="F138" s="8">
        <v>1.4856765687902243E-2</v>
      </c>
      <c r="G138" s="7">
        <v>1.4257932521979121E-2</v>
      </c>
      <c r="H138" s="7">
        <v>1.368323658539263E-2</v>
      </c>
      <c r="I138" s="7">
        <v>1.3131704976384481E-2</v>
      </c>
      <c r="J138" s="7">
        <v>1.2602404008046526E-2</v>
      </c>
      <c r="K138" s="7">
        <v>1.2094437627683806E-2</v>
      </c>
      <c r="L138" s="7">
        <v>1.1606945899888489E-2</v>
      </c>
      <c r="M138" s="7">
        <v>1.1139103550756707E-2</v>
      </c>
      <c r="N138" s="7">
        <v>1.0690118570783788E-2</v>
      </c>
      <c r="O138" s="7">
        <v>1.0259230874072734E-2</v>
      </c>
      <c r="P138" s="7">
        <v>9.8457110115861158E-3</v>
      </c>
      <c r="Q138" s="7">
        <v>9.4488589362630663E-3</v>
      </c>
      <c r="R138" s="7">
        <v>9.0680028179108106E-3</v>
      </c>
      <c r="S138" s="7">
        <v>0.48555169822720712</v>
      </c>
      <c r="T138" s="7">
        <v>0</v>
      </c>
      <c r="U138" s="7">
        <v>0</v>
      </c>
    </row>
    <row r="139" spans="2:21" x14ac:dyDescent="0.2">
      <c r="B139" s="7">
        <v>1.7754318618042227E-2</v>
      </c>
      <c r="C139" s="8">
        <v>1.7038693491403287E-2</v>
      </c>
      <c r="D139" s="8">
        <v>1.6351913139542502E-2</v>
      </c>
      <c r="E139" s="8">
        <v>1.569281491318858E-2</v>
      </c>
      <c r="F139" s="8">
        <v>1.5060283026092686E-2</v>
      </c>
      <c r="G139" s="7">
        <v>1.445324666611582E-2</v>
      </c>
      <c r="H139" s="7">
        <v>1.3870678182452802E-2</v>
      </c>
      <c r="I139" s="7">
        <v>1.3311591345923995E-2</v>
      </c>
      <c r="J139" s="7">
        <v>1.277503967938963E-2</v>
      </c>
      <c r="K139" s="7">
        <v>1.2260114855460295E-2</v>
      </c>
      <c r="L139" s="7">
        <v>1.176594515879107E-2</v>
      </c>
      <c r="M139" s="7">
        <v>1.1291694010356113E-2</v>
      </c>
      <c r="N139" s="7">
        <v>1.0836558551205484E-2</v>
      </c>
      <c r="O139" s="7">
        <v>1.0399768283306606E-2</v>
      </c>
      <c r="P139" s="7">
        <v>9.9805837651694863E-3</v>
      </c>
      <c r="Q139" s="7">
        <v>9.5782953600474924E-3</v>
      </c>
      <c r="R139" s="7">
        <v>9.1922220345945216E-3</v>
      </c>
      <c r="S139" s="7">
        <v>8.8217102059448375E-3</v>
      </c>
      <c r="T139" s="7">
        <v>0.46609492373060213</v>
      </c>
      <c r="U139" s="7">
        <v>0</v>
      </c>
    </row>
    <row r="140" spans="2:21" x14ac:dyDescent="0.2">
      <c r="B140" s="7">
        <v>1.7994241842610365E-2</v>
      </c>
      <c r="C140" s="8">
        <v>1.726894610615198E-2</v>
      </c>
      <c r="D140" s="8">
        <v>1.6572884938725507E-2</v>
      </c>
      <c r="E140" s="8">
        <v>1.5904879979583019E-2</v>
      </c>
      <c r="F140" s="8">
        <v>1.5263800364283127E-2</v>
      </c>
      <c r="G140" s="7">
        <v>1.4648560810252521E-2</v>
      </c>
      <c r="H140" s="7">
        <v>1.4058119779512976E-2</v>
      </c>
      <c r="I140" s="7">
        <v>1.3491477715463508E-2</v>
      </c>
      <c r="J140" s="7">
        <v>1.2947675350732733E-2</v>
      </c>
      <c r="K140" s="7">
        <v>1.2425792083236787E-2</v>
      </c>
      <c r="L140" s="7">
        <v>1.1924944417693652E-2</v>
      </c>
      <c r="M140" s="7">
        <v>1.1444284469955521E-2</v>
      </c>
      <c r="N140" s="7">
        <v>1.0982998531627179E-2</v>
      </c>
      <c r="O140" s="7">
        <v>1.054030569254048E-2</v>
      </c>
      <c r="P140" s="7">
        <v>1.0115456518752858E-2</v>
      </c>
      <c r="Q140" s="7">
        <v>9.7077317838319185E-3</v>
      </c>
      <c r="R140" s="7">
        <v>9.3164412512782308E-3</v>
      </c>
      <c r="S140" s="7">
        <v>8.9409225060251736E-3</v>
      </c>
      <c r="T140" s="7">
        <v>8.5805398330375936E-3</v>
      </c>
      <c r="U140" s="7">
        <v>0.44741778400036086</v>
      </c>
    </row>
    <row r="142" spans="2:21" x14ac:dyDescent="0.2">
      <c r="B142" s="1" t="s">
        <v>54</v>
      </c>
    </row>
    <row r="143" spans="2:21" x14ac:dyDescent="0.2">
      <c r="B143" s="8">
        <f t="array" ref="B143:U162">MMULT(B121:U140,B99:U118)</f>
        <v>1.358508762110828E-2</v>
      </c>
      <c r="C143" s="8">
        <v>2.58574000085489E-2</v>
      </c>
      <c r="D143" s="8">
        <v>3.6701110433188369E-2</v>
      </c>
      <c r="E143" s="8">
        <v>4.6282520363216846E-2</v>
      </c>
      <c r="F143" s="7">
        <v>5.4748572355775488E-2</v>
      </c>
      <c r="G143" s="7">
        <v>6.2229103599520476E-2</v>
      </c>
      <c r="H143" s="7">
        <v>6.8838837125587887E-2</v>
      </c>
      <c r="I143" s="7">
        <v>7.4679141224598344E-2</v>
      </c>
      <c r="J143" s="7">
        <v>7.9839584052497373E-2</v>
      </c>
      <c r="K143" s="7">
        <v>8.439930726700029E-2</v>
      </c>
      <c r="L143" s="7">
        <v>8.8428239761024555E-2</v>
      </c>
      <c r="M143" s="7">
        <v>9.198817010718574E-2</v>
      </c>
      <c r="N143" s="7">
        <v>9.5133694160595944E-2</v>
      </c>
      <c r="O143" s="7">
        <v>9.7913052352604252E-2</v>
      </c>
      <c r="P143" s="7">
        <v>0.10036886951639577</v>
      </c>
      <c r="Q143" s="7">
        <v>0.10253880859057284</v>
      </c>
      <c r="R143" s="7">
        <v>0.10445614822605725</v>
      </c>
      <c r="S143" s="7">
        <v>0.10615029315461647</v>
      </c>
      <c r="T143" s="7">
        <v>0.10764722514613487</v>
      </c>
      <c r="U143" s="7">
        <v>0.10896990147060788</v>
      </c>
    </row>
    <row r="144" spans="2:21" x14ac:dyDescent="0.2">
      <c r="B144" s="8">
        <v>2.4851860000245023E-2</v>
      </c>
      <c r="C144" s="8">
        <v>4.8329410923104769E-2</v>
      </c>
      <c r="D144" s="8">
        <v>6.933185543118453E-2</v>
      </c>
      <c r="E144" s="8">
        <v>8.788943604559657E-2</v>
      </c>
      <c r="F144" s="7">
        <v>0.1042867558017761</v>
      </c>
      <c r="G144" s="7">
        <v>0.11877528751143161</v>
      </c>
      <c r="H144" s="7">
        <v>0.13157723040350591</v>
      </c>
      <c r="I144" s="7">
        <v>0.1428889178191956</v>
      </c>
      <c r="J144" s="7">
        <v>0.1528838282221697</v>
      </c>
      <c r="K144" s="7">
        <v>0.16171524570148557</v>
      </c>
      <c r="L144" s="7">
        <v>0.16951861076924626</v>
      </c>
      <c r="M144" s="7">
        <v>0.17641359750533525</v>
      </c>
      <c r="N144" s="7">
        <v>0.18250594890476635</v>
      </c>
      <c r="O144" s="7">
        <v>0.1878890985749285</v>
      </c>
      <c r="P144" s="7">
        <v>0.19264560365342295</v>
      </c>
      <c r="Q144" s="7">
        <v>0.19684841092202748</v>
      </c>
      <c r="R144" s="7">
        <v>0.20056197553418303</v>
      </c>
      <c r="S144" s="7">
        <v>0.20384324951304736</v>
      </c>
      <c r="T144" s="7">
        <v>0.20674255517993398</v>
      </c>
      <c r="U144" s="7">
        <v>0.20930435690822194</v>
      </c>
    </row>
    <row r="145" spans="2:21" x14ac:dyDescent="0.2">
      <c r="B145" s="8">
        <v>3.3950812013689644E-2</v>
      </c>
      <c r="C145" s="8">
        <v>6.6729836485482835E-2</v>
      </c>
      <c r="D145" s="8">
        <v>9.7151832645904379E-2</v>
      </c>
      <c r="E145" s="8">
        <v>0.12428012042540566</v>
      </c>
      <c r="F145" s="7">
        <v>0.14825044384206265</v>
      </c>
      <c r="G145" s="7">
        <v>0.16943041691553093</v>
      </c>
      <c r="H145" s="7">
        <v>0.18814486025429347</v>
      </c>
      <c r="I145" s="7">
        <v>0.20468078257416086</v>
      </c>
      <c r="J145" s="7">
        <v>0.21929178232547744</v>
      </c>
      <c r="K145" s="7">
        <v>0.23220193693333277</v>
      </c>
      <c r="L145" s="7">
        <v>0.24360923929699954</v>
      </c>
      <c r="M145" s="7">
        <v>0.25368863425149069</v>
      </c>
      <c r="N145" s="7">
        <v>0.26259470155906089</v>
      </c>
      <c r="O145" s="7">
        <v>0.27046402657758584</v>
      </c>
      <c r="P145" s="7">
        <v>0.27741729496289713</v>
      </c>
      <c r="Q145" s="7">
        <v>0.28356114352987777</v>
      </c>
      <c r="R145" s="7">
        <v>0.28898979565752048</v>
      </c>
      <c r="S145" s="7">
        <v>0.29378650631887093</v>
      </c>
      <c r="T145" s="7">
        <v>0.29802483889714659</v>
      </c>
      <c r="U145" s="7">
        <v>0.30176979336955484</v>
      </c>
    </row>
    <row r="146" spans="2:21" x14ac:dyDescent="0.2">
      <c r="B146" s="8">
        <v>4.1306635170424259E-2</v>
      </c>
      <c r="C146" s="8">
        <v>8.1608891490806162E-2</v>
      </c>
      <c r="D146" s="8">
        <v>0.11989338661471038</v>
      </c>
      <c r="E146" s="8">
        <v>0.15512322487041955</v>
      </c>
      <c r="F146" s="7">
        <v>0.1864899941595336</v>
      </c>
      <c r="G146" s="7">
        <v>0.21420540364305657</v>
      </c>
      <c r="H146" s="7">
        <v>0.23869450278358997</v>
      </c>
      <c r="I146" s="7">
        <v>0.26033286165652708</v>
      </c>
      <c r="J146" s="7">
        <v>0.27945233077325904</v>
      </c>
      <c r="K146" s="7">
        <v>0.29634613041177338</v>
      </c>
      <c r="L146" s="7">
        <v>0.31127334750570956</v>
      </c>
      <c r="M146" s="7">
        <v>0.3244629090571271</v>
      </c>
      <c r="N146" s="7">
        <v>0.3361170930100959</v>
      </c>
      <c r="O146" s="7">
        <v>0.34641463042861903</v>
      </c>
      <c r="P146" s="7">
        <v>0.35551344655455375</v>
      </c>
      <c r="Q146" s="7">
        <v>0.36355308278298365</v>
      </c>
      <c r="R146" s="7">
        <v>0.37065683669897365</v>
      </c>
      <c r="S146" s="7">
        <v>0.37693365299577264</v>
      </c>
      <c r="T146" s="7">
        <v>0.38247979427398865</v>
      </c>
      <c r="U146" s="7">
        <v>0.38738031734547285</v>
      </c>
    </row>
    <row r="147" spans="2:21" x14ac:dyDescent="0.2">
      <c r="B147" s="8">
        <v>4.7224125851589846E-2</v>
      </c>
      <c r="C147" s="8">
        <v>9.3582829273184426E-2</v>
      </c>
      <c r="D147" s="8">
        <v>0.13820569771944002</v>
      </c>
      <c r="E147" s="8">
        <v>0.18020531473396714</v>
      </c>
      <c r="F147" s="7">
        <v>0.21866326269775396</v>
      </c>
      <c r="G147" s="7">
        <v>0.25287305395274384</v>
      </c>
      <c r="H147" s="7">
        <v>0.28310053336698293</v>
      </c>
      <c r="I147" s="7">
        <v>0.30980927604617076</v>
      </c>
      <c r="J147" s="7">
        <v>0.33340889299494708</v>
      </c>
      <c r="K147" s="7">
        <v>0.35426131299908903</v>
      </c>
      <c r="L147" s="7">
        <v>0.37268633324297396</v>
      </c>
      <c r="M147" s="7">
        <v>0.3889665237877713</v>
      </c>
      <c r="N147" s="7">
        <v>0.40335156112648851</v>
      </c>
      <c r="O147" s="7">
        <v>0.41606205727620443</v>
      </c>
      <c r="P147" s="7">
        <v>0.42729294313126698</v>
      </c>
      <c r="Q147" s="7">
        <v>0.43721645796528563</v>
      </c>
      <c r="R147" s="7">
        <v>0.44598479092956356</v>
      </c>
      <c r="S147" s="7">
        <v>0.45373241505855461</v>
      </c>
      <c r="T147" s="7">
        <v>0.46057814957715337</v>
      </c>
      <c r="U147" s="7">
        <v>0.46662698213780524</v>
      </c>
    </row>
    <row r="148" spans="2:21" x14ac:dyDescent="0.2">
      <c r="B148" s="8">
        <v>5.202622873672047E-2</v>
      </c>
      <c r="C148" s="8">
        <v>0.10330043205641984</v>
      </c>
      <c r="D148" s="8">
        <v>0.15306959228634398</v>
      </c>
      <c r="E148" s="8">
        <v>0.20056985019644624</v>
      </c>
      <c r="F148" s="7">
        <v>0.24501429692723994</v>
      </c>
      <c r="G148" s="7">
        <v>0.28558043230963354</v>
      </c>
      <c r="H148" s="7">
        <v>0.32164411005219173</v>
      </c>
      <c r="I148" s="7">
        <v>0.35350966773535736</v>
      </c>
      <c r="J148" s="7">
        <v>0.38166580238440012</v>
      </c>
      <c r="K148" s="7">
        <v>0.40654432251756079</v>
      </c>
      <c r="L148" s="7">
        <v>0.42852677045407545</v>
      </c>
      <c r="M148" s="7">
        <v>0.4479502737289941</v>
      </c>
      <c r="N148" s="7">
        <v>0.46511271535334553</v>
      </c>
      <c r="O148" s="7">
        <v>0.48027730221186654</v>
      </c>
      <c r="P148" s="7">
        <v>0.49367660166022331</v>
      </c>
      <c r="Q148" s="7">
        <v>0.50551610822784532</v>
      </c>
      <c r="R148" s="7">
        <v>0.51597739512609087</v>
      </c>
      <c r="S148" s="7">
        <v>0.52522089889395007</v>
      </c>
      <c r="T148" s="7">
        <v>0.53338837988720655</v>
      </c>
      <c r="U148" s="7">
        <v>0.54060509634565146</v>
      </c>
    </row>
    <row r="149" spans="2:21" x14ac:dyDescent="0.2">
      <c r="B149" s="8">
        <v>5.591289638205714E-2</v>
      </c>
      <c r="C149" s="8">
        <v>0.11116667427511029</v>
      </c>
      <c r="D149" s="8">
        <v>0.16510490655370161</v>
      </c>
      <c r="E149" s="8">
        <v>0.21706585358890368</v>
      </c>
      <c r="F149" s="7">
        <v>0.26637171558358458</v>
      </c>
      <c r="G149" s="7">
        <v>0.31231766275282508</v>
      </c>
      <c r="H149" s="7">
        <v>0.35416047414067409</v>
      </c>
      <c r="I149" s="7">
        <v>0.39134366711744689</v>
      </c>
      <c r="J149" s="7">
        <v>0.42419841890132826</v>
      </c>
      <c r="K149" s="7">
        <v>0.45322859701042029</v>
      </c>
      <c r="L149" s="7">
        <v>0.47887941448087989</v>
      </c>
      <c r="M149" s="7">
        <v>0.50154425774950506</v>
      </c>
      <c r="N149" s="7">
        <v>0.52157071971247881</v>
      </c>
      <c r="O149" s="7">
        <v>0.53926593048455651</v>
      </c>
      <c r="P149" s="7">
        <v>0.55490126761236169</v>
      </c>
      <c r="Q149" s="7">
        <v>0.56871651797862888</v>
      </c>
      <c r="R149" s="7">
        <v>0.58092355522525307</v>
      </c>
      <c r="S149" s="7">
        <v>0.59170958909289206</v>
      </c>
      <c r="T149" s="7">
        <v>0.60124003650969093</v>
      </c>
      <c r="U149" s="7">
        <v>0.60966105846076046</v>
      </c>
    </row>
    <row r="150" spans="2:21" x14ac:dyDescent="0.2">
      <c r="B150" s="8">
        <v>5.9073597132220573E-2</v>
      </c>
      <c r="C150" s="8">
        <v>0.11756374439736118</v>
      </c>
      <c r="D150" s="8">
        <v>0.17489310254080859</v>
      </c>
      <c r="E150" s="8">
        <v>0.2304840160631457</v>
      </c>
      <c r="F150" s="7">
        <v>0.28374894936696865</v>
      </c>
      <c r="G150" s="7">
        <v>0.33408079978903332</v>
      </c>
      <c r="H150" s="7">
        <v>0.38084293781124379</v>
      </c>
      <c r="I150" s="7">
        <v>0.42335882060611074</v>
      </c>
      <c r="J150" s="7">
        <v>0.46112852069967303</v>
      </c>
      <c r="K150" s="7">
        <v>0.49450150516340086</v>
      </c>
      <c r="L150" s="7">
        <v>0.52398958924289407</v>
      </c>
      <c r="M150" s="7">
        <v>0.55004500851845661</v>
      </c>
      <c r="N150" s="7">
        <v>0.57306735448692447</v>
      </c>
      <c r="O150" s="7">
        <v>0.59340970278254135</v>
      </c>
      <c r="P150" s="7">
        <v>0.61138402802059311</v>
      </c>
      <c r="Q150" s="7">
        <v>0.62726598830700075</v>
      </c>
      <c r="R150" s="7">
        <v>0.64129915279014071</v>
      </c>
      <c r="S150" s="7">
        <v>0.65369873708952964</v>
      </c>
      <c r="T150" s="7">
        <v>0.66465490388871251</v>
      </c>
      <c r="U150" s="7">
        <v>0.67433567931095284</v>
      </c>
    </row>
    <row r="151" spans="2:21" x14ac:dyDescent="0.2">
      <c r="B151" s="8">
        <v>6.1665344911167992E-2</v>
      </c>
      <c r="C151" s="8">
        <v>0.12280840690564414</v>
      </c>
      <c r="D151" s="8">
        <v>0.18291621052737977</v>
      </c>
      <c r="E151" s="8">
        <v>0.24148001212191425</v>
      </c>
      <c r="F151" s="7">
        <v>0.29798668710933524</v>
      </c>
      <c r="G151" s="7">
        <v>0.35191008274035157</v>
      </c>
      <c r="H151" s="7">
        <v>0.40270220240266125</v>
      </c>
      <c r="I151" s="7">
        <v>0.44978408501449518</v>
      </c>
      <c r="J151" s="7">
        <v>0.49253623841694516</v>
      </c>
      <c r="K151" s="7">
        <v>0.53050681106075692</v>
      </c>
      <c r="L151" s="7">
        <v>0.56405728479450934</v>
      </c>
      <c r="M151" s="7">
        <v>0.5937021968773053</v>
      </c>
      <c r="N151" s="7">
        <v>0.61989618803733437</v>
      </c>
      <c r="O151" s="7">
        <v>0.64304097493956525</v>
      </c>
      <c r="P151" s="7">
        <v>0.663491510998656</v>
      </c>
      <c r="Q151" s="7">
        <v>0.68156143002063052</v>
      </c>
      <c r="R151" s="7">
        <v>0.69752785615817781</v>
      </c>
      <c r="S151" s="7">
        <v>0.71163565394607819</v>
      </c>
      <c r="T151" s="7">
        <v>0.72410118359621323</v>
      </c>
      <c r="U151" s="7">
        <v>0.73511561914416734</v>
      </c>
    </row>
    <row r="152" spans="2:21" x14ac:dyDescent="0.2">
      <c r="B152" s="8">
        <v>6.3709246150342444E-2</v>
      </c>
      <c r="C152" s="8">
        <v>0.12694724517935591</v>
      </c>
      <c r="D152" s="8">
        <v>0.18925472243784691</v>
      </c>
      <c r="E152" s="8">
        <v>0.25018042707445737</v>
      </c>
      <c r="F152" s="7">
        <v>0.30927331293000793</v>
      </c>
      <c r="G152" s="7">
        <v>0.36607475879204832</v>
      </c>
      <c r="H152" s="7">
        <v>0.42011070723780541</v>
      </c>
      <c r="I152" s="7">
        <v>0.4708836001040233</v>
      </c>
      <c r="J152" s="7">
        <v>0.51786398555968904</v>
      </c>
      <c r="K152" s="7">
        <v>0.56048166677546885</v>
      </c>
      <c r="L152" s="7">
        <v>0.59832578704348338</v>
      </c>
      <c r="M152" s="7">
        <v>0.6317645285378366</v>
      </c>
      <c r="N152" s="7">
        <v>0.66131071496805061</v>
      </c>
      <c r="O152" s="7">
        <v>0.68741747298453781</v>
      </c>
      <c r="P152" s="7">
        <v>0.71048518142607342</v>
      </c>
      <c r="Q152" s="7">
        <v>0.7308676116155145</v>
      </c>
      <c r="R152" s="7">
        <v>0.74887735287266499</v>
      </c>
      <c r="S152" s="7">
        <v>0.76479060645110908</v>
      </c>
      <c r="T152" s="7">
        <v>0.77885142141985941</v>
      </c>
      <c r="U152" s="7">
        <v>0.79127543745220907</v>
      </c>
    </row>
    <row r="153" spans="2:21" x14ac:dyDescent="0.2">
      <c r="B153" s="8">
        <v>6.5391810986411281E-2</v>
      </c>
      <c r="C153" s="8">
        <v>0.13035330494339792</v>
      </c>
      <c r="D153" s="8">
        <v>0.19446864734192798</v>
      </c>
      <c r="E153" s="8">
        <v>0.25733350710372593</v>
      </c>
      <c r="F153" s="7">
        <v>0.3185478689667437</v>
      </c>
      <c r="G153" s="7">
        <v>0.37770895181099734</v>
      </c>
      <c r="H153" s="7">
        <v>0.43440412273559786</v>
      </c>
      <c r="I153" s="7">
        <v>0.4882036966772611</v>
      </c>
      <c r="J153" s="7">
        <v>0.53865350966723247</v>
      </c>
      <c r="K153" s="7">
        <v>0.58526715041154642</v>
      </c>
      <c r="L153" s="7">
        <v>0.62751772969662345</v>
      </c>
      <c r="M153" s="7">
        <v>0.66503014630586876</v>
      </c>
      <c r="N153" s="7">
        <v>0.6981757972799576</v>
      </c>
      <c r="O153" s="7">
        <v>0.72746301142934766</v>
      </c>
      <c r="P153" s="7">
        <v>0.75334094375002447</v>
      </c>
      <c r="Q153" s="7">
        <v>0.77620646376082647</v>
      </c>
      <c r="R153" s="7">
        <v>0.79641024197948429</v>
      </c>
      <c r="S153" s="7">
        <v>0.81426212788087082</v>
      </c>
      <c r="T153" s="7">
        <v>0.83003590181498688</v>
      </c>
      <c r="U153" s="7">
        <v>0.84397347376111231</v>
      </c>
    </row>
    <row r="154" spans="2:21" x14ac:dyDescent="0.2">
      <c r="B154" s="8">
        <v>6.6525238513174392E-2</v>
      </c>
      <c r="C154" s="8">
        <v>0.13265700135013864</v>
      </c>
      <c r="D154" s="8">
        <v>0.19801798973132284</v>
      </c>
      <c r="E154" s="8">
        <v>0.26224487576727695</v>
      </c>
      <c r="F154" s="7">
        <v>0.32498169079749478</v>
      </c>
      <c r="G154" s="7">
        <v>0.38587336849467946</v>
      </c>
      <c r="H154" s="7">
        <v>0.44455934202113639</v>
      </c>
      <c r="I154" s="7">
        <v>0.50066709542101195</v>
      </c>
      <c r="J154" s="7">
        <v>0.55380556879557841</v>
      </c>
      <c r="K154" s="7">
        <v>0.60355831462905662</v>
      </c>
      <c r="L154" s="7">
        <v>0.64947629887622593</v>
      </c>
      <c r="M154" s="7">
        <v>0.69107023503281562</v>
      </c>
      <c r="N154" s="7">
        <v>0.72799531331706546</v>
      </c>
      <c r="O154" s="7">
        <v>0.76062199716283496</v>
      </c>
      <c r="P154" s="7">
        <v>0.78945065638942535</v>
      </c>
      <c r="Q154" s="7">
        <v>0.81492341349620157</v>
      </c>
      <c r="R154" s="7">
        <v>0.8374309241480441</v>
      </c>
      <c r="S154" s="7">
        <v>0.8573183683543899</v>
      </c>
      <c r="T154" s="7">
        <v>0.87489074422387003</v>
      </c>
      <c r="U154" s="7">
        <v>0.89041754548070362</v>
      </c>
    </row>
    <row r="155" spans="2:21" x14ac:dyDescent="0.2">
      <c r="B155" s="8">
        <v>6.7552315805197244E-2</v>
      </c>
      <c r="C155" s="8">
        <v>0.13473878703659342</v>
      </c>
      <c r="D155" s="8">
        <v>0.20121167562601205</v>
      </c>
      <c r="E155" s="8">
        <v>0.26663984008792274</v>
      </c>
      <c r="F155" s="7">
        <v>0.33070254699539836</v>
      </c>
      <c r="G155" s="7">
        <v>0.39308348681988292</v>
      </c>
      <c r="H155" s="7">
        <v>0.45346490055692151</v>
      </c>
      <c r="I155" s="7">
        <v>0.51152172533173279</v>
      </c>
      <c r="J155" s="7">
        <v>0.56691566753934897</v>
      </c>
      <c r="K155" s="7">
        <v>0.61928911102965212</v>
      </c>
      <c r="L155" s="7">
        <v>0.66825876538210172</v>
      </c>
      <c r="M155" s="7">
        <v>0.71340895539057159</v>
      </c>
      <c r="N155" s="7">
        <v>0.75428444743541334</v>
      </c>
      <c r="O155" s="7">
        <v>0.79056790388313769</v>
      </c>
      <c r="P155" s="7">
        <v>0.82262765615336142</v>
      </c>
      <c r="Q155" s="7">
        <v>0.85095537948118016</v>
      </c>
      <c r="R155" s="7">
        <v>0.87598551390560497</v>
      </c>
      <c r="S155" s="7">
        <v>0.89810192693515201</v>
      </c>
      <c r="T155" s="7">
        <v>0.91764380062226292</v>
      </c>
      <c r="U155" s="7">
        <v>0.93491083333198899</v>
      </c>
    </row>
    <row r="156" spans="2:21" x14ac:dyDescent="0.2">
      <c r="B156" s="8">
        <v>6.824299729878433E-2</v>
      </c>
      <c r="C156" s="8">
        <v>0.13614413785562865</v>
      </c>
      <c r="D156" s="8">
        <v>0.20338116870610531</v>
      </c>
      <c r="E156" s="8">
        <v>0.26965050363593612</v>
      </c>
      <c r="F156" s="7">
        <v>0.33466140439015407</v>
      </c>
      <c r="G156" s="7">
        <v>0.39813040579556397</v>
      </c>
      <c r="H156" s="7">
        <v>0.45977589740961833</v>
      </c>
      <c r="I156" s="7">
        <v>0.5193127767855068</v>
      </c>
      <c r="J156" s="7">
        <v>0.57644709061465749</v>
      </c>
      <c r="K156" s="7">
        <v>0.63087057989208084</v>
      </c>
      <c r="L156" s="7">
        <v>0.68225504384536695</v>
      </c>
      <c r="M156" s="7">
        <v>0.73024643465326999</v>
      </c>
      <c r="N156" s="7">
        <v>0.77445859091313873</v>
      </c>
      <c r="O156" s="7">
        <v>0.81446651233572331</v>
      </c>
      <c r="P156" s="7">
        <v>0.84997680869966952</v>
      </c>
      <c r="Q156" s="7">
        <v>0.88135340332236112</v>
      </c>
      <c r="R156" s="7">
        <v>0.90907749438672858</v>
      </c>
      <c r="S156" s="7">
        <v>0.93357426449795877</v>
      </c>
      <c r="T156" s="7">
        <v>0.95521940137509631</v>
      </c>
      <c r="U156" s="7">
        <v>0.97434485947845828</v>
      </c>
    </row>
    <row r="157" spans="2:21" x14ac:dyDescent="0.2">
      <c r="B157" s="8">
        <v>6.8604355200388448E-2</v>
      </c>
      <c r="C157" s="8">
        <v>0.13688825289366557</v>
      </c>
      <c r="D157" s="8">
        <v>0.20455192045972292</v>
      </c>
      <c r="E157" s="8">
        <v>0.27131579926853905</v>
      </c>
      <c r="F157" s="7">
        <v>0.3369150591412966</v>
      </c>
      <c r="G157" s="7">
        <v>0.40109438698485606</v>
      </c>
      <c r="H157" s="7">
        <v>0.46360296773034859</v>
      </c>
      <c r="I157" s="7">
        <v>0.52418957873433158</v>
      </c>
      <c r="J157" s="7">
        <v>0.58259772061633341</v>
      </c>
      <c r="K157" s="7">
        <v>0.63856070813767829</v>
      </c>
      <c r="L157" s="7">
        <v>0.69179664418301856</v>
      </c>
      <c r="M157" s="7">
        <v>0.74200319817979121</v>
      </c>
      <c r="N157" s="7">
        <v>0.7888521073555177</v>
      </c>
      <c r="O157" s="7">
        <v>0.83198331504353407</v>
      </c>
      <c r="P157" s="7">
        <v>0.87099865474027771</v>
      </c>
      <c r="Q157" s="7">
        <v>0.90562555515496101</v>
      </c>
      <c r="R157" s="7">
        <v>0.936221588660751</v>
      </c>
      <c r="S157" s="7">
        <v>0.96325598258792078</v>
      </c>
      <c r="T157" s="7">
        <v>0.98714334219847566</v>
      </c>
      <c r="U157" s="7">
        <v>1.0082500091613515</v>
      </c>
    </row>
    <row r="158" spans="2:21" x14ac:dyDescent="0.2">
      <c r="B158" s="8">
        <v>6.883075370126171E-2</v>
      </c>
      <c r="C158" s="8">
        <v>0.13735834421252552</v>
      </c>
      <c r="D158" s="8">
        <v>0.20530131138638846</v>
      </c>
      <c r="E158" s="8">
        <v>0.27239982943220126</v>
      </c>
      <c r="F158" s="7">
        <v>0.33841048876401214</v>
      </c>
      <c r="G158" s="7">
        <v>0.403101379326048</v>
      </c>
      <c r="H158" s="7">
        <v>0.46624739798868703</v>
      </c>
      <c r="I158" s="7">
        <v>0.52762570612504001</v>
      </c>
      <c r="J158" s="7">
        <v>0.58701126585897345</v>
      </c>
      <c r="K158" s="7">
        <v>0.64417238475632033</v>
      </c>
      <c r="L158" s="7">
        <v>0.69886619893190416</v>
      </c>
      <c r="M158" s="7">
        <v>0.75083402366904495</v>
      </c>
      <c r="N158" s="7">
        <v>0.79979649868211444</v>
      </c>
      <c r="O158" s="7">
        <v>0.84544845206640917</v>
      </c>
      <c r="P158" s="7">
        <v>0.88745340272589979</v>
      </c>
      <c r="Q158" s="7">
        <v>0.92543761558314963</v>
      </c>
      <c r="R158" s="7">
        <v>0.95914731519924845</v>
      </c>
      <c r="S158" s="7">
        <v>0.98893291791195681</v>
      </c>
      <c r="T158" s="7">
        <v>1.0152512221111321</v>
      </c>
      <c r="U158" s="7">
        <v>1.0385058509531657</v>
      </c>
    </row>
    <row r="159" spans="2:21" x14ac:dyDescent="0.2">
      <c r="B159" s="8">
        <v>6.8956917554063524E-2</v>
      </c>
      <c r="C159" s="8">
        <v>0.1376244956995315</v>
      </c>
      <c r="D159" s="8">
        <v>0.20573606300111558</v>
      </c>
      <c r="E159" s="8">
        <v>0.27304789548091996</v>
      </c>
      <c r="F159" s="7">
        <v>0.33933421016700915</v>
      </c>
      <c r="G159" s="7">
        <v>0.40438248492462348</v>
      </c>
      <c r="H159" s="7">
        <v>0.46798903073284603</v>
      </c>
      <c r="I159" s="7">
        <v>0.52995474652415919</v>
      </c>
      <c r="J159" s="7">
        <v>0.59008098958388211</v>
      </c>
      <c r="K159" s="7">
        <v>0.64816549635524678</v>
      </c>
      <c r="L159" s="7">
        <v>0.70399828934233555</v>
      </c>
      <c r="M159" s="7">
        <v>0.75735750566036419</v>
      </c>
      <c r="N159" s="7">
        <v>0.80800508164879958</v>
      </c>
      <c r="O159" s="7">
        <v>0.85568222582024733</v>
      </c>
      <c r="P159" s="7">
        <v>0.90010460923421232</v>
      </c>
      <c r="Q159" s="7">
        <v>0.94095719811097611</v>
      </c>
      <c r="R159" s="7">
        <v>0.97788864807152365</v>
      </c>
      <c r="S159" s="7">
        <v>1.0106622726508836</v>
      </c>
      <c r="T159" s="7">
        <v>1.0396207674548563</v>
      </c>
      <c r="U159" s="7">
        <v>1.0652082461690606</v>
      </c>
    </row>
    <row r="160" spans="2:21" x14ac:dyDescent="0.2">
      <c r="B160" s="8">
        <v>6.8790241475646288E-2</v>
      </c>
      <c r="C160" s="8">
        <v>0.13730447443937643</v>
      </c>
      <c r="D160" s="8">
        <v>0.20528993926118966</v>
      </c>
      <c r="E160" s="8">
        <v>0.27251767871504828</v>
      </c>
      <c r="F160" s="7">
        <v>0.33877774037340319</v>
      </c>
      <c r="G160" s="7">
        <v>0.40387472230913435</v>
      </c>
      <c r="H160" s="7">
        <v>0.46762359170308243</v>
      </c>
      <c r="I160" s="7">
        <v>0.52984571022492333</v>
      </c>
      <c r="J160" s="7">
        <v>0.5903650033070863</v>
      </c>
      <c r="K160" s="7">
        <v>0.64900421271577935</v>
      </c>
      <c r="L160" s="7">
        <v>0.70558117317508984</v>
      </c>
      <c r="M160" s="7">
        <v>0.75990505424046884</v>
      </c>
      <c r="N160" s="7">
        <v>0.81177250815353119</v>
      </c>
      <c r="O160" s="7">
        <v>0.86096366303402228</v>
      </c>
      <c r="P160" s="7">
        <v>0.90723789845601099</v>
      </c>
      <c r="Q160" s="7">
        <v>0.95032933717857815</v>
      </c>
      <c r="R160" s="7">
        <v>0.98994198250631738</v>
      </c>
      <c r="S160" s="7">
        <v>1.0257444253760917</v>
      </c>
      <c r="T160" s="7">
        <v>1.0575148064078215</v>
      </c>
      <c r="U160" s="7">
        <v>1.0855868437804284</v>
      </c>
    </row>
    <row r="161" spans="2:21" x14ac:dyDescent="0.2">
      <c r="B161" s="8">
        <v>6.8549924224258485E-2</v>
      </c>
      <c r="C161" s="8">
        <v>0.13683473162683166</v>
      </c>
      <c r="D161" s="8">
        <v>0.2046130977683647</v>
      </c>
      <c r="E161" s="8">
        <v>0.27166828016994987</v>
      </c>
      <c r="F161" s="7">
        <v>0.33780349041551871</v>
      </c>
      <c r="G161" s="7">
        <v>0.4028376248299862</v>
      </c>
      <c r="H161" s="7">
        <v>0.46660128613953195</v>
      </c>
      <c r="I161" s="7">
        <v>0.5289330330683566</v>
      </c>
      <c r="J161" s="7">
        <v>0.58967579840387285</v>
      </c>
      <c r="K161" s="7">
        <v>0.64867341872460704</v>
      </c>
      <c r="L161" s="7">
        <v>0.705767220773034</v>
      </c>
      <c r="M161" s="7">
        <v>0.76079261039672363</v>
      </c>
      <c r="N161" s="7">
        <v>0.81357561009006796</v>
      </c>
      <c r="O161" s="7">
        <v>0.86392929044730138</v>
      </c>
      <c r="P161" s="7">
        <v>0.91165003927453903</v>
      </c>
      <c r="Q161" s="7">
        <v>0.95651360968030563</v>
      </c>
      <c r="R161" s="7">
        <v>0.99827088513335804</v>
      </c>
      <c r="S161" s="7">
        <v>1.0366432951925333</v>
      </c>
      <c r="T161" s="7">
        <v>1.0713178103102976</v>
      </c>
      <c r="U161" s="7">
        <v>1.1020861283864245</v>
      </c>
    </row>
    <row r="162" spans="2:21" x14ac:dyDescent="0.2">
      <c r="B162" s="8">
        <v>6.8256337227057706E-2</v>
      </c>
      <c r="C162" s="8">
        <v>0.13625638408478247</v>
      </c>
      <c r="D162" s="8">
        <v>0.20376815441365603</v>
      </c>
      <c r="E162" s="8">
        <v>0.27058495973948649</v>
      </c>
      <c r="F162" s="7">
        <v>0.33652091794605832</v>
      </c>
      <c r="G162" s="7">
        <v>0.40140683430473023</v>
      </c>
      <c r="H162" s="7">
        <v>0.46508638954456361</v>
      </c>
      <c r="I162" s="7">
        <v>0.52741257444194067</v>
      </c>
      <c r="J162" s="7">
        <v>0.5882443142723599</v>
      </c>
      <c r="K162" s="7">
        <v>0.64744322945856903</v>
      </c>
      <c r="L162" s="7">
        <v>0.70487048091441673</v>
      </c>
      <c r="M162" s="7">
        <v>0.76038364995613528</v>
      </c>
      <c r="N162" s="7">
        <v>0.81383360325333653</v>
      </c>
      <c r="O162" s="7">
        <v>0.86506129313018787</v>
      </c>
      <c r="P162" s="7">
        <v>0.91389444260063368</v>
      </c>
      <c r="Q162" s="7">
        <v>0.96014406281604969</v>
      </c>
      <c r="R162" s="7">
        <v>1.0036007480933238</v>
      </c>
      <c r="S162" s="7">
        <v>1.0440306903376311</v>
      </c>
      <c r="T162" s="7">
        <v>1.0811713504257809</v>
      </c>
      <c r="U162" s="7">
        <v>1.1147267189079213</v>
      </c>
    </row>
    <row r="163" spans="2:21" s="11" customFormat="1" x14ac:dyDescent="0.2">
      <c r="B163" s="49"/>
      <c r="C163" s="49"/>
      <c r="D163" s="49"/>
      <c r="E163" s="49"/>
    </row>
    <row r="165" spans="2:21" x14ac:dyDescent="0.2">
      <c r="B165" s="1" t="s">
        <v>5</v>
      </c>
    </row>
    <row r="166" spans="2:21" x14ac:dyDescent="0.2">
      <c r="B166" s="4">
        <f t="array" ref="B166:U185">MMULT(B143:U162,B25:U44)</f>
        <v>1.3063587136612761E-2</v>
      </c>
      <c r="C166" s="4">
        <v>2.3897853858201066E-2</v>
      </c>
      <c r="D166" s="4">
        <v>3.2647517886484671E-2</v>
      </c>
      <c r="E166" s="4">
        <v>3.9720967793440608E-2</v>
      </c>
      <c r="F166" s="4">
        <v>4.5411299523313846E-2</v>
      </c>
      <c r="G166" s="4">
        <v>5.0029060647019112E-2</v>
      </c>
      <c r="H166" s="4">
        <v>5.3766527998868767E-2</v>
      </c>
      <c r="I166" s="4">
        <v>5.6805896666492342E-2</v>
      </c>
      <c r="J166" s="4">
        <v>5.9298153167936976E-2</v>
      </c>
      <c r="K166" s="4">
        <v>6.1263593706951183E-2</v>
      </c>
      <c r="L166" s="4">
        <v>6.288156872205769E-2</v>
      </c>
      <c r="M166" s="4">
        <v>6.3971486554895138E-2</v>
      </c>
      <c r="N166" s="4">
        <v>6.4959136695592751E-2</v>
      </c>
      <c r="O166" s="4">
        <v>6.5623304504205282E-2</v>
      </c>
      <c r="P166" s="4">
        <v>6.5970790701333229E-2</v>
      </c>
      <c r="Q166" s="4">
        <v>6.61884982808678E-2</v>
      </c>
      <c r="R166" s="4">
        <v>6.6309818991527505E-2</v>
      </c>
      <c r="S166" s="4">
        <v>6.6149541227061029E-2</v>
      </c>
      <c r="T166" s="4">
        <v>6.5918449206052804E-2</v>
      </c>
      <c r="U166" s="4">
        <v>6.5636132343101561E-2</v>
      </c>
    </row>
    <row r="167" spans="2:21" x14ac:dyDescent="0.2">
      <c r="B167" s="4">
        <v>2.3897853858201069E-2</v>
      </c>
      <c r="C167" s="4">
        <v>4.4665707541834444E-2</v>
      </c>
      <c r="D167" s="4">
        <v>6.167047009878876E-2</v>
      </c>
      <c r="E167" s="4">
        <v>7.5420952345829809E-2</v>
      </c>
      <c r="F167" s="4">
        <v>8.6486665244112096E-2</v>
      </c>
      <c r="G167" s="4">
        <v>9.5467185798958173E-2</v>
      </c>
      <c r="H167" s="4">
        <v>0.10273677067741889</v>
      </c>
      <c r="I167" s="4">
        <v>0.10864862057567917</v>
      </c>
      <c r="J167" s="4">
        <v>0.11349547435936913</v>
      </c>
      <c r="K167" s="4">
        <v>0.11732037791694046</v>
      </c>
      <c r="L167" s="4">
        <v>0.12046808604851351</v>
      </c>
      <c r="M167" s="4">
        <v>0.12259703584284486</v>
      </c>
      <c r="N167" s="4">
        <v>0.12452091404009623</v>
      </c>
      <c r="O167" s="4">
        <v>0.12581966050907087</v>
      </c>
      <c r="P167" s="4">
        <v>0.1265073205350736</v>
      </c>
      <c r="Q167" s="4">
        <v>0.12694174257854959</v>
      </c>
      <c r="R167" s="4">
        <v>0.12718769484718681</v>
      </c>
      <c r="S167" s="4">
        <v>0.12689192884273626</v>
      </c>
      <c r="T167" s="4">
        <v>0.12645779844453839</v>
      </c>
      <c r="U167" s="4">
        <v>0.12592330187002154</v>
      </c>
    </row>
    <row r="168" spans="2:21" x14ac:dyDescent="0.2">
      <c r="B168" s="4">
        <v>3.2647517886484671E-2</v>
      </c>
      <c r="C168" s="4">
        <v>6.1670470098788753E-2</v>
      </c>
      <c r="D168" s="4">
        <v>8.6410998489342555E-2</v>
      </c>
      <c r="E168" s="4">
        <v>0.10663455907089403</v>
      </c>
      <c r="F168" s="4">
        <v>0.12291925573806811</v>
      </c>
      <c r="G168" s="4">
        <v>0.13613735153113909</v>
      </c>
      <c r="H168" s="4">
        <v>0.1468400499973522</v>
      </c>
      <c r="I168" s="4">
        <v>0.15554444130445524</v>
      </c>
      <c r="J168" s="4">
        <v>0.16267919131195074</v>
      </c>
      <c r="K168" s="4">
        <v>0.16831584871704464</v>
      </c>
      <c r="L168" s="4">
        <v>0.17295245103545862</v>
      </c>
      <c r="M168" s="4">
        <v>0.17610870939764664</v>
      </c>
      <c r="N168" s="4">
        <v>0.17894874512008546</v>
      </c>
      <c r="O168" s="4">
        <v>0.18087795659323108</v>
      </c>
      <c r="P168" s="4">
        <v>0.18191896990729586</v>
      </c>
      <c r="Q168" s="4">
        <v>0.18258528478002339</v>
      </c>
      <c r="R168" s="4">
        <v>0.18297180760076762</v>
      </c>
      <c r="S168" s="4">
        <v>0.18257493746737385</v>
      </c>
      <c r="T168" s="4">
        <v>0.18197290137665106</v>
      </c>
      <c r="U168" s="4">
        <v>0.18122138300714649</v>
      </c>
    </row>
    <row r="169" spans="2:21" x14ac:dyDescent="0.2">
      <c r="B169" s="4">
        <v>3.9720967793440608E-2</v>
      </c>
      <c r="C169" s="4">
        <v>7.5420952345829781E-2</v>
      </c>
      <c r="D169" s="4">
        <v>0.10663455907089403</v>
      </c>
      <c r="E169" s="4">
        <v>0.13308240397939952</v>
      </c>
      <c r="F169" s="4">
        <v>0.15458876351461939</v>
      </c>
      <c r="G169" s="4">
        <v>0.17205006648272428</v>
      </c>
      <c r="H169" s="4">
        <v>0.18619429476956456</v>
      </c>
      <c r="I169" s="4">
        <v>0.19769946384287923</v>
      </c>
      <c r="J169" s="4">
        <v>0.20712781118466789</v>
      </c>
      <c r="K169" s="4">
        <v>0.21458774123377275</v>
      </c>
      <c r="L169" s="4">
        <v>0.22072098361729886</v>
      </c>
      <c r="M169" s="4">
        <v>0.2249317819382558</v>
      </c>
      <c r="N169" s="4">
        <v>0.22870003485669677</v>
      </c>
      <c r="O169" s="4">
        <v>0.23128118266046593</v>
      </c>
      <c r="P169" s="4">
        <v>0.23270857485056276</v>
      </c>
      <c r="Q169" s="4">
        <v>0.23363760119754795</v>
      </c>
      <c r="R169" s="4">
        <v>0.23419285575556181</v>
      </c>
      <c r="S169" s="4">
        <v>0.23373757410190454</v>
      </c>
      <c r="T169" s="4">
        <v>0.23300863943314382</v>
      </c>
      <c r="U169" s="4">
        <v>0.23207916095052544</v>
      </c>
    </row>
    <row r="170" spans="2:21" x14ac:dyDescent="0.2">
      <c r="B170" s="4">
        <v>4.5411299523313846E-2</v>
      </c>
      <c r="C170" s="4">
        <v>8.648666524411211E-2</v>
      </c>
      <c r="D170" s="4">
        <v>0.12291925573806811</v>
      </c>
      <c r="E170" s="4">
        <v>0.15458876351461945</v>
      </c>
      <c r="F170" s="4">
        <v>0.18122201829806919</v>
      </c>
      <c r="G170" s="4">
        <v>0.20303341175553902</v>
      </c>
      <c r="H170" s="4">
        <v>0.22071128819473368</v>
      </c>
      <c r="I170" s="4">
        <v>0.23509463969909669</v>
      </c>
      <c r="J170" s="4">
        <v>0.24687944506012788</v>
      </c>
      <c r="K170" s="4">
        <v>0.25622123473745351</v>
      </c>
      <c r="L170" s="4">
        <v>0.26389774605722566</v>
      </c>
      <c r="M170" s="4">
        <v>0.26922195034930568</v>
      </c>
      <c r="N170" s="4">
        <v>0.27395673526960418</v>
      </c>
      <c r="O170" s="4">
        <v>0.27723260235214991</v>
      </c>
      <c r="P170" s="4">
        <v>0.2790964615969182</v>
      </c>
      <c r="Q170" s="4">
        <v>0.28033281744930211</v>
      </c>
      <c r="R170" s="4">
        <v>0.28109607772510536</v>
      </c>
      <c r="S170" s="4">
        <v>0.28063343787177575</v>
      </c>
      <c r="T170" s="4">
        <v>0.27982506757792874</v>
      </c>
      <c r="U170" s="4">
        <v>0.27876158102788101</v>
      </c>
    </row>
    <row r="171" spans="2:21" x14ac:dyDescent="0.2">
      <c r="B171" s="4">
        <v>5.0029060647019112E-2</v>
      </c>
      <c r="C171" s="4">
        <v>9.5467185798958187E-2</v>
      </c>
      <c r="D171" s="4">
        <v>0.13613735153113909</v>
      </c>
      <c r="E171" s="4">
        <v>0.17205006648272428</v>
      </c>
      <c r="F171" s="4">
        <v>0.20303341175553902</v>
      </c>
      <c r="G171" s="4">
        <v>0.22922309409659733</v>
      </c>
      <c r="H171" s="4">
        <v>0.250628896260433</v>
      </c>
      <c r="I171" s="4">
        <v>0.26805224404812616</v>
      </c>
      <c r="J171" s="4">
        <v>0.28232628348200639</v>
      </c>
      <c r="K171" s="4">
        <v>0.29366560343617781</v>
      </c>
      <c r="L171" s="4">
        <v>0.30297936489708288</v>
      </c>
      <c r="M171" s="4">
        <v>0.30951277135079086</v>
      </c>
      <c r="N171" s="4">
        <v>0.31528393229040524</v>
      </c>
      <c r="O171" s="4">
        <v>0.31932203118169605</v>
      </c>
      <c r="P171" s="4">
        <v>0.3216910696346425</v>
      </c>
      <c r="Q171" s="4">
        <v>0.32329416815771606</v>
      </c>
      <c r="R171" s="4">
        <v>0.32431641169851538</v>
      </c>
      <c r="S171" s="4">
        <v>0.32390467943105727</v>
      </c>
      <c r="T171" s="4">
        <v>0.32306934256156511</v>
      </c>
      <c r="U171" s="4">
        <v>0.32191903330345034</v>
      </c>
    </row>
    <row r="172" spans="2:21" x14ac:dyDescent="0.2">
      <c r="B172" s="4">
        <v>5.3766527998868767E-2</v>
      </c>
      <c r="C172" s="4">
        <v>0.10273677067741886</v>
      </c>
      <c r="D172" s="4">
        <v>0.14684004999735223</v>
      </c>
      <c r="E172" s="4">
        <v>0.18619429476956453</v>
      </c>
      <c r="F172" s="4">
        <v>0.22071128819473373</v>
      </c>
      <c r="G172" s="4">
        <v>0.250628896260433</v>
      </c>
      <c r="H172" s="4">
        <v>0.27584378649684971</v>
      </c>
      <c r="I172" s="4">
        <v>0.29653036402658101</v>
      </c>
      <c r="J172" s="4">
        <v>0.3134776947834178</v>
      </c>
      <c r="K172" s="4">
        <v>0.32697254064146147</v>
      </c>
      <c r="L172" s="4">
        <v>0.3380529280165584</v>
      </c>
      <c r="M172" s="4">
        <v>0.34591978501983289</v>
      </c>
      <c r="N172" s="4">
        <v>0.35282145343510624</v>
      </c>
      <c r="O172" s="4">
        <v>0.35770899855717664</v>
      </c>
      <c r="P172" s="4">
        <v>0.36066765059103689</v>
      </c>
      <c r="Q172" s="4">
        <v>0.36270985732638411</v>
      </c>
      <c r="R172" s="4">
        <v>0.36405272541422939</v>
      </c>
      <c r="S172" s="4">
        <v>0.36375814045450577</v>
      </c>
      <c r="T172" s="4">
        <v>0.36295465922664083</v>
      </c>
      <c r="U172" s="4">
        <v>0.36176972830897031</v>
      </c>
    </row>
    <row r="173" spans="2:21" x14ac:dyDescent="0.2">
      <c r="B173" s="4">
        <v>5.6805896666492342E-2</v>
      </c>
      <c r="C173" s="4">
        <v>0.10864862057567919</v>
      </c>
      <c r="D173" s="4">
        <v>0.15554444130445524</v>
      </c>
      <c r="E173" s="4">
        <v>0.19769946384287923</v>
      </c>
      <c r="F173" s="4">
        <v>0.23509463969909666</v>
      </c>
      <c r="G173" s="4">
        <v>0.26805224404812616</v>
      </c>
      <c r="H173" s="4">
        <v>0.29653036402658106</v>
      </c>
      <c r="I173" s="4">
        <v>0.32059821961653212</v>
      </c>
      <c r="J173" s="4">
        <v>0.34045899844883676</v>
      </c>
      <c r="K173" s="4">
        <v>0.35631350803913553</v>
      </c>
      <c r="L173" s="4">
        <v>0.3693285721951321</v>
      </c>
      <c r="M173" s="4">
        <v>0.37868366354078065</v>
      </c>
      <c r="N173" s="4">
        <v>0.38683637912249674</v>
      </c>
      <c r="O173" s="4">
        <v>0.39268171607238794</v>
      </c>
      <c r="P173" s="4">
        <v>0.39633087983743076</v>
      </c>
      <c r="Q173" s="4">
        <v>0.39889805639434578</v>
      </c>
      <c r="R173" s="4">
        <v>0.4006342540875798</v>
      </c>
      <c r="S173" s="4">
        <v>0.40053078817133053</v>
      </c>
      <c r="T173" s="4">
        <v>0.39982398964332588</v>
      </c>
      <c r="U173" s="4">
        <v>0.39866123086490013</v>
      </c>
    </row>
    <row r="174" spans="2:21" x14ac:dyDescent="0.2">
      <c r="B174" s="4">
        <v>5.9298153167936976E-2</v>
      </c>
      <c r="C174" s="4">
        <v>0.11349547435936914</v>
      </c>
      <c r="D174" s="4">
        <v>0.16267919131195077</v>
      </c>
      <c r="E174" s="4">
        <v>0.20712781118466789</v>
      </c>
      <c r="F174" s="4">
        <v>0.24687944506012791</v>
      </c>
      <c r="G174" s="4">
        <v>0.28232628348200639</v>
      </c>
      <c r="H174" s="4">
        <v>0.31347769478341775</v>
      </c>
      <c r="I174" s="4">
        <v>0.34045899844883676</v>
      </c>
      <c r="J174" s="4">
        <v>0.36337037365051922</v>
      </c>
      <c r="K174" s="4">
        <v>0.38183471417170278</v>
      </c>
      <c r="L174" s="4">
        <v>0.39699119962857782</v>
      </c>
      <c r="M174" s="4">
        <v>0.4080198448870479</v>
      </c>
      <c r="N174" s="4">
        <v>0.41757070120041134</v>
      </c>
      <c r="O174" s="4">
        <v>0.42450346628500868</v>
      </c>
      <c r="P174" s="4">
        <v>0.42896067789864367</v>
      </c>
      <c r="Q174" s="4">
        <v>0.43215240393356252</v>
      </c>
      <c r="R174" s="4">
        <v>0.43436595589989285</v>
      </c>
      <c r="S174" s="4">
        <v>0.43453557417918065</v>
      </c>
      <c r="T174" s="4">
        <v>0.43399657695436483</v>
      </c>
      <c r="U174" s="4">
        <v>0.43291768070139419</v>
      </c>
    </row>
    <row r="175" spans="2:21" x14ac:dyDescent="0.2">
      <c r="B175" s="4">
        <v>6.1263593706951183E-2</v>
      </c>
      <c r="C175" s="4">
        <v>0.11732037791694046</v>
      </c>
      <c r="D175" s="4">
        <v>0.16831584871704466</v>
      </c>
      <c r="E175" s="4">
        <v>0.21458774123377281</v>
      </c>
      <c r="F175" s="4">
        <v>0.25622123473745356</v>
      </c>
      <c r="G175" s="4">
        <v>0.29366560343617781</v>
      </c>
      <c r="H175" s="4">
        <v>0.32697254064146142</v>
      </c>
      <c r="I175" s="4">
        <v>0.35631350803913547</v>
      </c>
      <c r="J175" s="4">
        <v>0.38183471417170273</v>
      </c>
      <c r="K175" s="4">
        <v>0.40303296033634173</v>
      </c>
      <c r="L175" s="4">
        <v>0.42055538220163191</v>
      </c>
      <c r="M175" s="4">
        <v>0.43345862085217429</v>
      </c>
      <c r="N175" s="4">
        <v>0.44456835711617915</v>
      </c>
      <c r="O175" s="4">
        <v>0.45273041085853627</v>
      </c>
      <c r="P175" s="4">
        <v>0.45812446392812423</v>
      </c>
      <c r="Q175" s="4">
        <v>0.46205042326443918</v>
      </c>
      <c r="R175" s="4">
        <v>0.46483440367650491</v>
      </c>
      <c r="S175" s="4">
        <v>0.46536792891595713</v>
      </c>
      <c r="T175" s="4">
        <v>0.46507598628085711</v>
      </c>
      <c r="U175" s="4">
        <v>0.46415011342121693</v>
      </c>
    </row>
    <row r="176" spans="2:21" x14ac:dyDescent="0.2">
      <c r="B176" s="4">
        <v>6.288156872205769E-2</v>
      </c>
      <c r="C176" s="4">
        <v>0.12046808604851349</v>
      </c>
      <c r="D176" s="4">
        <v>0.17295245103545859</v>
      </c>
      <c r="E176" s="4">
        <v>0.22072098361729886</v>
      </c>
      <c r="F176" s="4">
        <v>0.26389774605722571</v>
      </c>
      <c r="G176" s="4">
        <v>0.30297936489708283</v>
      </c>
      <c r="H176" s="4">
        <v>0.33805292801655845</v>
      </c>
      <c r="I176" s="4">
        <v>0.3693285721951321</v>
      </c>
      <c r="J176" s="4">
        <v>0.39699119962857787</v>
      </c>
      <c r="K176" s="4">
        <v>0.42055538220163186</v>
      </c>
      <c r="L176" s="4">
        <v>0.44058569142373016</v>
      </c>
      <c r="M176" s="4">
        <v>0.45560493536449892</v>
      </c>
      <c r="N176" s="4">
        <v>0.46846970098772062</v>
      </c>
      <c r="O176" s="4">
        <v>0.47803056239069408</v>
      </c>
      <c r="P176" s="4">
        <v>0.48451087634572204</v>
      </c>
      <c r="Q176" s="4">
        <v>0.48929738960675756</v>
      </c>
      <c r="R176" s="4">
        <v>0.49275829054479808</v>
      </c>
      <c r="S176" s="4">
        <v>0.49375460810352106</v>
      </c>
      <c r="T176" s="4">
        <v>0.49379473821719189</v>
      </c>
      <c r="U176" s="4">
        <v>0.49309496966623334</v>
      </c>
    </row>
    <row r="177" spans="2:23" x14ac:dyDescent="0.2">
      <c r="B177" s="4">
        <v>6.3971486554895152E-2</v>
      </c>
      <c r="C177" s="4">
        <v>0.12259703584284484</v>
      </c>
      <c r="D177" s="4">
        <v>0.17610870939764667</v>
      </c>
      <c r="E177" s="4">
        <v>0.2249317819382558</v>
      </c>
      <c r="F177" s="4">
        <v>0.26922195034930568</v>
      </c>
      <c r="G177" s="4">
        <v>0.30951277135079086</v>
      </c>
      <c r="H177" s="4">
        <v>0.34591978501983284</v>
      </c>
      <c r="I177" s="4">
        <v>0.3786836635407807</v>
      </c>
      <c r="J177" s="4">
        <v>0.40801984488704784</v>
      </c>
      <c r="K177" s="4">
        <v>0.43345862085217429</v>
      </c>
      <c r="L177" s="4">
        <v>0.45560493536449898</v>
      </c>
      <c r="M177" s="4">
        <v>0.47284335152531887</v>
      </c>
      <c r="N177" s="4">
        <v>0.48764757980463441</v>
      </c>
      <c r="O177" s="4">
        <v>0.49877070749991437</v>
      </c>
      <c r="P177" s="4">
        <v>0.50648638118898581</v>
      </c>
      <c r="Q177" s="4">
        <v>0.5122617315966207</v>
      </c>
      <c r="R177" s="4">
        <v>0.51650960112448097</v>
      </c>
      <c r="S177" s="4">
        <v>0.51807651415038891</v>
      </c>
      <c r="T177" s="4">
        <v>0.51854385042362328</v>
      </c>
      <c r="U177" s="4">
        <v>0.51815417557856369</v>
      </c>
    </row>
    <row r="178" spans="2:23" x14ac:dyDescent="0.2">
      <c r="B178" s="4">
        <v>6.4959136695592751E-2</v>
      </c>
      <c r="C178" s="4">
        <v>0.12452091404009623</v>
      </c>
      <c r="D178" s="4">
        <v>0.17894874512008546</v>
      </c>
      <c r="E178" s="4">
        <v>0.22870003485669679</v>
      </c>
      <c r="F178" s="4">
        <v>0.27395673526960418</v>
      </c>
      <c r="G178" s="4">
        <v>0.31528393229040519</v>
      </c>
      <c r="H178" s="4">
        <v>0.35282145343510624</v>
      </c>
      <c r="I178" s="4">
        <v>0.3868363791224968</v>
      </c>
      <c r="J178" s="4">
        <v>0.41757070120041129</v>
      </c>
      <c r="K178" s="4">
        <v>0.44456835711617915</v>
      </c>
      <c r="L178" s="4">
        <v>0.46846970098772056</v>
      </c>
      <c r="M178" s="4">
        <v>0.48764757980463436</v>
      </c>
      <c r="N178" s="4">
        <v>0.50453805284773612</v>
      </c>
      <c r="O178" s="4">
        <v>0.51744491907808254</v>
      </c>
      <c r="P178" s="4">
        <v>0.52658524476223778</v>
      </c>
      <c r="Q178" s="4">
        <v>0.53350847749979469</v>
      </c>
      <c r="R178" s="4">
        <v>0.53867669800553974</v>
      </c>
      <c r="S178" s="4">
        <v>0.54093106191871376</v>
      </c>
      <c r="T178" s="4">
        <v>0.54192444387514815</v>
      </c>
      <c r="U178" s="4">
        <v>0.54192838944298827</v>
      </c>
    </row>
    <row r="179" spans="2:23" x14ac:dyDescent="0.2">
      <c r="B179" s="4">
        <v>6.5623304504205282E-2</v>
      </c>
      <c r="C179" s="4">
        <v>0.12581966050907087</v>
      </c>
      <c r="D179" s="4">
        <v>0.18087795659323108</v>
      </c>
      <c r="E179" s="4">
        <v>0.23128118266046593</v>
      </c>
      <c r="F179" s="4">
        <v>0.27723260235214991</v>
      </c>
      <c r="G179" s="4">
        <v>0.319322031181696</v>
      </c>
      <c r="H179" s="4">
        <v>0.35770899855717664</v>
      </c>
      <c r="I179" s="4">
        <v>0.39268171607238789</v>
      </c>
      <c r="J179" s="4">
        <v>0.42450346628500857</v>
      </c>
      <c r="K179" s="4">
        <v>0.45273041085853627</v>
      </c>
      <c r="L179" s="4">
        <v>0.47803056239069414</v>
      </c>
      <c r="M179" s="4">
        <v>0.49877070749991437</v>
      </c>
      <c r="N179" s="4">
        <v>0.51744491907808254</v>
      </c>
      <c r="O179" s="4">
        <v>0.53224273411590406</v>
      </c>
      <c r="P179" s="4">
        <v>0.54299522608481865</v>
      </c>
      <c r="Q179" s="4">
        <v>0.55122639260067618</v>
      </c>
      <c r="R179" s="4">
        <v>0.55745133047029605</v>
      </c>
      <c r="S179" s="4">
        <v>0.56051909734179672</v>
      </c>
      <c r="T179" s="4">
        <v>0.56214793779397998</v>
      </c>
      <c r="U179" s="4">
        <v>0.5626406076555508</v>
      </c>
    </row>
    <row r="180" spans="2:23" x14ac:dyDescent="0.2">
      <c r="B180" s="4">
        <v>6.5970790701333229E-2</v>
      </c>
      <c r="C180" s="4">
        <v>0.1265073205350736</v>
      </c>
      <c r="D180" s="4">
        <v>0.18191896990729584</v>
      </c>
      <c r="E180" s="4">
        <v>0.23270857485056276</v>
      </c>
      <c r="F180" s="4">
        <v>0.2790964615969182</v>
      </c>
      <c r="G180" s="4">
        <v>0.32169106963464256</v>
      </c>
      <c r="H180" s="4">
        <v>0.36066765059103695</v>
      </c>
      <c r="I180" s="4">
        <v>0.39633087983743065</v>
      </c>
      <c r="J180" s="4">
        <v>0.42896067789864367</v>
      </c>
      <c r="K180" s="4">
        <v>0.45812446392812411</v>
      </c>
      <c r="L180" s="4">
        <v>0.4845108763457221</v>
      </c>
      <c r="M180" s="4">
        <v>0.50648638118898581</v>
      </c>
      <c r="N180" s="4">
        <v>0.52658524476223767</v>
      </c>
      <c r="O180" s="4">
        <v>0.54299522608481854</v>
      </c>
      <c r="P180" s="4">
        <v>0.55546198666723778</v>
      </c>
      <c r="Q180" s="4">
        <v>0.5651718850508376</v>
      </c>
      <c r="R180" s="4">
        <v>0.57259945536807255</v>
      </c>
      <c r="S180" s="4">
        <v>0.57661502574545409</v>
      </c>
      <c r="T180" s="4">
        <v>0.5789963552456423</v>
      </c>
      <c r="U180" s="4">
        <v>0.58007973574725658</v>
      </c>
    </row>
    <row r="181" spans="2:23" x14ac:dyDescent="0.2">
      <c r="B181" s="4">
        <v>6.6188498280867786E-2</v>
      </c>
      <c r="C181" s="4">
        <v>0.12694174257854959</v>
      </c>
      <c r="D181" s="4">
        <v>0.18258528478002342</v>
      </c>
      <c r="E181" s="4">
        <v>0.23363760119754792</v>
      </c>
      <c r="F181" s="4">
        <v>0.28033281744930211</v>
      </c>
      <c r="G181" s="4">
        <v>0.32329416815771606</v>
      </c>
      <c r="H181" s="4">
        <v>0.36270985732638406</v>
      </c>
      <c r="I181" s="4">
        <v>0.39889805639434572</v>
      </c>
      <c r="J181" s="4">
        <v>0.43215240393356258</v>
      </c>
      <c r="K181" s="4">
        <v>0.46205042326443913</v>
      </c>
      <c r="L181" s="4">
        <v>0.48929738960675756</v>
      </c>
      <c r="M181" s="4">
        <v>0.51226173159662058</v>
      </c>
      <c r="N181" s="4">
        <v>0.53350847749979469</v>
      </c>
      <c r="O181" s="4">
        <v>0.5512263926006763</v>
      </c>
      <c r="P181" s="4">
        <v>0.56517188505083771</v>
      </c>
      <c r="Q181" s="4">
        <v>0.57646620337087928</v>
      </c>
      <c r="R181" s="4">
        <v>0.58526209086307079</v>
      </c>
      <c r="S181" s="4">
        <v>0.59037153557119715</v>
      </c>
      <c r="T181" s="4">
        <v>0.59363049809501078</v>
      </c>
      <c r="U181" s="4">
        <v>0.59541183987875479</v>
      </c>
    </row>
    <row r="182" spans="2:23" x14ac:dyDescent="0.2">
      <c r="B182" s="4">
        <v>6.6309818991527505E-2</v>
      </c>
      <c r="C182" s="4">
        <v>0.12718769484718684</v>
      </c>
      <c r="D182" s="4">
        <v>0.18297180760076762</v>
      </c>
      <c r="E182" s="4">
        <v>0.23419285575556184</v>
      </c>
      <c r="F182" s="4">
        <v>0.28109607772510531</v>
      </c>
      <c r="G182" s="4">
        <v>0.32431641169851538</v>
      </c>
      <c r="H182" s="4">
        <v>0.36405272541422939</v>
      </c>
      <c r="I182" s="4">
        <v>0.40063425408757986</v>
      </c>
      <c r="J182" s="4">
        <v>0.43436595589989291</v>
      </c>
      <c r="K182" s="4">
        <v>0.46483440367650491</v>
      </c>
      <c r="L182" s="4">
        <v>0.49275829054479808</v>
      </c>
      <c r="M182" s="4">
        <v>0.51650960112448097</v>
      </c>
      <c r="N182" s="4">
        <v>0.53867669800553986</v>
      </c>
      <c r="O182" s="4">
        <v>0.55745133047029594</v>
      </c>
      <c r="P182" s="4">
        <v>0.57259945536807266</v>
      </c>
      <c r="Q182" s="4">
        <v>0.58526209086307091</v>
      </c>
      <c r="R182" s="4">
        <v>0.59552426850556706</v>
      </c>
      <c r="S182" s="4">
        <v>0.60188549859263996</v>
      </c>
      <c r="T182" s="4">
        <v>0.60615714251047803</v>
      </c>
      <c r="U182" s="4">
        <v>0.60875197871186959</v>
      </c>
    </row>
    <row r="183" spans="2:23" x14ac:dyDescent="0.2">
      <c r="B183" s="4">
        <v>6.6149541227061015E-2</v>
      </c>
      <c r="C183" s="4">
        <v>0.12689192884273626</v>
      </c>
      <c r="D183" s="4">
        <v>0.18257493746737383</v>
      </c>
      <c r="E183" s="4">
        <v>0.23373757410190457</v>
      </c>
      <c r="F183" s="4">
        <v>0.28063343787177569</v>
      </c>
      <c r="G183" s="4">
        <v>0.32390467943105733</v>
      </c>
      <c r="H183" s="4">
        <v>0.36375814045450572</v>
      </c>
      <c r="I183" s="4">
        <v>0.40053078817133053</v>
      </c>
      <c r="J183" s="4">
        <v>0.43453557417918071</v>
      </c>
      <c r="K183" s="4">
        <v>0.46536792891595713</v>
      </c>
      <c r="L183" s="4">
        <v>0.49375460810352112</v>
      </c>
      <c r="M183" s="4">
        <v>0.51807651415038891</v>
      </c>
      <c r="N183" s="4">
        <v>0.54093106191871376</v>
      </c>
      <c r="O183" s="4">
        <v>0.56051909734179672</v>
      </c>
      <c r="P183" s="4">
        <v>0.57661502574545409</v>
      </c>
      <c r="Q183" s="4">
        <v>0.59037153557119715</v>
      </c>
      <c r="R183" s="4">
        <v>0.60188549859264007</v>
      </c>
      <c r="S183" s="4">
        <v>0.6095860400429064</v>
      </c>
      <c r="T183" s="4">
        <v>0.61501305973594977</v>
      </c>
      <c r="U183" s="4">
        <v>0.61854583023498011</v>
      </c>
    </row>
    <row r="184" spans="2:23" x14ac:dyDescent="0.2">
      <c r="B184" s="4">
        <v>6.591844920605279E-2</v>
      </c>
      <c r="C184" s="4">
        <v>0.12645779844453842</v>
      </c>
      <c r="D184" s="4">
        <v>0.18197290137665104</v>
      </c>
      <c r="E184" s="4">
        <v>0.23300863943314379</v>
      </c>
      <c r="F184" s="4">
        <v>0.27982506757792869</v>
      </c>
      <c r="G184" s="4">
        <v>0.32306934256156511</v>
      </c>
      <c r="H184" s="4">
        <v>0.36295465922664083</v>
      </c>
      <c r="I184" s="4">
        <v>0.39982398964332588</v>
      </c>
      <c r="J184" s="4">
        <v>0.43399657695436483</v>
      </c>
      <c r="K184" s="4">
        <v>0.46507598628085717</v>
      </c>
      <c r="L184" s="4">
        <v>0.49379473821719183</v>
      </c>
      <c r="M184" s="4">
        <v>0.51854385042362339</v>
      </c>
      <c r="N184" s="4">
        <v>0.54192444387514815</v>
      </c>
      <c r="O184" s="4">
        <v>0.56214793779397998</v>
      </c>
      <c r="P184" s="4">
        <v>0.5789963552456423</v>
      </c>
      <c r="Q184" s="4">
        <v>0.59363049809501078</v>
      </c>
      <c r="R184" s="4">
        <v>0.60615714251047803</v>
      </c>
      <c r="S184" s="4">
        <v>0.61501305973594977</v>
      </c>
      <c r="T184" s="4">
        <v>0.62167962147087208</v>
      </c>
      <c r="U184" s="4">
        <v>0.62628254184660914</v>
      </c>
    </row>
    <row r="185" spans="2:23" x14ac:dyDescent="0.2">
      <c r="B185" s="4">
        <v>6.5636132343101561E-2</v>
      </c>
      <c r="C185" s="4">
        <v>0.12592330187002154</v>
      </c>
      <c r="D185" s="4">
        <v>0.18122138300714646</v>
      </c>
      <c r="E185" s="4">
        <v>0.23207916095052539</v>
      </c>
      <c r="F185" s="4">
        <v>0.27876158102788101</v>
      </c>
      <c r="G185" s="4">
        <v>0.32191903330345034</v>
      </c>
      <c r="H185" s="4">
        <v>0.36176972830897042</v>
      </c>
      <c r="I185" s="4">
        <v>0.39866123086490018</v>
      </c>
      <c r="J185" s="4">
        <v>0.43291768070139414</v>
      </c>
      <c r="K185" s="4">
        <v>0.46415011342121693</v>
      </c>
      <c r="L185" s="4">
        <v>0.4930949696662334</v>
      </c>
      <c r="M185" s="4">
        <v>0.51815417557856369</v>
      </c>
      <c r="N185" s="4">
        <v>0.54192838944298827</v>
      </c>
      <c r="O185" s="4">
        <v>0.5626406076555508</v>
      </c>
      <c r="P185" s="4">
        <v>0.58007973574725658</v>
      </c>
      <c r="Q185" s="4">
        <v>0.59541183987875479</v>
      </c>
      <c r="R185" s="4">
        <v>0.60875197871186948</v>
      </c>
      <c r="S185" s="4">
        <v>0.61854583023498011</v>
      </c>
      <c r="T185" s="4">
        <v>0.62628254184660914</v>
      </c>
      <c r="U185" s="4">
        <v>0.63203308920228674</v>
      </c>
    </row>
    <row r="187" spans="2:23" x14ac:dyDescent="0.2">
      <c r="B187" s="1" t="s">
        <v>7</v>
      </c>
      <c r="W187" s="59"/>
    </row>
    <row r="188" spans="2:23" x14ac:dyDescent="0.2">
      <c r="B188" s="12">
        <f t="array" ref="B188:U207">MINVERSE(B166:U185)</f>
        <v>5670.9243688022507</v>
      </c>
      <c r="C188" s="12">
        <v>-5676.8944988303456</v>
      </c>
      <c r="D188" s="12">
        <v>2579.187236919222</v>
      </c>
      <c r="E188" s="12">
        <v>-719.7915361781553</v>
      </c>
      <c r="F188" s="12">
        <v>201.30897072491175</v>
      </c>
      <c r="G188" s="12">
        <v>-56.348928567561259</v>
      </c>
      <c r="H188" s="12">
        <v>15.507809030141415</v>
      </c>
      <c r="I188" s="12">
        <v>-3.5467453953307606</v>
      </c>
      <c r="J188" s="12">
        <v>-0.40373999107456149</v>
      </c>
      <c r="K188" s="12">
        <v>2.2800844695014968</v>
      </c>
      <c r="L188" s="12">
        <v>-3.7637052347857964</v>
      </c>
      <c r="M188" s="12">
        <v>3.8026561853332415</v>
      </c>
      <c r="N188" s="12">
        <v>-1.9217966354423126</v>
      </c>
      <c r="O188" s="12">
        <v>-0.16064438788492605</v>
      </c>
      <c r="P188" s="12">
        <v>0.35414982253433785</v>
      </c>
      <c r="Q188" s="12">
        <v>1.0014557169596969</v>
      </c>
      <c r="R188" s="12">
        <v>-1.8614107944101348</v>
      </c>
      <c r="S188" s="12">
        <v>1.1556505740340268</v>
      </c>
      <c r="T188" s="12">
        <v>-3.8730326833803187E-3</v>
      </c>
      <c r="U188" s="12">
        <v>-0.22206267307580874</v>
      </c>
      <c r="W188" s="60"/>
    </row>
    <row r="189" spans="2:23" x14ac:dyDescent="0.2">
      <c r="B189" s="12">
        <v>-5676.8944988306885</v>
      </c>
      <c r="C189" s="12">
        <v>8734.0204389695082</v>
      </c>
      <c r="D189" s="12">
        <v>-6879.4591028849381</v>
      </c>
      <c r="E189" s="12">
        <v>2995.6314636038464</v>
      </c>
      <c r="F189" s="12">
        <v>-834.17706818984152</v>
      </c>
      <c r="G189" s="12">
        <v>232.16929155515282</v>
      </c>
      <c r="H189" s="12">
        <v>-64.882377534900868</v>
      </c>
      <c r="I189" s="12">
        <v>18.854438088548171</v>
      </c>
      <c r="J189" s="12">
        <v>-6.6478182460088435</v>
      </c>
      <c r="K189" s="12">
        <v>4.024618224389358</v>
      </c>
      <c r="L189" s="12">
        <v>-4.2560799219479186</v>
      </c>
      <c r="M189" s="12">
        <v>3.9454429332812655</v>
      </c>
      <c r="N189" s="12">
        <v>-1.9633193519226488</v>
      </c>
      <c r="O189" s="12">
        <v>-0.15046148386765912</v>
      </c>
      <c r="P189" s="12">
        <v>0.35192906655671286</v>
      </c>
      <c r="Q189" s="12">
        <v>1.0042753714375232</v>
      </c>
      <c r="R189" s="12">
        <v>-1.8653612591023276</v>
      </c>
      <c r="S189" s="12">
        <v>1.1580250607994962</v>
      </c>
      <c r="T189" s="12">
        <v>-3.8972771420747645E-3</v>
      </c>
      <c r="U189" s="12">
        <v>-0.22250389170659227</v>
      </c>
      <c r="W189" s="60"/>
    </row>
    <row r="190" spans="2:23" x14ac:dyDescent="0.2">
      <c r="B190" s="12">
        <v>2579.187236920463</v>
      </c>
      <c r="C190" s="12">
        <v>-6879.4591028866225</v>
      </c>
      <c r="D190" s="12">
        <v>9681.7757660188345</v>
      </c>
      <c r="E190" s="12">
        <v>-7520.429525348206</v>
      </c>
      <c r="F190" s="12">
        <v>3267.3370818314534</v>
      </c>
      <c r="G190" s="12">
        <v>-910.64117253075278</v>
      </c>
      <c r="H190" s="12">
        <v>253.53834691564165</v>
      </c>
      <c r="I190" s="12">
        <v>-69.867431352594878</v>
      </c>
      <c r="J190" s="12">
        <v>18.06824253805264</v>
      </c>
      <c r="K190" s="12">
        <v>-2.8587582944197014</v>
      </c>
      <c r="L190" s="12">
        <v>-2.3450655470156958</v>
      </c>
      <c r="M190" s="12">
        <v>3.4188356974045928</v>
      </c>
      <c r="N190" s="12">
        <v>-1.8184812102544428</v>
      </c>
      <c r="O190" s="12">
        <v>-0.19240953869080196</v>
      </c>
      <c r="P190" s="12">
        <v>0.36432358040195501</v>
      </c>
      <c r="Q190" s="12">
        <v>1.0032996635309517</v>
      </c>
      <c r="R190" s="12">
        <v>-1.868656537115045</v>
      </c>
      <c r="S190" s="12">
        <v>1.1603802754269819</v>
      </c>
      <c r="T190" s="12">
        <v>-3.8406432042912626E-3</v>
      </c>
      <c r="U190" s="12">
        <v>-0.22301605622595549</v>
      </c>
      <c r="W190" s="60"/>
    </row>
    <row r="191" spans="2:23" x14ac:dyDescent="0.2">
      <c r="B191" s="12">
        <v>-719.79153618014527</v>
      </c>
      <c r="C191" s="12">
        <v>2995.6314636073125</v>
      </c>
      <c r="D191" s="12">
        <v>-7520.4295253511473</v>
      </c>
      <c r="E191" s="12">
        <v>10513.539624679104</v>
      </c>
      <c r="F191" s="12">
        <v>-8159.0379065764846</v>
      </c>
      <c r="G191" s="12">
        <v>3542.3025165930944</v>
      </c>
      <c r="H191" s="12">
        <v>-987.18546320934479</v>
      </c>
      <c r="I191" s="12">
        <v>275.84575911411218</v>
      </c>
      <c r="J191" s="12">
        <v>-78.256656965170563</v>
      </c>
      <c r="K191" s="12">
        <v>23.993120712883755</v>
      </c>
      <c r="L191" s="12">
        <v>-9.8368227252855878</v>
      </c>
      <c r="M191" s="12">
        <v>5.5159255938121419</v>
      </c>
      <c r="N191" s="12">
        <v>-2.4055998304480175</v>
      </c>
      <c r="O191" s="12">
        <v>-3.083052604711127E-2</v>
      </c>
      <c r="P191" s="12">
        <v>0.32019977799162963</v>
      </c>
      <c r="Q191" s="12">
        <v>1.0189180384573289</v>
      </c>
      <c r="R191" s="12">
        <v>-1.8777769807465723</v>
      </c>
      <c r="S191" s="12">
        <v>1.1648371540522626</v>
      </c>
      <c r="T191" s="12">
        <v>-4.1071468916267142E-3</v>
      </c>
      <c r="U191" s="12">
        <v>-0.22364013508859953</v>
      </c>
      <c r="W191" s="60"/>
    </row>
    <row r="192" spans="2:23" x14ac:dyDescent="0.2">
      <c r="B192" s="12">
        <v>201.30897072553384</v>
      </c>
      <c r="C192" s="12">
        <v>-834.17706819120895</v>
      </c>
      <c r="D192" s="12">
        <v>3267.3370818332437</v>
      </c>
      <c r="E192" s="12">
        <v>-8159.037906577083</v>
      </c>
      <c r="F192" s="12">
        <v>11405.408473696618</v>
      </c>
      <c r="G192" s="12">
        <v>-8848.3086554128331</v>
      </c>
      <c r="H192" s="12">
        <v>3841.2004797872646</v>
      </c>
      <c r="I192" s="12">
        <v>-1069.5151660238948</v>
      </c>
      <c r="J192" s="12">
        <v>296.57443919222828</v>
      </c>
      <c r="K192" s="12">
        <v>-80.461466846342717</v>
      </c>
      <c r="L192" s="12">
        <v>19.25627415817198</v>
      </c>
      <c r="M192" s="12">
        <v>-2.5838044203709942</v>
      </c>
      <c r="N192" s="12">
        <v>-0.15165123143015535</v>
      </c>
      <c r="O192" s="12">
        <v>-0.66216833034235911</v>
      </c>
      <c r="P192" s="12">
        <v>0.49757082650886864</v>
      </c>
      <c r="Q192" s="12">
        <v>0.97416868702542092</v>
      </c>
      <c r="R192" s="12">
        <v>-1.8720768956239915</v>
      </c>
      <c r="S192" s="12">
        <v>1.165989342893885</v>
      </c>
      <c r="T192" s="12">
        <v>-3.1319122946612925E-3</v>
      </c>
      <c r="U192" s="12">
        <v>-0.22476569938533247</v>
      </c>
      <c r="W192" s="60"/>
    </row>
    <row r="193" spans="2:23" x14ac:dyDescent="0.2">
      <c r="B193" s="12">
        <v>-56.348928564975189</v>
      </c>
      <c r="C193" s="12">
        <v>232.16929154992903</v>
      </c>
      <c r="D193" s="12">
        <v>-910.64117252435062</v>
      </c>
      <c r="E193" s="12">
        <v>3542.3025165865524</v>
      </c>
      <c r="F193" s="12">
        <v>-8848.3086554073816</v>
      </c>
      <c r="G193" s="12">
        <v>12365.749836996323</v>
      </c>
      <c r="H193" s="12">
        <v>-9593.3524213484434</v>
      </c>
      <c r="I193" s="12">
        <v>4165.6606180626677</v>
      </c>
      <c r="J193" s="12">
        <v>-1162.0291621295094</v>
      </c>
      <c r="K193" s="12">
        <v>326.05734609775101</v>
      </c>
      <c r="L193" s="12">
        <v>-94.038446814246953</v>
      </c>
      <c r="M193" s="12">
        <v>29.019488038491541</v>
      </c>
      <c r="N193" s="12">
        <v>-8.9652339813061932</v>
      </c>
      <c r="O193" s="12">
        <v>1.7910110501436867</v>
      </c>
      <c r="P193" s="12">
        <v>-0.18477025589488366</v>
      </c>
      <c r="Q193" s="12">
        <v>1.1705580429768172</v>
      </c>
      <c r="R193" s="12">
        <v>-1.9356222226006996</v>
      </c>
      <c r="S193" s="12">
        <v>1.1871868036824216</v>
      </c>
      <c r="T193" s="12">
        <v>-7.0131325897603274E-3</v>
      </c>
      <c r="U193" s="12">
        <v>-0.22532034290620456</v>
      </c>
      <c r="W193" s="60"/>
    </row>
    <row r="194" spans="2:23" x14ac:dyDescent="0.2">
      <c r="B194" s="12">
        <v>15.507809025431591</v>
      </c>
      <c r="C194" s="12">
        <v>-64.882377524649911</v>
      </c>
      <c r="D194" s="12">
        <v>253.53834690117162</v>
      </c>
      <c r="E194" s="12">
        <v>-987.18546319318125</v>
      </c>
      <c r="F194" s="12">
        <v>3841.2004797731834</v>
      </c>
      <c r="G194" s="12">
        <v>-9593.3524213419641</v>
      </c>
      <c r="H194" s="12">
        <v>13406.157852698821</v>
      </c>
      <c r="I194" s="12">
        <v>-10400.0895918066</v>
      </c>
      <c r="J194" s="12">
        <v>4513.4167768374527</v>
      </c>
      <c r="K194" s="12">
        <v>-1255.6503858682199</v>
      </c>
      <c r="L194" s="12">
        <v>346.68544313003292</v>
      </c>
      <c r="M194" s="12">
        <v>-93.84020026352114</v>
      </c>
      <c r="N194" s="12">
        <v>25.273318238524752</v>
      </c>
      <c r="O194" s="12">
        <v>-7.7589834677153666</v>
      </c>
      <c r="P194" s="12">
        <v>2.4804215038883966</v>
      </c>
      <c r="Q194" s="12">
        <v>0.43521216952376951</v>
      </c>
      <c r="R194" s="12">
        <v>-1.7419139785777171</v>
      </c>
      <c r="S194" s="12">
        <v>1.1379519860814562</v>
      </c>
      <c r="T194" s="12">
        <v>7.9775646362745031E-3</v>
      </c>
      <c r="U194" s="12">
        <v>-0.22955047566675291</v>
      </c>
      <c r="W194" s="60"/>
    </row>
    <row r="195" spans="2:23" x14ac:dyDescent="0.2">
      <c r="B195" s="12">
        <v>-3.5467453917714766</v>
      </c>
      <c r="C195" s="12">
        <v>18.854438079811754</v>
      </c>
      <c r="D195" s="12">
        <v>-69.867431337894573</v>
      </c>
      <c r="E195" s="12">
        <v>275.84575909468407</v>
      </c>
      <c r="F195" s="12">
        <v>-1069.5151660057702</v>
      </c>
      <c r="G195" s="12">
        <v>4165.6606180550107</v>
      </c>
      <c r="H195" s="12">
        <v>-10400.089591809048</v>
      </c>
      <c r="I195" s="12">
        <v>14536.894729303282</v>
      </c>
      <c r="J195" s="12">
        <v>-11277.046484862036</v>
      </c>
      <c r="K195" s="12">
        <v>4898.9393748259954</v>
      </c>
      <c r="L195" s="12">
        <v>-1368.3310837299491</v>
      </c>
      <c r="M195" s="12">
        <v>384.35166554516746</v>
      </c>
      <c r="N195" s="12">
        <v>-108.02063412999235</v>
      </c>
      <c r="O195" s="12">
        <v>29.39469114178463</v>
      </c>
      <c r="P195" s="12">
        <v>-7.8770832991896631</v>
      </c>
      <c r="Q195" s="12">
        <v>3.3329434268298854</v>
      </c>
      <c r="R195" s="12">
        <v>-2.5634157843340435</v>
      </c>
      <c r="S195" s="12">
        <v>1.3716040312229478</v>
      </c>
      <c r="T195" s="12">
        <v>-5.0493265142083923E-2</v>
      </c>
      <c r="U195" s="12">
        <v>-0.22117589985897163</v>
      </c>
      <c r="W195" s="60"/>
    </row>
    <row r="196" spans="2:23" x14ac:dyDescent="0.2">
      <c r="B196" s="12">
        <v>-0.40373999282695006</v>
      </c>
      <c r="C196" s="12">
        <v>-6.6478182414112919</v>
      </c>
      <c r="D196" s="12">
        <v>18.068242527632648</v>
      </c>
      <c r="E196" s="12">
        <v>-78.256656947061856</v>
      </c>
      <c r="F196" s="12">
        <v>296.57443917251993</v>
      </c>
      <c r="G196" s="12">
        <v>-1162.0291621201354</v>
      </c>
      <c r="H196" s="12">
        <v>4513.4167768416464</v>
      </c>
      <c r="I196" s="12">
        <v>-11277.046484867304</v>
      </c>
      <c r="J196" s="12">
        <v>15755.394115874027</v>
      </c>
      <c r="K196" s="12">
        <v>-12224.440180628102</v>
      </c>
      <c r="L196" s="12">
        <v>5304.7035256922481</v>
      </c>
      <c r="M196" s="12">
        <v>-1476.1447744978482</v>
      </c>
      <c r="N196" s="12">
        <v>410.54675299361207</v>
      </c>
      <c r="O196" s="12">
        <v>-115.1789107337712</v>
      </c>
      <c r="P196" s="12">
        <v>32.440055681319144</v>
      </c>
      <c r="Q196" s="12">
        <v>-7.8979808500451076</v>
      </c>
      <c r="R196" s="12">
        <v>0.55079915384691691</v>
      </c>
      <c r="S196" s="12">
        <v>0.51353895681429196</v>
      </c>
      <c r="T196" s="12">
        <v>0.17684827643229348</v>
      </c>
      <c r="U196" s="12">
        <v>-0.26357803040699673</v>
      </c>
      <c r="W196" s="60"/>
    </row>
    <row r="197" spans="2:23" x14ac:dyDescent="0.2">
      <c r="B197" s="12">
        <v>2.2800844701619387</v>
      </c>
      <c r="C197" s="12">
        <v>4.0246182233083001</v>
      </c>
      <c r="D197" s="12">
        <v>-2.8587582891471102</v>
      </c>
      <c r="E197" s="12">
        <v>23.993120698472602</v>
      </c>
      <c r="F197" s="12">
        <v>-80.461466825683729</v>
      </c>
      <c r="G197" s="12">
        <v>326.0573460808485</v>
      </c>
      <c r="H197" s="12">
        <v>-1255.6503858611361</v>
      </c>
      <c r="I197" s="12">
        <v>4898.9393748197535</v>
      </c>
      <c r="J197" s="12">
        <v>-12224.440180616011</v>
      </c>
      <c r="K197" s="12">
        <v>17090.939985921723</v>
      </c>
      <c r="L197" s="12">
        <v>-13260.143484588796</v>
      </c>
      <c r="M197" s="12">
        <v>5763.3296752145834</v>
      </c>
      <c r="N197" s="12">
        <v>-1607.3227564771043</v>
      </c>
      <c r="O197" s="12">
        <v>447.3551441277844</v>
      </c>
      <c r="P197" s="12">
        <v>-124.41727670493137</v>
      </c>
      <c r="Q197" s="12">
        <v>35.85432013933972</v>
      </c>
      <c r="R197" s="12">
        <v>-11.663898869902686</v>
      </c>
      <c r="S197" s="12">
        <v>3.912622514159187</v>
      </c>
      <c r="T197" s="12">
        <v>-0.70795052096737132</v>
      </c>
      <c r="U197" s="12">
        <v>-0.11017864878822074</v>
      </c>
      <c r="W197" s="60"/>
    </row>
    <row r="198" spans="2:23" x14ac:dyDescent="0.2">
      <c r="B198" s="12">
        <v>-3.7637052338991102</v>
      </c>
      <c r="C198" s="12">
        <v>-4.2560799253859969</v>
      </c>
      <c r="D198" s="12">
        <v>-2.345065543822773</v>
      </c>
      <c r="E198" s="12">
        <v>-9.836822721168673</v>
      </c>
      <c r="F198" s="12">
        <v>19.25627414392644</v>
      </c>
      <c r="G198" s="12">
        <v>-94.038446794282606</v>
      </c>
      <c r="H198" s="12">
        <v>346.68544311039631</v>
      </c>
      <c r="I198" s="12">
        <v>-1368.3310837063336</v>
      </c>
      <c r="J198" s="12">
        <v>5304.703525662364</v>
      </c>
      <c r="K198" s="12">
        <v>-13260.143484572109</v>
      </c>
      <c r="L198" s="12">
        <v>18522.114086547943</v>
      </c>
      <c r="M198" s="12">
        <v>-14377.81912543756</v>
      </c>
      <c r="N198" s="12">
        <v>6244.5835268184528</v>
      </c>
      <c r="O198" s="12">
        <v>-1741.6115705981456</v>
      </c>
      <c r="P198" s="12">
        <v>485.97411615185115</v>
      </c>
      <c r="Q198" s="12">
        <v>-134.33631446258786</v>
      </c>
      <c r="R198" s="12">
        <v>35.754521884505849</v>
      </c>
      <c r="S198" s="12">
        <v>-9.2445394788522837</v>
      </c>
      <c r="T198" s="12">
        <v>2.7347848464612268</v>
      </c>
      <c r="U198" s="12">
        <v>-0.72044809138933474</v>
      </c>
      <c r="W198" s="60"/>
    </row>
    <row r="199" spans="2:23" x14ac:dyDescent="0.2">
      <c r="B199" s="12">
        <v>3.8026561811371784</v>
      </c>
      <c r="C199" s="12">
        <v>3.9454429432384104</v>
      </c>
      <c r="D199" s="12">
        <v>3.4188356837423646</v>
      </c>
      <c r="E199" s="12">
        <v>5.5159256033007296</v>
      </c>
      <c r="F199" s="12">
        <v>-2.5838044186415989</v>
      </c>
      <c r="G199" s="12">
        <v>29.019488026742636</v>
      </c>
      <c r="H199" s="12">
        <v>-93.840200248196467</v>
      </c>
      <c r="I199" s="12">
        <v>384.35166552599071</v>
      </c>
      <c r="J199" s="12">
        <v>-1476.1447744777165</v>
      </c>
      <c r="K199" s="12">
        <v>5763.3296752127071</v>
      </c>
      <c r="L199" s="12">
        <v>-14377.819125453047</v>
      </c>
      <c r="M199" s="12">
        <v>20102.910547031966</v>
      </c>
      <c r="N199" s="12">
        <v>-15600.012098351659</v>
      </c>
      <c r="O199" s="12">
        <v>6776.1802115758528</v>
      </c>
      <c r="P199" s="12">
        <v>-1889.1836101563663</v>
      </c>
      <c r="Q199" s="12">
        <v>527.98430917164569</v>
      </c>
      <c r="R199" s="12">
        <v>-148.88740746062317</v>
      </c>
      <c r="S199" s="12">
        <v>42.030978389432171</v>
      </c>
      <c r="T199" s="12">
        <v>-10.661998487544766</v>
      </c>
      <c r="U199" s="12">
        <v>1.6393105812210185</v>
      </c>
      <c r="W199" s="60"/>
    </row>
    <row r="200" spans="2:23" x14ac:dyDescent="0.2">
      <c r="B200" s="12">
        <v>-1.9217966304855936</v>
      </c>
      <c r="C200" s="12">
        <v>-1.9633193643084552</v>
      </c>
      <c r="D200" s="12">
        <v>-1.8184811916852546</v>
      </c>
      <c r="E200" s="12">
        <v>-2.4055998472377396</v>
      </c>
      <c r="F200" s="12">
        <v>-0.15165122445479004</v>
      </c>
      <c r="G200" s="12">
        <v>-8.9652339787271309</v>
      </c>
      <c r="H200" s="12">
        <v>25.27331823267647</v>
      </c>
      <c r="I200" s="12">
        <v>-108.02063412317148</v>
      </c>
      <c r="J200" s="12">
        <v>410.54675299130065</v>
      </c>
      <c r="K200" s="12">
        <v>-1607.3227564984547</v>
      </c>
      <c r="L200" s="12">
        <v>6244.5835268639321</v>
      </c>
      <c r="M200" s="12">
        <v>-15600.012098389563</v>
      </c>
      <c r="N200" s="12">
        <v>21803.097633607744</v>
      </c>
      <c r="O200" s="12">
        <v>-16922.851771040103</v>
      </c>
      <c r="P200" s="12">
        <v>7354.1054483276303</v>
      </c>
      <c r="Q200" s="12">
        <v>-2049.4559086126374</v>
      </c>
      <c r="R200" s="12">
        <v>569.53468151644427</v>
      </c>
      <c r="S200" s="12">
        <v>-157.42920221609393</v>
      </c>
      <c r="T200" s="12">
        <v>41.473195239976413</v>
      </c>
      <c r="U200" s="12">
        <v>-7.5605044815949665</v>
      </c>
      <c r="W200" s="60"/>
    </row>
    <row r="201" spans="2:23" x14ac:dyDescent="0.2">
      <c r="B201" s="12">
        <v>-0.16064439205012623</v>
      </c>
      <c r="C201" s="12">
        <v>-0.15046147028164442</v>
      </c>
      <c r="D201" s="12">
        <v>-0.19240956199435585</v>
      </c>
      <c r="E201" s="12">
        <v>-3.0830501360404175E-2</v>
      </c>
      <c r="F201" s="12">
        <v>-0.66216834537214031</v>
      </c>
      <c r="G201" s="12">
        <v>1.791011048759916</v>
      </c>
      <c r="H201" s="12">
        <v>-7.7589834532834887</v>
      </c>
      <c r="I201" s="12">
        <v>29.394691123767579</v>
      </c>
      <c r="J201" s="12">
        <v>-115.1789107218239</v>
      </c>
      <c r="K201" s="12">
        <v>447.35514414302804</v>
      </c>
      <c r="L201" s="12">
        <v>-1741.6115706559272</v>
      </c>
      <c r="M201" s="12">
        <v>6776.1802116478211</v>
      </c>
      <c r="N201" s="12">
        <v>-16922.851771072787</v>
      </c>
      <c r="O201" s="12">
        <v>23650.116436502412</v>
      </c>
      <c r="P201" s="12">
        <v>-18361.055652183459</v>
      </c>
      <c r="Q201" s="12">
        <v>7980.5812358181474</v>
      </c>
      <c r="R201" s="12">
        <v>-2226.3107835217188</v>
      </c>
      <c r="S201" s="12">
        <v>618.85029728463496</v>
      </c>
      <c r="T201" s="12">
        <v>-161.40816343734147</v>
      </c>
      <c r="U201" s="12">
        <v>28.222377976871197</v>
      </c>
      <c r="W201" s="60"/>
    </row>
    <row r="202" spans="2:23" x14ac:dyDescent="0.2">
      <c r="B202" s="12">
        <v>0.35414982779807302</v>
      </c>
      <c r="C202" s="12">
        <v>0.35192904846035505</v>
      </c>
      <c r="D202" s="12">
        <v>0.36432361433028726</v>
      </c>
      <c r="E202" s="12">
        <v>0.32019973743846242</v>
      </c>
      <c r="F202" s="12">
        <v>0.49757085504348952</v>
      </c>
      <c r="G202" s="12">
        <v>-0.18477025473758762</v>
      </c>
      <c r="H202" s="12">
        <v>2.4804214765009989</v>
      </c>
      <c r="I202" s="12">
        <v>-7.8770832684755181</v>
      </c>
      <c r="J202" s="12">
        <v>32.440055661282599</v>
      </c>
      <c r="K202" s="12">
        <v>-124.41727671278684</v>
      </c>
      <c r="L202" s="12">
        <v>485.97411621080499</v>
      </c>
      <c r="M202" s="12">
        <v>-1889.1836102279581</v>
      </c>
      <c r="N202" s="12">
        <v>7354.1054483244116</v>
      </c>
      <c r="O202" s="12">
        <v>-18361.055652119496</v>
      </c>
      <c r="P202" s="12">
        <v>25664.94296751159</v>
      </c>
      <c r="Q202" s="12">
        <v>-19924.116409613336</v>
      </c>
      <c r="R202" s="12">
        <v>8653.9580032996182</v>
      </c>
      <c r="S202" s="12">
        <v>-2402.0521143533292</v>
      </c>
      <c r="T202" s="12">
        <v>628.13304251814066</v>
      </c>
      <c r="U202" s="12">
        <v>-111.05083681982472</v>
      </c>
      <c r="W202" s="60"/>
    </row>
    <row r="203" spans="2:23" x14ac:dyDescent="0.2">
      <c r="B203" s="12">
        <v>1.0014557104099773</v>
      </c>
      <c r="C203" s="12">
        <v>1.0042753937447197</v>
      </c>
      <c r="D203" s="12">
        <v>1.0032996202139906</v>
      </c>
      <c r="E203" s="12">
        <v>1.0189180932760111</v>
      </c>
      <c r="F203" s="12">
        <v>0.97416864595668873</v>
      </c>
      <c r="G203" s="12">
        <v>1.1705580485921705</v>
      </c>
      <c r="H203" s="12">
        <v>0.43521218763634534</v>
      </c>
      <c r="I203" s="12">
        <v>3.3329434169651959</v>
      </c>
      <c r="J203" s="12">
        <v>-7.8979808601265145</v>
      </c>
      <c r="K203" s="12">
        <v>35.854320175589237</v>
      </c>
      <c r="L203" s="12">
        <v>-134.33631452928492</v>
      </c>
      <c r="M203" s="12">
        <v>527.98430920134467</v>
      </c>
      <c r="N203" s="12">
        <v>-2049.4559085077026</v>
      </c>
      <c r="O203" s="12">
        <v>7980.581235630656</v>
      </c>
      <c r="P203" s="12">
        <v>-19924.116409505652</v>
      </c>
      <c r="Q203" s="12">
        <v>27853.272793350301</v>
      </c>
      <c r="R203" s="12">
        <v>-21613.452102298936</v>
      </c>
      <c r="S203" s="12">
        <v>9354.9202596040104</v>
      </c>
      <c r="T203" s="12">
        <v>-2444.634921761216</v>
      </c>
      <c r="U203" s="12">
        <v>430.95794048952331</v>
      </c>
      <c r="W203" s="60"/>
    </row>
    <row r="204" spans="2:23" x14ac:dyDescent="0.2">
      <c r="B204" s="12">
        <v>-1.8614107867565501</v>
      </c>
      <c r="C204" s="12">
        <v>-1.8653612806077446</v>
      </c>
      <c r="D204" s="12">
        <v>-1.8686564988575511</v>
      </c>
      <c r="E204" s="12">
        <v>-1.8777770272378103</v>
      </c>
      <c r="F204" s="12">
        <v>-1.87207686186265</v>
      </c>
      <c r="G204" s="12">
        <v>-1.935622232383319</v>
      </c>
      <c r="H204" s="12">
        <v>-1.7419139715249317</v>
      </c>
      <c r="I204" s="12">
        <v>-2.5634158191871563</v>
      </c>
      <c r="J204" s="12">
        <v>0.55079922435812201</v>
      </c>
      <c r="K204" s="12">
        <v>-11.663898972352543</v>
      </c>
      <c r="L204" s="12">
        <v>35.754521993211895</v>
      </c>
      <c r="M204" s="12">
        <v>-148.88740748988198</v>
      </c>
      <c r="N204" s="12">
        <v>569.5346813910628</v>
      </c>
      <c r="O204" s="12">
        <v>-2226.3107833234126</v>
      </c>
      <c r="P204" s="12">
        <v>8653.9580032004087</v>
      </c>
      <c r="Q204" s="12">
        <v>-21613.452102323139</v>
      </c>
      <c r="R204" s="12">
        <v>30177.806898342704</v>
      </c>
      <c r="S204" s="12">
        <v>-23291.639963949885</v>
      </c>
      <c r="T204" s="12">
        <v>9514.0827475642</v>
      </c>
      <c r="U204" s="12">
        <v>-1678.4740975364043</v>
      </c>
      <c r="W204" s="60"/>
    </row>
    <row r="205" spans="2:23" x14ac:dyDescent="0.2">
      <c r="B205" s="12">
        <v>1.1556505662556322</v>
      </c>
      <c r="C205" s="12">
        <v>1.1580250788412836</v>
      </c>
      <c r="D205" s="12">
        <v>1.1603802491860682</v>
      </c>
      <c r="E205" s="12">
        <v>1.1648371815364305</v>
      </c>
      <c r="F205" s="12">
        <v>1.1659893238391053</v>
      </c>
      <c r="G205" s="12">
        <v>1.1871868159533436</v>
      </c>
      <c r="H205" s="12">
        <v>1.1379519576073576</v>
      </c>
      <c r="I205" s="12">
        <v>1.3716041029916413</v>
      </c>
      <c r="J205" s="12">
        <v>0.51353882879537782</v>
      </c>
      <c r="K205" s="12">
        <v>3.9126226942743085</v>
      </c>
      <c r="L205" s="12">
        <v>-9.2445396692910258</v>
      </c>
      <c r="M205" s="12">
        <v>42.030978509507499</v>
      </c>
      <c r="N205" s="12">
        <v>-157.42920221681226</v>
      </c>
      <c r="O205" s="12">
        <v>618.85029723124842</v>
      </c>
      <c r="P205" s="12">
        <v>-2402.0521143708443</v>
      </c>
      <c r="Q205" s="12">
        <v>9354.9202597190633</v>
      </c>
      <c r="R205" s="12">
        <v>-23291.639964049184</v>
      </c>
      <c r="S205" s="12">
        <v>32119.102618988512</v>
      </c>
      <c r="T205" s="12">
        <v>-22796.914909129366</v>
      </c>
      <c r="U205" s="12">
        <v>6531.0738966651534</v>
      </c>
      <c r="W205" s="60"/>
    </row>
    <row r="206" spans="2:23" x14ac:dyDescent="0.2">
      <c r="B206" s="12">
        <v>-3.873024971124941E-3</v>
      </c>
      <c r="C206" s="12">
        <v>-3.8972925657647741E-3</v>
      </c>
      <c r="D206" s="12">
        <v>-3.8406241370434195E-3</v>
      </c>
      <c r="E206" s="12">
        <v>-4.1071650490306887E-3</v>
      </c>
      <c r="F206" s="12">
        <v>-3.1318962770519906E-3</v>
      </c>
      <c r="G206" s="12">
        <v>-7.0131517758140619E-3</v>
      </c>
      <c r="H206" s="12">
        <v>7.9775987144452536E-3</v>
      </c>
      <c r="I206" s="12">
        <v>-5.0493331074034468E-2</v>
      </c>
      <c r="J206" s="12">
        <v>0.17684839305155825</v>
      </c>
      <c r="K206" s="12">
        <v>-0.70795069239768083</v>
      </c>
      <c r="L206" s="12">
        <v>2.7347850382203927</v>
      </c>
      <c r="M206" s="12">
        <v>-10.661998642318167</v>
      </c>
      <c r="N206" s="12">
        <v>41.473195328960074</v>
      </c>
      <c r="O206" s="12">
        <v>-161.40816349110813</v>
      </c>
      <c r="P206" s="12">
        <v>628.13304259255676</v>
      </c>
      <c r="Q206" s="12">
        <v>-2444.6349218724395</v>
      </c>
      <c r="R206" s="12">
        <v>9514.0827476635041</v>
      </c>
      <c r="S206" s="12">
        <v>-22796.914909169067</v>
      </c>
      <c r="T206" s="12">
        <v>25191.420411473555</v>
      </c>
      <c r="U206" s="12">
        <v>-9973.7489834453954</v>
      </c>
      <c r="W206" s="60"/>
    </row>
    <row r="207" spans="2:23" x14ac:dyDescent="0.2">
      <c r="B207" s="12">
        <v>-0.22206267584849032</v>
      </c>
      <c r="C207" s="12">
        <v>-0.22250388596602658</v>
      </c>
      <c r="D207" s="12">
        <v>-0.22301606338931981</v>
      </c>
      <c r="E207" s="12">
        <v>-0.22364012813958151</v>
      </c>
      <c r="F207" s="12">
        <v>-0.22476570656062234</v>
      </c>
      <c r="G207" s="12">
        <v>-0.22532033318864472</v>
      </c>
      <c r="H207" s="12">
        <v>-0.22955049013966367</v>
      </c>
      <c r="I207" s="12">
        <v>-0.22117587616380327</v>
      </c>
      <c r="J207" s="12">
        <v>-0.2635780718703325</v>
      </c>
      <c r="K207" s="12">
        <v>-0.11017858566470093</v>
      </c>
      <c r="L207" s="12">
        <v>-0.72044816437053394</v>
      </c>
      <c r="M207" s="12">
        <v>1.639310644227373</v>
      </c>
      <c r="N207" s="12">
        <v>-7.5605045253834007</v>
      </c>
      <c r="O207" s="12">
        <v>28.222378008812651</v>
      </c>
      <c r="P207" s="12">
        <v>-111.05083685168042</v>
      </c>
      <c r="Q207" s="12">
        <v>430.95794052474417</v>
      </c>
      <c r="R207" s="12">
        <v>-1678.4740975662023</v>
      </c>
      <c r="S207" s="12">
        <v>6531.0738966796534</v>
      </c>
      <c r="T207" s="12">
        <v>-9973.7489834482221</v>
      </c>
      <c r="U207" s="12">
        <v>4786.9997578870116</v>
      </c>
      <c r="W207" s="60"/>
    </row>
    <row r="208" spans="2:23" x14ac:dyDescent="0.2">
      <c r="W208" s="11"/>
    </row>
    <row r="209" spans="1:21" x14ac:dyDescent="0.2">
      <c r="A209" s="3" t="s">
        <v>77</v>
      </c>
      <c r="B209" s="35">
        <f t="array" ref="B209:U209">MMULT(B48:U48,B188:U207)</f>
        <v>-2.1208562114029097</v>
      </c>
      <c r="C209" s="35">
        <v>-0.56815522028783139</v>
      </c>
      <c r="D209" s="35">
        <v>3.8218904837303858</v>
      </c>
      <c r="E209" s="35">
        <v>-4.8408362518929744</v>
      </c>
      <c r="F209" s="35">
        <v>4.7011286377549437</v>
      </c>
      <c r="G209" s="35">
        <v>-2.0058797456567414</v>
      </c>
      <c r="H209" s="35">
        <v>-1.3755164681912093</v>
      </c>
      <c r="I209" s="35">
        <v>8.2092690107694892</v>
      </c>
      <c r="J209" s="35">
        <v>-16.11720221497621</v>
      </c>
      <c r="K209" s="35">
        <v>28.963746023802376</v>
      </c>
      <c r="L209" s="35">
        <v>-44.655396434533003</v>
      </c>
      <c r="M209" s="35">
        <v>45.000206002532281</v>
      </c>
      <c r="N209" s="35">
        <v>-21.2655656675987</v>
      </c>
      <c r="O209" s="35">
        <v>-4.8806190354658199</v>
      </c>
      <c r="P209" s="35">
        <v>3.9843841637296364</v>
      </c>
      <c r="Q209" s="35">
        <v>19.618077355598331</v>
      </c>
      <c r="R209" s="35">
        <v>-34.326843395991887</v>
      </c>
      <c r="S209" s="35">
        <v>22.625110431191843</v>
      </c>
      <c r="T209" s="35">
        <v>-10.124276220485626</v>
      </c>
      <c r="U209" s="35">
        <v>5.1726214616890047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B1" sqref="B1"/>
    </sheetView>
  </sheetViews>
  <sheetFormatPr defaultRowHeight="12.75" x14ac:dyDescent="0.2"/>
  <cols>
    <col min="1" max="1" width="9.28515625" bestFit="1" customWidth="1"/>
  </cols>
  <sheetData>
    <row r="1" spans="1:9" x14ac:dyDescent="0.2">
      <c r="B1" s="1" t="s">
        <v>92</v>
      </c>
    </row>
    <row r="3" spans="1:9" x14ac:dyDescent="0.2">
      <c r="B3" s="6" t="s">
        <v>98</v>
      </c>
      <c r="C3" s="6"/>
      <c r="D3" s="6"/>
      <c r="E3" s="6"/>
      <c r="F3" s="6"/>
      <c r="G3" s="6"/>
      <c r="H3" s="6"/>
      <c r="I3" s="6"/>
    </row>
    <row r="4" spans="1:9" x14ac:dyDescent="0.2">
      <c r="A4" s="40"/>
    </row>
    <row r="5" spans="1:9" x14ac:dyDescent="0.2">
      <c r="A5" s="1" t="s">
        <v>56</v>
      </c>
      <c r="B5" t="s">
        <v>70</v>
      </c>
    </row>
    <row r="6" spans="1:9" x14ac:dyDescent="0.2">
      <c r="A6" s="1"/>
      <c r="B6" t="s">
        <v>73</v>
      </c>
    </row>
    <row r="7" spans="1:9" x14ac:dyDescent="0.2">
      <c r="A7" s="1"/>
      <c r="B7" t="s">
        <v>72</v>
      </c>
    </row>
    <row r="8" spans="1:9" x14ac:dyDescent="0.2">
      <c r="A8" s="1"/>
    </row>
    <row r="9" spans="1:9" x14ac:dyDescent="0.2">
      <c r="A9" s="1" t="s">
        <v>0</v>
      </c>
      <c r="B9" t="s">
        <v>71</v>
      </c>
    </row>
    <row r="10" spans="1:9" x14ac:dyDescent="0.2">
      <c r="A10" s="1"/>
    </row>
    <row r="11" spans="1:9" x14ac:dyDescent="0.2">
      <c r="A11" s="1" t="s">
        <v>90</v>
      </c>
      <c r="B11" t="s">
        <v>86</v>
      </c>
    </row>
    <row r="12" spans="1:9" x14ac:dyDescent="0.2">
      <c r="A12" s="1"/>
    </row>
    <row r="13" spans="1:9" x14ac:dyDescent="0.2">
      <c r="A13" s="1"/>
    </row>
    <row r="14" spans="1:9" x14ac:dyDescent="0.2">
      <c r="A14" s="1" t="s">
        <v>91</v>
      </c>
      <c r="B14" t="s">
        <v>95</v>
      </c>
    </row>
    <row r="15" spans="1:9" x14ac:dyDescent="0.2">
      <c r="A15" s="1"/>
      <c r="B15" t="s">
        <v>94</v>
      </c>
    </row>
    <row r="16" spans="1:9" x14ac:dyDescent="0.2">
      <c r="A16" s="1"/>
      <c r="B16" t="s">
        <v>93</v>
      </c>
    </row>
    <row r="17" spans="1:13" x14ac:dyDescent="0.2">
      <c r="A17" s="1"/>
    </row>
    <row r="18" spans="1:13" x14ac:dyDescent="0.2">
      <c r="A18" s="1"/>
    </row>
    <row r="19" spans="1:13" x14ac:dyDescent="0.2">
      <c r="A19" s="1" t="s">
        <v>78</v>
      </c>
      <c r="B19" t="s">
        <v>96</v>
      </c>
    </row>
    <row r="20" spans="1:13" x14ac:dyDescent="0.2">
      <c r="A20" s="1"/>
    </row>
    <row r="21" spans="1:13" x14ac:dyDescent="0.2">
      <c r="A21" s="1" t="s">
        <v>79</v>
      </c>
      <c r="B21" t="s">
        <v>80</v>
      </c>
    </row>
    <row r="22" spans="1:13" x14ac:dyDescent="0.2">
      <c r="A22" s="1"/>
    </row>
    <row r="23" spans="1:13" x14ac:dyDescent="0.2">
      <c r="A23" s="1" t="s">
        <v>81</v>
      </c>
      <c r="B23" t="s">
        <v>82</v>
      </c>
    </row>
    <row r="24" spans="1:13" x14ac:dyDescent="0.2">
      <c r="A24" s="1"/>
    </row>
    <row r="25" spans="1:13" x14ac:dyDescent="0.2">
      <c r="A25" s="1" t="s">
        <v>83</v>
      </c>
      <c r="B25" t="s">
        <v>89</v>
      </c>
    </row>
    <row r="26" spans="1:13" x14ac:dyDescent="0.2">
      <c r="A26" s="1"/>
    </row>
    <row r="27" spans="1:13" x14ac:dyDescent="0.2">
      <c r="A27" s="1" t="s">
        <v>84</v>
      </c>
      <c r="B27" t="s">
        <v>85</v>
      </c>
    </row>
    <row r="28" spans="1:13" x14ac:dyDescent="0.2">
      <c r="A28" s="1"/>
      <c r="B28" t="s">
        <v>97</v>
      </c>
    </row>
    <row r="29" spans="1:13" x14ac:dyDescent="0.2">
      <c r="A29" s="1"/>
      <c r="B29" s="61" t="s">
        <v>103</v>
      </c>
    </row>
    <row r="30" spans="1:13" x14ac:dyDescent="0.2">
      <c r="A30" s="1"/>
      <c r="B30" t="s">
        <v>99</v>
      </c>
      <c r="M30" s="18"/>
    </row>
    <row r="31" spans="1:13" x14ac:dyDescent="0.2">
      <c r="A31" s="1"/>
    </row>
    <row r="32" spans="1:13" x14ac:dyDescent="0.2">
      <c r="A32" s="1"/>
    </row>
    <row r="33" spans="1:2" x14ac:dyDescent="0.2">
      <c r="A33" s="1" t="s">
        <v>57</v>
      </c>
      <c r="B33" t="s">
        <v>58</v>
      </c>
    </row>
    <row r="35" spans="1:2" x14ac:dyDescent="0.2">
      <c r="A35" s="40"/>
    </row>
    <row r="36" spans="1:2" x14ac:dyDescent="0.2">
      <c r="A36" s="40"/>
    </row>
    <row r="37" spans="1:2" x14ac:dyDescent="0.2">
      <c r="A37" s="40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9"/>
  <sheetViews>
    <sheetView topLeftCell="G1" workbookViewId="0">
      <selection activeCell="AA2" sqref="AA2"/>
    </sheetView>
  </sheetViews>
  <sheetFormatPr defaultRowHeight="12.75" x14ac:dyDescent="0.2"/>
  <cols>
    <col min="24" max="24" width="9.140625" style="11"/>
  </cols>
  <sheetData>
    <row r="1" spans="1:27" x14ac:dyDescent="0.2">
      <c r="B1" s="5" t="s">
        <v>0</v>
      </c>
      <c r="C1" s="5"/>
      <c r="D1" s="1" t="s">
        <v>13</v>
      </c>
    </row>
    <row r="2" spans="1:27" x14ac:dyDescent="0.2">
      <c r="B2" s="52">
        <f>alpha!B8</f>
        <v>0.1237604720613374</v>
      </c>
      <c r="C2" s="5"/>
      <c r="D2" s="4">
        <f t="array" ref="D2:W2">TRANSPOSE(matrix!E2:E21)</f>
        <v>-2.0445779690632047</v>
      </c>
      <c r="E2" s="4">
        <v>-0.52820644286048746</v>
      </c>
      <c r="F2" s="4">
        <v>3.3745191353463033</v>
      </c>
      <c r="G2" s="4">
        <v>-4.1194707056209747</v>
      </c>
      <c r="H2" s="4">
        <v>3.8311427008111316</v>
      </c>
      <c r="I2" s="4">
        <v>-1.58337429841765</v>
      </c>
      <c r="J2" s="4">
        <v>-1.0364002831887837</v>
      </c>
      <c r="K2" s="4">
        <v>5.9104759055231693</v>
      </c>
      <c r="L2" s="4">
        <v>-11.182913520595951</v>
      </c>
      <c r="M2" s="4">
        <v>19.266215086827707</v>
      </c>
      <c r="N2" s="4">
        <v>-28.566772494049875</v>
      </c>
      <c r="O2" s="4">
        <v>27.688612935096838</v>
      </c>
      <c r="P2" s="4">
        <v>-12.632067955053188</v>
      </c>
      <c r="Q2" s="4">
        <v>-2.7238318336964418</v>
      </c>
      <c r="R2" s="4">
        <v>2.2119928279976828</v>
      </c>
      <c r="S2" s="4">
        <v>10.182041895527542</v>
      </c>
      <c r="T2" s="4">
        <v>-17.202935856394667</v>
      </c>
      <c r="U2" s="4">
        <v>10.942595369223199</v>
      </c>
      <c r="V2" s="4">
        <v>-4.6744898683215492</v>
      </c>
      <c r="W2" s="4">
        <v>2.314322831861602</v>
      </c>
      <c r="X2" s="17"/>
    </row>
    <row r="4" spans="1:27" x14ac:dyDescent="0.2">
      <c r="B4" s="5" t="s">
        <v>34</v>
      </c>
      <c r="D4" s="1" t="s">
        <v>19</v>
      </c>
    </row>
    <row r="5" spans="1:27" x14ac:dyDescent="0.2">
      <c r="B5" s="52">
        <f>output!A2</f>
        <v>0.25</v>
      </c>
      <c r="C5" s="1"/>
      <c r="D5" t="s">
        <v>11</v>
      </c>
    </row>
    <row r="6" spans="1:27" x14ac:dyDescent="0.2">
      <c r="D6" s="57">
        <f>matrix!B52</f>
        <v>1</v>
      </c>
      <c r="E6" s="57">
        <f>matrix!C52</f>
        <v>2</v>
      </c>
      <c r="F6" s="57">
        <f>matrix!D52</f>
        <v>3</v>
      </c>
      <c r="G6" s="57">
        <f>matrix!E52</f>
        <v>4</v>
      </c>
      <c r="H6" s="57">
        <f>matrix!F52</f>
        <v>5</v>
      </c>
      <c r="I6" s="57">
        <f>matrix!G52</f>
        <v>6</v>
      </c>
      <c r="J6" s="57">
        <f>matrix!H52</f>
        <v>7</v>
      </c>
      <c r="K6" s="57">
        <f>matrix!I52</f>
        <v>8</v>
      </c>
      <c r="L6" s="57">
        <f>matrix!J52</f>
        <v>9</v>
      </c>
      <c r="M6" s="57">
        <f>matrix!K52</f>
        <v>10</v>
      </c>
      <c r="N6" s="57">
        <f>matrix!L52</f>
        <v>11</v>
      </c>
      <c r="O6" s="57">
        <f>matrix!M52</f>
        <v>12</v>
      </c>
      <c r="P6" s="57">
        <f>matrix!N52</f>
        <v>13</v>
      </c>
      <c r="Q6" s="57">
        <f>matrix!O52</f>
        <v>14</v>
      </c>
      <c r="R6" s="57">
        <f>matrix!P52</f>
        <v>15</v>
      </c>
      <c r="S6" s="57">
        <f>matrix!Q52</f>
        <v>16</v>
      </c>
      <c r="T6" s="57">
        <f>matrix!R52</f>
        <v>17</v>
      </c>
      <c r="U6" s="57">
        <f>matrix!S52</f>
        <v>18</v>
      </c>
      <c r="V6" s="57">
        <f>matrix!T52</f>
        <v>19</v>
      </c>
      <c r="W6" s="57">
        <f>matrix!U52</f>
        <v>20</v>
      </c>
    </row>
    <row r="7" spans="1:27" x14ac:dyDescent="0.2">
      <c r="B7" s="5" t="s">
        <v>9</v>
      </c>
      <c r="C7" s="5" t="s">
        <v>10</v>
      </c>
      <c r="D7" s="7">
        <f>$B$2*D6</f>
        <v>0.1237604720613374</v>
      </c>
      <c r="E7" s="7">
        <f t="shared" ref="E7:W7" si="0">$B$2*E6</f>
        <v>0.24752094412267481</v>
      </c>
      <c r="F7" s="7">
        <f t="shared" si="0"/>
        <v>0.37128141618401223</v>
      </c>
      <c r="G7" s="7">
        <f t="shared" si="0"/>
        <v>0.49504188824534961</v>
      </c>
      <c r="H7" s="7">
        <f t="shared" si="0"/>
        <v>0.618802360306687</v>
      </c>
      <c r="I7" s="7">
        <f t="shared" si="0"/>
        <v>0.74256283236802445</v>
      </c>
      <c r="J7" s="7">
        <f t="shared" si="0"/>
        <v>0.86632330442936178</v>
      </c>
      <c r="K7" s="7">
        <f t="shared" si="0"/>
        <v>0.99008377649069923</v>
      </c>
      <c r="L7" s="7">
        <f t="shared" si="0"/>
        <v>1.1138442485520366</v>
      </c>
      <c r="M7" s="7">
        <f t="shared" si="0"/>
        <v>1.237604720613374</v>
      </c>
      <c r="N7" s="7">
        <f t="shared" si="0"/>
        <v>1.3613651926747115</v>
      </c>
      <c r="O7" s="7">
        <f t="shared" si="0"/>
        <v>1.4851256647360489</v>
      </c>
      <c r="P7" s="7">
        <f t="shared" si="0"/>
        <v>1.6088861367973863</v>
      </c>
      <c r="Q7" s="7">
        <f t="shared" si="0"/>
        <v>1.7326466088587236</v>
      </c>
      <c r="R7" s="7">
        <f t="shared" si="0"/>
        <v>1.856407080920061</v>
      </c>
      <c r="S7" s="7">
        <f t="shared" si="0"/>
        <v>1.9801675529813985</v>
      </c>
      <c r="T7" s="7">
        <f t="shared" si="0"/>
        <v>2.1039280250427357</v>
      </c>
      <c r="U7" s="7">
        <f t="shared" si="0"/>
        <v>2.2276884971040731</v>
      </c>
      <c r="V7" s="7">
        <f t="shared" si="0"/>
        <v>2.3514489691654106</v>
      </c>
      <c r="W7" s="7">
        <f t="shared" si="0"/>
        <v>2.475209441226748</v>
      </c>
      <c r="Y7" s="3" t="s">
        <v>12</v>
      </c>
      <c r="AA7" s="3"/>
    </row>
    <row r="8" spans="1:27" x14ac:dyDescent="0.2">
      <c r="A8">
        <v>0</v>
      </c>
      <c r="B8" s="25">
        <f>A8*B$5</f>
        <v>0</v>
      </c>
      <c r="C8" s="14">
        <f>$B$2*B8</f>
        <v>0</v>
      </c>
      <c r="D8" s="2">
        <f t="shared" ref="D8:S8" si="1">MIN($C8,D$7)-EXP(-MAX($C8,D$7))*SINH(MIN($C8,D$7))</f>
        <v>0</v>
      </c>
      <c r="E8" s="2">
        <f t="shared" si="1"/>
        <v>0</v>
      </c>
      <c r="F8" s="2">
        <f t="shared" si="1"/>
        <v>0</v>
      </c>
      <c r="G8" s="2">
        <f t="shared" si="1"/>
        <v>0</v>
      </c>
      <c r="H8" s="2">
        <f t="shared" si="1"/>
        <v>0</v>
      </c>
      <c r="I8" s="2">
        <f t="shared" si="1"/>
        <v>0</v>
      </c>
      <c r="J8" s="2">
        <f t="shared" si="1"/>
        <v>0</v>
      </c>
      <c r="K8" s="2">
        <f t="shared" si="1"/>
        <v>0</v>
      </c>
      <c r="L8" s="2">
        <f t="shared" si="1"/>
        <v>0</v>
      </c>
      <c r="M8" s="2">
        <f t="shared" si="1"/>
        <v>0</v>
      </c>
      <c r="N8" s="2">
        <f t="shared" si="1"/>
        <v>0</v>
      </c>
      <c r="O8" s="2">
        <f t="shared" si="1"/>
        <v>0</v>
      </c>
      <c r="P8" s="2">
        <f t="shared" si="1"/>
        <v>0</v>
      </c>
      <c r="Q8" s="2">
        <f t="shared" si="1"/>
        <v>0</v>
      </c>
      <c r="R8" s="2">
        <f t="shared" si="1"/>
        <v>0</v>
      </c>
      <c r="S8" s="2">
        <f t="shared" si="1"/>
        <v>0</v>
      </c>
      <c r="T8" s="2">
        <f t="shared" ref="T8:W17" si="2">MIN($C8,T$7)-EXP(-MAX($C8,T$7))*SINH(MIN($C8,T$7))</f>
        <v>0</v>
      </c>
      <c r="U8" s="2">
        <f t="shared" si="2"/>
        <v>0</v>
      </c>
      <c r="V8" s="2">
        <f t="shared" si="2"/>
        <v>0</v>
      </c>
      <c r="W8" s="2">
        <f t="shared" si="2"/>
        <v>0</v>
      </c>
      <c r="Y8" s="2">
        <f t="shared" ref="Y8:Y71" si="3">SUMPRODUCT(D8:W8,D$2:W$2)</f>
        <v>0</v>
      </c>
      <c r="AA8" s="2"/>
    </row>
    <row r="9" spans="1:27" x14ac:dyDescent="0.2">
      <c r="A9">
        <f>1+A8</f>
        <v>1</v>
      </c>
      <c r="B9" s="25">
        <f t="shared" ref="B9:B72" si="4">A9*B$5</f>
        <v>0.25</v>
      </c>
      <c r="C9" s="14">
        <f t="shared" ref="C9:C72" si="5">$B$2*B9</f>
        <v>3.0940118015334351E-2</v>
      </c>
      <c r="D9" s="2">
        <f t="shared" ref="D9:S18" si="6">MIN($C9,D$7)-EXP(-MAX($C9,D$7))*SINH(MIN($C9,D$7))</f>
        <v>3.5973319409937574E-3</v>
      </c>
      <c r="E9" s="2">
        <f t="shared" si="6"/>
        <v>6.7802657370915793E-3</v>
      </c>
      <c r="F9" s="2">
        <f t="shared" si="6"/>
        <v>9.5926788582736504E-3</v>
      </c>
      <c r="G9" s="2">
        <f t="shared" si="6"/>
        <v>1.2077703075206496E-2</v>
      </c>
      <c r="H9" s="2">
        <f t="shared" si="6"/>
        <v>1.4273449252122056E-2</v>
      </c>
      <c r="I9" s="2">
        <f t="shared" si="6"/>
        <v>1.6213591823203331E-2</v>
      </c>
      <c r="J9" s="2">
        <f t="shared" si="6"/>
        <v>1.7927885230927476E-2</v>
      </c>
      <c r="K9" s="2">
        <f t="shared" si="6"/>
        <v>1.9442620246575643E-2</v>
      </c>
      <c r="L9" s="2">
        <f t="shared" si="6"/>
        <v>2.0781027171138611E-2</v>
      </c>
      <c r="M9" s="2">
        <f t="shared" si="6"/>
        <v>2.1963632100193867E-2</v>
      </c>
      <c r="N9" s="2">
        <f t="shared" si="6"/>
        <v>2.300857171650858E-2</v>
      </c>
      <c r="O9" s="2">
        <f t="shared" si="6"/>
        <v>2.3931871438095418E-2</v>
      </c>
      <c r="P9" s="2">
        <f t="shared" si="6"/>
        <v>2.474769118745937E-2</v>
      </c>
      <c r="Q9" s="2">
        <f t="shared" si="6"/>
        <v>2.5468542551205463E-2</v>
      </c>
      <c r="R9" s="2">
        <f t="shared" si="6"/>
        <v>2.6105480660413689E-2</v>
      </c>
      <c r="S9" s="2">
        <f t="shared" si="6"/>
        <v>2.6668273734499686E-2</v>
      </c>
      <c r="T9" s="2">
        <f t="shared" si="2"/>
        <v>2.7165552888722223E-2</v>
      </c>
      <c r="U9" s="2">
        <f t="shared" si="2"/>
        <v>2.7604944502817485E-2</v>
      </c>
      <c r="V9" s="2">
        <f t="shared" si="2"/>
        <v>2.7993187180793973E-2</v>
      </c>
      <c r="W9" s="2">
        <f t="shared" si="2"/>
        <v>2.833623509560847E-2</v>
      </c>
      <c r="Y9" s="2">
        <f t="shared" si="3"/>
        <v>9.9138327201199472E-3</v>
      </c>
      <c r="AA9" s="2"/>
    </row>
    <row r="10" spans="1:27" x14ac:dyDescent="0.2">
      <c r="A10">
        <f t="shared" ref="A10:A73" si="7">1+A9</f>
        <v>2</v>
      </c>
      <c r="B10" s="25">
        <f t="shared" si="4"/>
        <v>0.5</v>
      </c>
      <c r="C10" s="14">
        <f t="shared" si="5"/>
        <v>6.1880236030668702E-2</v>
      </c>
      <c r="D10" s="2">
        <f t="shared" si="6"/>
        <v>7.1684867934638172E-3</v>
      </c>
      <c r="E10" s="2">
        <f t="shared" si="6"/>
        <v>1.3537401622306051E-2</v>
      </c>
      <c r="F10" s="2">
        <f t="shared" si="6"/>
        <v>1.9164920376948863E-2</v>
      </c>
      <c r="G10" s="2">
        <f t="shared" si="6"/>
        <v>2.4137347891670963E-2</v>
      </c>
      <c r="H10" s="2">
        <f t="shared" si="6"/>
        <v>2.853094238103035E-2</v>
      </c>
      <c r="I10" s="2">
        <f t="shared" si="6"/>
        <v>3.2413084952194235E-2</v>
      </c>
      <c r="J10" s="2">
        <f t="shared" si="6"/>
        <v>3.5843312976046357E-2</v>
      </c>
      <c r="K10" s="2">
        <f t="shared" si="6"/>
        <v>3.8874233165073026E-2</v>
      </c>
      <c r="L10" s="2">
        <f t="shared" si="6"/>
        <v>4.1552328361185692E-2</v>
      </c>
      <c r="M10" s="2">
        <f t="shared" si="6"/>
        <v>4.3918670406551452E-2</v>
      </c>
      <c r="N10" s="2">
        <f t="shared" si="6"/>
        <v>4.6009550030171167E-2</v>
      </c>
      <c r="O10" s="2">
        <f t="shared" si="6"/>
        <v>4.7857033410280907E-2</v>
      </c>
      <c r="P10" s="2">
        <f t="shared" si="6"/>
        <v>4.948945394813703E-2</v>
      </c>
      <c r="Q10" s="2">
        <f t="shared" si="6"/>
        <v>5.0931846795133122E-2</v>
      </c>
      <c r="R10" s="2">
        <f t="shared" si="6"/>
        <v>5.2206332797249871E-2</v>
      </c>
      <c r="S10" s="2">
        <f t="shared" si="6"/>
        <v>5.3332457745092127E-2</v>
      </c>
      <c r="T10" s="2">
        <f t="shared" si="2"/>
        <v>5.4327492132324698E-2</v>
      </c>
      <c r="U10" s="2">
        <f t="shared" si="2"/>
        <v>5.5206696019666324E-2</v>
      </c>
      <c r="V10" s="2">
        <f t="shared" si="2"/>
        <v>5.5983553066452946E-2</v>
      </c>
      <c r="W10" s="2">
        <f t="shared" si="2"/>
        <v>5.6669977318928443E-2</v>
      </c>
      <c r="Y10" s="2">
        <f t="shared" si="3"/>
        <v>1.9854133114278444E-2</v>
      </c>
      <c r="AA10" s="2"/>
    </row>
    <row r="11" spans="1:27" x14ac:dyDescent="0.2">
      <c r="A11">
        <f t="shared" si="7"/>
        <v>3</v>
      </c>
      <c r="B11" s="25">
        <f t="shared" si="4"/>
        <v>0.75</v>
      </c>
      <c r="C11" s="14">
        <f t="shared" si="5"/>
        <v>9.2820354046003056E-2</v>
      </c>
      <c r="D11" s="2">
        <f t="shared" si="6"/>
        <v>1.0687262407798659E-2</v>
      </c>
      <c r="E11" s="2">
        <f t="shared" si="6"/>
        <v>2.0248255660003114E-2</v>
      </c>
      <c r="F11" s="2">
        <f t="shared" si="6"/>
        <v>2.8696267650387158E-2</v>
      </c>
      <c r="G11" s="2">
        <f t="shared" si="6"/>
        <v>3.6160858902265461E-2</v>
      </c>
      <c r="H11" s="2">
        <f t="shared" si="6"/>
        <v>4.2756507987640968E-2</v>
      </c>
      <c r="I11" s="2">
        <f t="shared" si="6"/>
        <v>4.8584367195131865E-2</v>
      </c>
      <c r="J11" s="2">
        <f t="shared" si="6"/>
        <v>5.3733813823158866E-2</v>
      </c>
      <c r="K11" s="2">
        <f t="shared" si="6"/>
        <v>5.8283820889358254E-2</v>
      </c>
      <c r="L11" s="2">
        <f t="shared" si="6"/>
        <v>6.230416827771372E-2</v>
      </c>
      <c r="M11" s="2">
        <f t="shared" si="6"/>
        <v>6.5856512897819533E-2</v>
      </c>
      <c r="N11" s="2">
        <f t="shared" si="6"/>
        <v>6.8995334268466421E-2</v>
      </c>
      <c r="O11" s="2">
        <f t="shared" si="6"/>
        <v>7.1768770027223469E-2</v>
      </c>
      <c r="P11" s="2">
        <f t="shared" si="6"/>
        <v>7.4219354179569486E-2</v>
      </c>
      <c r="Q11" s="2">
        <f t="shared" si="6"/>
        <v>7.6384669409521239E-2</v>
      </c>
      <c r="R11" s="2">
        <f t="shared" si="6"/>
        <v>7.8297923455734053E-2</v>
      </c>
      <c r="S11" s="2">
        <f t="shared" si="6"/>
        <v>7.9988458392502265E-2</v>
      </c>
      <c r="T11" s="2">
        <f t="shared" si="2"/>
        <v>8.1482200626102119E-2</v>
      </c>
      <c r="U11" s="2">
        <f t="shared" si="2"/>
        <v>8.2802058507717616E-2</v>
      </c>
      <c r="V11" s="2">
        <f t="shared" si="2"/>
        <v>8.3968273660826293E-2</v>
      </c>
      <c r="W11" s="2">
        <f t="shared" si="2"/>
        <v>8.4998731411077083E-2</v>
      </c>
      <c r="Y11" s="2">
        <f t="shared" si="3"/>
        <v>2.9847394195800098E-2</v>
      </c>
      <c r="AA11" s="2"/>
    </row>
    <row r="12" spans="1:27" x14ac:dyDescent="0.2">
      <c r="A12">
        <f t="shared" si="7"/>
        <v>4</v>
      </c>
      <c r="B12" s="25">
        <f t="shared" si="4"/>
        <v>1</v>
      </c>
      <c r="C12" s="14">
        <f t="shared" si="5"/>
        <v>0.1237604720613374</v>
      </c>
      <c r="D12" s="2">
        <f t="shared" si="6"/>
        <v>1.4127406488218391E-2</v>
      </c>
      <c r="E12" s="2">
        <f t="shared" si="6"/>
        <v>2.688963154581632E-2</v>
      </c>
      <c r="F12" s="2">
        <f t="shared" si="6"/>
        <v>3.8166224622138006E-2</v>
      </c>
      <c r="G12" s="2">
        <f t="shared" si="6"/>
        <v>4.8130125966538873E-2</v>
      </c>
      <c r="H12" s="2">
        <f t="shared" si="6"/>
        <v>5.6934144106505047E-2</v>
      </c>
      <c r="I12" s="2">
        <f t="shared" si="6"/>
        <v>6.4713299351996337E-2</v>
      </c>
      <c r="J12" s="2">
        <f t="shared" si="6"/>
        <v>7.1586894495870829E-2</v>
      </c>
      <c r="K12" s="2">
        <f t="shared" si="6"/>
        <v>7.7660344467097284E-2</v>
      </c>
      <c r="L12" s="2">
        <f t="shared" si="6"/>
        <v>8.3026792996708842E-2</v>
      </c>
      <c r="M12" s="2">
        <f t="shared" si="6"/>
        <v>8.7768541090034236E-2</v>
      </c>
      <c r="N12" s="2">
        <f t="shared" si="6"/>
        <v>9.1958309212562456E-2</v>
      </c>
      <c r="O12" s="2">
        <f t="shared" si="6"/>
        <v>9.5660352546594343E-2</v>
      </c>
      <c r="P12" s="2">
        <f t="shared" si="6"/>
        <v>9.8931446422495975E-2</v>
      </c>
      <c r="Q12" s="2">
        <f t="shared" si="6"/>
        <v>0.10182175703733895</v>
      </c>
      <c r="R12" s="2">
        <f t="shared" si="6"/>
        <v>0.10437561081445548</v>
      </c>
      <c r="S12" s="2">
        <f t="shared" si="6"/>
        <v>0.10663217420297094</v>
      </c>
      <c r="T12" s="2">
        <f t="shared" si="2"/>
        <v>0.10862605434286592</v>
      </c>
      <c r="U12" s="2">
        <f t="shared" si="2"/>
        <v>0.11038782980749536</v>
      </c>
      <c r="V12" s="2">
        <f t="shared" si="2"/>
        <v>0.11194451956314623</v>
      </c>
      <c r="W12" s="2">
        <f t="shared" si="2"/>
        <v>0.11331999733769801</v>
      </c>
      <c r="Y12" s="2">
        <f t="shared" si="3"/>
        <v>3.9920159680836564E-2</v>
      </c>
      <c r="AA12" s="2"/>
    </row>
    <row r="13" spans="1:27" x14ac:dyDescent="0.2">
      <c r="A13">
        <f t="shared" si="7"/>
        <v>5</v>
      </c>
      <c r="B13" s="25">
        <f t="shared" si="4"/>
        <v>1.25</v>
      </c>
      <c r="C13" s="14">
        <f t="shared" si="5"/>
        <v>0.15470059007667175</v>
      </c>
      <c r="D13" s="2">
        <f t="shared" si="6"/>
        <v>1.7467528144890221E-2</v>
      </c>
      <c r="E13" s="2">
        <f t="shared" si="6"/>
        <v>3.3438266459270519E-2</v>
      </c>
      <c r="F13" s="2">
        <f t="shared" si="6"/>
        <v>4.7554236462685237E-2</v>
      </c>
      <c r="G13" s="2">
        <f t="shared" si="6"/>
        <v>6.0026987012661168E-2</v>
      </c>
      <c r="H13" s="2">
        <f t="shared" si="6"/>
        <v>7.1047802886050795E-2</v>
      </c>
      <c r="I13" s="2">
        <f t="shared" si="6"/>
        <v>8.0785701678181401E-2</v>
      </c>
      <c r="J13" s="2">
        <f t="shared" si="6"/>
        <v>8.9390025892937833E-2</v>
      </c>
      <c r="K13" s="2">
        <f t="shared" si="6"/>
        <v>9.6992733291424327E-2</v>
      </c>
      <c r="L13" s="2">
        <f t="shared" si="6"/>
        <v>0.10371042062448323</v>
      </c>
      <c r="M13" s="2">
        <f t="shared" si="6"/>
        <v>0.10964611178546671</v>
      </c>
      <c r="N13" s="2">
        <f t="shared" si="6"/>
        <v>0.1148908378067557</v>
      </c>
      <c r="O13" s="2">
        <f t="shared" si="6"/>
        <v>0.11952503293119141</v>
      </c>
      <c r="P13" s="2">
        <f t="shared" si="6"/>
        <v>0.12361976816887035</v>
      </c>
      <c r="Q13" s="2">
        <f t="shared" si="6"/>
        <v>0.12723784125739429</v>
      </c>
      <c r="R13" s="2">
        <f t="shared" si="6"/>
        <v>0.13043473974143921</v>
      </c>
      <c r="S13" s="2">
        <f t="shared" si="6"/>
        <v>0.13325949194163816</v>
      </c>
      <c r="T13" s="2">
        <f t="shared" si="2"/>
        <v>0.1357554188634193</v>
      </c>
      <c r="U13" s="2">
        <f t="shared" si="2"/>
        <v>0.13796079857723381</v>
      </c>
      <c r="V13" s="2">
        <f t="shared" si="2"/>
        <v>0.13990945325925225</v>
      </c>
      <c r="W13" s="2">
        <f t="shared" si="2"/>
        <v>0.14163126789551025</v>
      </c>
      <c r="Y13" s="2">
        <f t="shared" si="3"/>
        <v>5.008895596264562E-2</v>
      </c>
      <c r="AA13" s="2"/>
    </row>
    <row r="14" spans="1:27" x14ac:dyDescent="0.2">
      <c r="A14">
        <f t="shared" si="7"/>
        <v>6</v>
      </c>
      <c r="B14" s="25">
        <f t="shared" si="4"/>
        <v>1.5</v>
      </c>
      <c r="C14" s="14">
        <f t="shared" si="5"/>
        <v>0.18564070809200611</v>
      </c>
      <c r="D14" s="2">
        <f t="shared" si="6"/>
        <v>2.0705888415769855E-2</v>
      </c>
      <c r="E14" s="2">
        <f t="shared" si="6"/>
        <v>3.9870808792718732E-2</v>
      </c>
      <c r="F14" s="2">
        <f t="shared" si="6"/>
        <v>5.683966989092587E-2</v>
      </c>
      <c r="G14" s="2">
        <f t="shared" si="6"/>
        <v>7.1833210649650189E-2</v>
      </c>
      <c r="H14" s="2">
        <f t="shared" si="6"/>
        <v>8.5081375224895547E-2</v>
      </c>
      <c r="I14" s="2">
        <f t="shared" si="6"/>
        <v>9.6787340309270956E-2</v>
      </c>
      <c r="J14" s="2">
        <f t="shared" si="6"/>
        <v>0.10713063109331362</v>
      </c>
      <c r="K14" s="2">
        <f t="shared" si="6"/>
        <v>0.11626987450230508</v>
      </c>
      <c r="L14" s="2">
        <f t="shared" si="6"/>
        <v>0.12434523193281016</v>
      </c>
      <c r="M14" s="2">
        <f t="shared" si="6"/>
        <v>0.13148054879790833</v>
      </c>
      <c r="N14" s="2">
        <f t="shared" si="6"/>
        <v>0.13778525384700355</v>
      </c>
      <c r="O14" s="2">
        <f t="shared" si="6"/>
        <v>0.1433560373885891</v>
      </c>
      <c r="P14" s="2">
        <f t="shared" si="6"/>
        <v>0.14827833415355107</v>
      </c>
      <c r="Q14" s="2">
        <f t="shared" si="6"/>
        <v>0.15262763354052003</v>
      </c>
      <c r="R14" s="2">
        <f t="shared" si="6"/>
        <v>0.15647063733747513</v>
      </c>
      <c r="S14" s="2">
        <f t="shared" si="6"/>
        <v>0.15986628267466671</v>
      </c>
      <c r="T14" s="2">
        <f t="shared" si="2"/>
        <v>0.16286664589708316</v>
      </c>
      <c r="U14" s="2">
        <f t="shared" si="2"/>
        <v>0.16551774121844398</v>
      </c>
      <c r="V14" s="2">
        <f t="shared" si="2"/>
        <v>0.16786022640504772</v>
      </c>
      <c r="W14" s="2">
        <f t="shared" si="2"/>
        <v>0.16993002631199386</v>
      </c>
      <c r="Y14" s="2">
        <f t="shared" si="3"/>
        <v>6.033002568752599E-2</v>
      </c>
      <c r="AA14" s="2"/>
    </row>
    <row r="15" spans="1:27" x14ac:dyDescent="0.2">
      <c r="A15">
        <f t="shared" si="7"/>
        <v>7</v>
      </c>
      <c r="B15" s="25">
        <f t="shared" si="4"/>
        <v>1.75</v>
      </c>
      <c r="C15" s="14">
        <f t="shared" si="5"/>
        <v>0.21658082610734045</v>
      </c>
      <c r="D15" s="2">
        <f t="shared" si="6"/>
        <v>2.3845587600996851E-2</v>
      </c>
      <c r="E15" s="2">
        <f t="shared" si="6"/>
        <v>4.6163795795277407E-2</v>
      </c>
      <c r="F15" s="2">
        <f t="shared" si="6"/>
        <v>6.6001793420542215E-2</v>
      </c>
      <c r="G15" s="2">
        <f t="shared" si="6"/>
        <v>8.3530478713234629E-2</v>
      </c>
      <c r="H15" s="2">
        <f t="shared" si="6"/>
        <v>9.9018675349519358E-2</v>
      </c>
      <c r="I15" s="2">
        <f t="shared" si="6"/>
        <v>0.11270391363400317</v>
      </c>
      <c r="J15" s="2">
        <f t="shared" si="6"/>
        <v>0.12479607331541757</v>
      </c>
      <c r="K15" s="2">
        <f t="shared" si="6"/>
        <v>0.13548060234744824</v>
      </c>
      <c r="L15" s="2">
        <f t="shared" si="6"/>
        <v>0.14492136095831637</v>
      </c>
      <c r="M15" s="2">
        <f t="shared" si="6"/>
        <v>0.15326313464637401</v>
      </c>
      <c r="N15" s="2">
        <f t="shared" si="6"/>
        <v>0.16063385464155155</v>
      </c>
      <c r="O15" s="2">
        <f t="shared" si="6"/>
        <v>0.16714655988613131</v>
      </c>
      <c r="P15" s="2">
        <f t="shared" si="6"/>
        <v>0.17290113062420406</v>
      </c>
      <c r="Q15" s="2">
        <f t="shared" si="6"/>
        <v>0.17798582018650899</v>
      </c>
      <c r="R15" s="2">
        <f t="shared" si="6"/>
        <v>0.18247860846243719</v>
      </c>
      <c r="S15" s="2">
        <f t="shared" si="6"/>
        <v>0.18644839781633585</v>
      </c>
      <c r="T15" s="2">
        <f t="shared" si="2"/>
        <v>0.18995606978894208</v>
      </c>
      <c r="U15" s="2">
        <f t="shared" si="2"/>
        <v>0.19305541878974589</v>
      </c>
      <c r="V15" s="2">
        <f t="shared" si="2"/>
        <v>0.19579397709958865</v>
      </c>
      <c r="W15" s="2">
        <f t="shared" si="2"/>
        <v>0.19821374383591422</v>
      </c>
      <c r="Y15" s="2">
        <f t="shared" si="3"/>
        <v>7.0609587256197037E-2</v>
      </c>
      <c r="AA15" s="2"/>
    </row>
    <row r="16" spans="1:27" x14ac:dyDescent="0.2">
      <c r="A16">
        <f t="shared" si="7"/>
        <v>8</v>
      </c>
      <c r="B16" s="25">
        <f t="shared" si="4"/>
        <v>2</v>
      </c>
      <c r="C16" s="14">
        <f t="shared" si="5"/>
        <v>0.24752094412267481</v>
      </c>
      <c r="D16" s="2">
        <f t="shared" si="6"/>
        <v>2.688963154581632E-2</v>
      </c>
      <c r="E16" s="2">
        <f t="shared" si="6"/>
        <v>5.2293631110356453E-2</v>
      </c>
      <c r="F16" s="2">
        <f t="shared" si="6"/>
        <v>7.5019757512355234E-2</v>
      </c>
      <c r="G16" s="2">
        <f t="shared" si="6"/>
        <v>9.5100368728643109E-2</v>
      </c>
      <c r="H16" s="2">
        <f t="shared" si="6"/>
        <v>0.11284342531853522</v>
      </c>
      <c r="I16" s="2">
        <f t="shared" si="6"/>
        <v>0.12852103860237593</v>
      </c>
      <c r="J16" s="2">
        <f t="shared" si="6"/>
        <v>0.14237364381909365</v>
      </c>
      <c r="K16" s="2">
        <f t="shared" si="6"/>
        <v>0.1546136874925797</v>
      </c>
      <c r="L16" s="2">
        <f t="shared" si="6"/>
        <v>0.16542888555713153</v>
      </c>
      <c r="M16" s="2">
        <f t="shared" si="6"/>
        <v>0.17498510220927133</v>
      </c>
      <c r="N16" s="2">
        <f t="shared" si="6"/>
        <v>0.18342889363662862</v>
      </c>
      <c r="O16" s="2">
        <f t="shared" si="6"/>
        <v>0.19088975563505844</v>
      </c>
      <c r="P16" s="2">
        <f t="shared" si="6"/>
        <v>0.19748210958393334</v>
      </c>
      <c r="Q16" s="2">
        <f t="shared" si="6"/>
        <v>0.20330705723695147</v>
      </c>
      <c r="R16" s="2">
        <f t="shared" si="6"/>
        <v>0.20845393124030992</v>
      </c>
      <c r="S16" s="2">
        <f t="shared" si="6"/>
        <v>0.21300166515732141</v>
      </c>
      <c r="T16" s="2">
        <f t="shared" si="2"/>
        <v>0.21702000401046631</v>
      </c>
      <c r="U16" s="2">
        <f t="shared" si="2"/>
        <v>0.22057057390601215</v>
      </c>
      <c r="V16" s="2">
        <f t="shared" si="2"/>
        <v>0.22370782714519336</v>
      </c>
      <c r="W16" s="2">
        <f t="shared" si="2"/>
        <v>0.22647987731637859</v>
      </c>
      <c r="Y16" s="2">
        <f t="shared" si="3"/>
        <v>8.0893895920202907E-2</v>
      </c>
      <c r="AA16" s="2"/>
    </row>
    <row r="17" spans="1:27" x14ac:dyDescent="0.2">
      <c r="A17">
        <f t="shared" si="7"/>
        <v>9</v>
      </c>
      <c r="B17" s="25">
        <f t="shared" si="4"/>
        <v>2.25</v>
      </c>
      <c r="C17" s="14">
        <f t="shared" si="5"/>
        <v>0.27846106213800914</v>
      </c>
      <c r="D17" s="2">
        <f t="shared" si="6"/>
        <v>2.9840934518276754E-2</v>
      </c>
      <c r="E17" s="2">
        <f t="shared" si="6"/>
        <v>5.8241498870483938E-2</v>
      </c>
      <c r="F17" s="2">
        <f t="shared" si="6"/>
        <v>8.3872574613657991E-2</v>
      </c>
      <c r="G17" s="2">
        <f t="shared" si="6"/>
        <v>0.10652433627352953</v>
      </c>
      <c r="H17" s="2">
        <f t="shared" si="6"/>
        <v>0.12653923943872047</v>
      </c>
      <c r="I17" s="2">
        <f t="shared" si="6"/>
        <v>0.14422423695578529</v>
      </c>
      <c r="J17" s="2">
        <f t="shared" si="6"/>
        <v>0.15985054973867824</v>
      </c>
      <c r="K17" s="2">
        <f t="shared" si="6"/>
        <v>0.17365782627084542</v>
      </c>
      <c r="L17" s="2">
        <f t="shared" si="6"/>
        <v>0.1858578179057524</v>
      </c>
      <c r="M17" s="2">
        <f t="shared" si="6"/>
        <v>0.19663762633104503</v>
      </c>
      <c r="N17" s="2">
        <f t="shared" si="6"/>
        <v>0.20616257300014953</v>
      </c>
      <c r="O17" s="2">
        <f t="shared" si="6"/>
        <v>0.21457873453753062</v>
      </c>
      <c r="P17" s="2">
        <f t="shared" si="6"/>
        <v>0.22201518300112633</v>
      </c>
      <c r="Q17" s="2">
        <f t="shared" si="6"/>
        <v>0.22858596535910408</v>
      </c>
      <c r="R17" s="2">
        <f t="shared" si="6"/>
        <v>0.23439185253861877</v>
      </c>
      <c r="S17" s="2">
        <f t="shared" si="6"/>
        <v>0.2395218848703588</v>
      </c>
      <c r="T17" s="2">
        <f t="shared" si="2"/>
        <v>0.24405473763014973</v>
      </c>
      <c r="U17" s="2">
        <f t="shared" si="2"/>
        <v>0.24805992761985401</v>
      </c>
      <c r="V17" s="2">
        <f t="shared" si="2"/>
        <v>0.25159887929195007</v>
      </c>
      <c r="W17" s="2">
        <f t="shared" si="2"/>
        <v>0.25472586676810627</v>
      </c>
      <c r="Y17" s="2">
        <f t="shared" si="3"/>
        <v>9.1146603886883337E-2</v>
      </c>
      <c r="AA17" s="2"/>
    </row>
    <row r="18" spans="1:27" x14ac:dyDescent="0.2">
      <c r="A18">
        <f t="shared" si="7"/>
        <v>10</v>
      </c>
      <c r="B18" s="25">
        <f t="shared" si="4"/>
        <v>2.5</v>
      </c>
      <c r="C18" s="14">
        <f t="shared" si="5"/>
        <v>0.3094011801533435</v>
      </c>
      <c r="D18" s="2">
        <f t="shared" si="6"/>
        <v>3.2702321999254921E-2</v>
      </c>
      <c r="E18" s="2">
        <f t="shared" si="6"/>
        <v>6.400815668438975E-2</v>
      </c>
      <c r="F18" s="2">
        <f t="shared" si="6"/>
        <v>9.2539099065420044E-2</v>
      </c>
      <c r="G18" s="2">
        <f t="shared" si="6"/>
        <v>0.11778369722415047</v>
      </c>
      <c r="H18" s="2">
        <f t="shared" si="6"/>
        <v>0.14008960857789077</v>
      </c>
      <c r="I18" s="2">
        <f t="shared" si="6"/>
        <v>0.15979892136601495</v>
      </c>
      <c r="J18" s="2">
        <f t="shared" si="6"/>
        <v>0.17721390183552965</v>
      </c>
      <c r="K18" s="2">
        <f t="shared" si="6"/>
        <v>0.19260162986105078</v>
      </c>
      <c r="L18" s="2">
        <f t="shared" si="6"/>
        <v>0.20619809493902769</v>
      </c>
      <c r="M18" s="2">
        <f t="shared" si="6"/>
        <v>0.21821181537326223</v>
      </c>
      <c r="N18" s="2">
        <f t="shared" si="6"/>
        <v>0.22882703615632624</v>
      </c>
      <c r="O18" s="2">
        <f t="shared" si="6"/>
        <v>0.23820655459027368</v>
      </c>
      <c r="P18" s="2">
        <f t="shared" si="6"/>
        <v>0.2464942169809721</v>
      </c>
      <c r="Q18" s="2">
        <f t="shared" si="6"/>
        <v>0.25381712469589307</v>
      </c>
      <c r="R18" s="2">
        <f t="shared" si="6"/>
        <v>0.26028758341793684</v>
      </c>
      <c r="S18" s="2">
        <f t="shared" si="6"/>
        <v>0.26600482548946613</v>
      </c>
      <c r="T18" s="2">
        <f t="shared" ref="T18:W27" si="8">MIN($C18,T$7)-EXP(-MAX($C18,T$7))*SINH(MIN($C18,T$7))</f>
        <v>0.27105653176078598</v>
      </c>
      <c r="U18" s="2">
        <f t="shared" si="8"/>
        <v>0.27552017628246456</v>
      </c>
      <c r="V18" s="2">
        <f t="shared" si="8"/>
        <v>0.27946421446398489</v>
      </c>
      <c r="W18" s="2">
        <f t="shared" si="8"/>
        <v>0.28294913292058288</v>
      </c>
      <c r="Y18" s="2">
        <f t="shared" si="3"/>
        <v>0.10132090225512569</v>
      </c>
      <c r="AA18" s="2"/>
    </row>
    <row r="19" spans="1:27" x14ac:dyDescent="0.2">
      <c r="A19">
        <f t="shared" si="7"/>
        <v>11</v>
      </c>
      <c r="B19" s="25">
        <f t="shared" si="4"/>
        <v>2.75</v>
      </c>
      <c r="C19" s="14">
        <f t="shared" si="5"/>
        <v>0.34034129816867786</v>
      </c>
      <c r="D19" s="2">
        <f t="shared" ref="D19:S28" si="9">MIN($C19,D$7)-EXP(-MAX($C19,D$7))*SINH(MIN($C19,D$7))</f>
        <v>3.5476533387478734E-2</v>
      </c>
      <c r="E19" s="2">
        <f t="shared" si="9"/>
        <v>6.9599125361536007E-2</v>
      </c>
      <c r="F19" s="2">
        <f t="shared" si="9"/>
        <v>0.10099800685812488</v>
      </c>
      <c r="G19" s="2">
        <f t="shared" si="9"/>
        <v>0.12885960986779615</v>
      </c>
      <c r="H19" s="2">
        <f t="shared" si="9"/>
        <v>0.15347788435959683</v>
      </c>
      <c r="I19" s="2">
        <f t="shared" si="9"/>
        <v>0.17523038146980513</v>
      </c>
      <c r="J19" s="2">
        <f t="shared" si="9"/>
        <v>0.19445070215829255</v>
      </c>
      <c r="K19" s="2">
        <f t="shared" si="9"/>
        <v>0.21143361338437575</v>
      </c>
      <c r="L19" s="2">
        <f t="shared" si="9"/>
        <v>0.22643956871610851</v>
      </c>
      <c r="M19" s="2">
        <f t="shared" si="9"/>
        <v>0.23969870270204846</v>
      </c>
      <c r="N19" s="2">
        <f t="shared" si="9"/>
        <v>0.25141436026403891</v>
      </c>
      <c r="O19" s="2">
        <f t="shared" si="9"/>
        <v>0.26176621523853216</v>
      </c>
      <c r="P19" s="2">
        <f t="shared" si="9"/>
        <v>0.27091302589307087</v>
      </c>
      <c r="Q19" s="2">
        <f t="shared" si="9"/>
        <v>0.27899506967712001</v>
      </c>
      <c r="R19" s="2">
        <f t="shared" si="9"/>
        <v>0.28613629454711081</v>
      </c>
      <c r="S19" s="2">
        <f t="shared" si="9"/>
        <v>0.29244621985887703</v>
      </c>
      <c r="T19" s="2">
        <f t="shared" si="8"/>
        <v>0.29802161597997961</v>
      </c>
      <c r="U19" s="2">
        <f t="shared" si="8"/>
        <v>0.30294798838081316</v>
      </c>
      <c r="V19" s="2">
        <f t="shared" si="8"/>
        <v>0.30730088896483387</v>
      </c>
      <c r="W19" s="2">
        <f t="shared" si="8"/>
        <v>0.31114707474875103</v>
      </c>
      <c r="Y19" s="2">
        <f t="shared" si="3"/>
        <v>0.11136729946810409</v>
      </c>
      <c r="AA19" s="2"/>
    </row>
    <row r="20" spans="1:27" x14ac:dyDescent="0.2">
      <c r="A20">
        <f t="shared" si="7"/>
        <v>12</v>
      </c>
      <c r="B20" s="25">
        <f t="shared" si="4"/>
        <v>3</v>
      </c>
      <c r="C20" s="14">
        <f t="shared" si="5"/>
        <v>0.37128141618401223</v>
      </c>
      <c r="D20" s="2">
        <f t="shared" si="9"/>
        <v>3.8166224622138006E-2</v>
      </c>
      <c r="E20" s="2">
        <f t="shared" si="9"/>
        <v>7.5019757512355234E-2</v>
      </c>
      <c r="F20" s="2">
        <f t="shared" si="9"/>
        <v>0.10922777521686144</v>
      </c>
      <c r="G20" s="2">
        <f t="shared" si="9"/>
        <v>0.13973305686435153</v>
      </c>
      <c r="H20" s="2">
        <f t="shared" si="9"/>
        <v>0.16668726322451388</v>
      </c>
      <c r="I20" s="2">
        <f t="shared" si="9"/>
        <v>0.19050376978563249</v>
      </c>
      <c r="J20" s="2">
        <f t="shared" si="9"/>
        <v>0.21154783159908475</v>
      </c>
      <c r="K20" s="2">
        <f t="shared" si="9"/>
        <v>0.23014218490912788</v>
      </c>
      <c r="L20" s="2">
        <f t="shared" si="9"/>
        <v>0.24657199670514213</v>
      </c>
      <c r="M20" s="2">
        <f t="shared" si="9"/>
        <v>0.26108923810372586</v>
      </c>
      <c r="N20" s="2">
        <f t="shared" si="9"/>
        <v>0.27391654863176729</v>
      </c>
      <c r="O20" s="2">
        <f t="shared" si="9"/>
        <v>0.2852506506739676</v>
      </c>
      <c r="P20" s="2">
        <f t="shared" si="9"/>
        <v>0.29526536644951396</v>
      </c>
      <c r="Q20" s="2">
        <f t="shared" si="9"/>
        <v>0.30411428378690425</v>
      </c>
      <c r="R20" s="2">
        <f t="shared" si="9"/>
        <v>0.3119331115798174</v>
      </c>
      <c r="S20" s="2">
        <f t="shared" si="9"/>
        <v>0.31884176104780526</v>
      </c>
      <c r="T20" s="2">
        <f t="shared" si="8"/>
        <v>0.32494618472046766</v>
      </c>
      <c r="U20" s="2">
        <f t="shared" si="8"/>
        <v>0.33034000134816432</v>
      </c>
      <c r="V20" s="2">
        <f t="shared" si="8"/>
        <v>0.33510593165924452</v>
      </c>
      <c r="W20" s="2">
        <f t="shared" si="8"/>
        <v>0.33931706698287389</v>
      </c>
      <c r="Y20" s="2">
        <f t="shared" si="3"/>
        <v>0.12123618152061677</v>
      </c>
      <c r="AA20" s="2"/>
    </row>
    <row r="21" spans="1:27" x14ac:dyDescent="0.2">
      <c r="A21">
        <f t="shared" si="7"/>
        <v>13</v>
      </c>
      <c r="B21" s="25">
        <f t="shared" si="4"/>
        <v>3.25</v>
      </c>
      <c r="C21" s="14">
        <f t="shared" si="5"/>
        <v>0.40222153419934659</v>
      </c>
      <c r="D21" s="2">
        <f t="shared" si="9"/>
        <v>4.0773970725593661E-2</v>
      </c>
      <c r="E21" s="2">
        <f t="shared" si="9"/>
        <v>8.027524267266431E-2</v>
      </c>
      <c r="F21" s="2">
        <f t="shared" si="9"/>
        <v>0.11721159868132819</v>
      </c>
      <c r="G21" s="2">
        <f t="shared" si="9"/>
        <v>0.15038482703971739</v>
      </c>
      <c r="H21" s="2">
        <f t="shared" si="9"/>
        <v>0.17970077034326404</v>
      </c>
      <c r="I21" s="2">
        <f t="shared" si="9"/>
        <v>0.20560408749921738</v>
      </c>
      <c r="J21" s="2">
        <f t="shared" si="9"/>
        <v>0.22849203733369292</v>
      </c>
      <c r="K21" s="2">
        <f t="shared" si="9"/>
        <v>0.24871563435300639</v>
      </c>
      <c r="L21" s="2">
        <f t="shared" si="9"/>
        <v>0.26658503197740724</v>
      </c>
      <c r="M21" s="2">
        <f t="shared" si="9"/>
        <v>0.28237427912043528</v>
      </c>
      <c r="N21" s="2">
        <f t="shared" si="9"/>
        <v>0.29632552306182003</v>
      </c>
      <c r="O21" s="2">
        <f t="shared" si="9"/>
        <v>0.30865272307008451</v>
      </c>
      <c r="P21" s="2">
        <f t="shared" si="9"/>
        <v>0.31954493172776444</v>
      </c>
      <c r="Q21" s="2">
        <f t="shared" si="9"/>
        <v>0.32916919428235081</v>
      </c>
      <c r="R21" s="2">
        <f t="shared" si="9"/>
        <v>0.33767311048802373</v>
      </c>
      <c r="S21" s="2">
        <f t="shared" si="9"/>
        <v>0.3451870982271304</v>
      </c>
      <c r="T21" s="2">
        <f t="shared" si="8"/>
        <v>0.35182639362679358</v>
      </c>
      <c r="U21" s="2">
        <f t="shared" si="8"/>
        <v>0.35769281834486605</v>
      </c>
      <c r="V21" s="2">
        <f t="shared" si="8"/>
        <v>0.36287634112870809</v>
      </c>
      <c r="W21" s="2">
        <f t="shared" si="8"/>
        <v>0.36745645759518819</v>
      </c>
      <c r="Y21" s="2">
        <f t="shared" si="3"/>
        <v>0.13089442339893997</v>
      </c>
      <c r="AA21" s="2"/>
    </row>
    <row r="22" spans="1:27" x14ac:dyDescent="0.2">
      <c r="A22">
        <f t="shared" si="7"/>
        <v>14</v>
      </c>
      <c r="B22" s="25">
        <f t="shared" si="4"/>
        <v>3.5</v>
      </c>
      <c r="C22" s="14">
        <f t="shared" si="5"/>
        <v>0.43316165221468089</v>
      </c>
      <c r="D22" s="2">
        <f t="shared" si="9"/>
        <v>4.3302268268619826E-2</v>
      </c>
      <c r="E22" s="2">
        <f t="shared" si="9"/>
        <v>8.5370612271956275E-2</v>
      </c>
      <c r="F22" s="2">
        <f t="shared" si="9"/>
        <v>0.12495218401761429</v>
      </c>
      <c r="G22" s="2">
        <f t="shared" si="9"/>
        <v>0.16079549699366064</v>
      </c>
      <c r="H22" s="2">
        <f t="shared" si="9"/>
        <v>0.19250124336526983</v>
      </c>
      <c r="I22" s="2">
        <f t="shared" si="9"/>
        <v>0.22051617010414951</v>
      </c>
      <c r="J22" s="2">
        <f t="shared" si="9"/>
        <v>0.2452699201337521</v>
      </c>
      <c r="K22" s="2">
        <f t="shared" si="9"/>
        <v>0.26714212227225231</v>
      </c>
      <c r="L22" s="2">
        <f t="shared" si="9"/>
        <v>0.28646821330150285</v>
      </c>
      <c r="M22" s="2">
        <f t="shared" si="9"/>
        <v>0.30354458229744563</v>
      </c>
      <c r="N22" s="2">
        <f t="shared" si="9"/>
        <v>0.31863311611653239</v>
      </c>
      <c r="O22" s="2">
        <f t="shared" si="9"/>
        <v>0.33196521574870924</v>
      </c>
      <c r="P22" s="2">
        <f t="shared" si="9"/>
        <v>0.34374534513261568</v>
      </c>
      <c r="Q22" s="2">
        <f t="shared" si="9"/>
        <v>0.35415416685838891</v>
      </c>
      <c r="R22" s="2">
        <f t="shared" si="9"/>
        <v>0.36335131284788408</v>
      </c>
      <c r="S22" s="2">
        <f t="shared" si="9"/>
        <v>0.37147783250405614</v>
      </c>
      <c r="T22" s="2">
        <f t="shared" si="8"/>
        <v>0.37865835587484753</v>
      </c>
      <c r="U22" s="2">
        <f t="shared" si="8"/>
        <v>0.38500300500632689</v>
      </c>
      <c r="V22" s="2">
        <f t="shared" si="8"/>
        <v>0.39060908279799972</v>
      </c>
      <c r="W22" s="2">
        <f t="shared" si="8"/>
        <v>0.39556256526093925</v>
      </c>
      <c r="Y22" s="2">
        <f t="shared" si="3"/>
        <v>0.14037533737357388</v>
      </c>
      <c r="AA22" s="2"/>
    </row>
    <row r="23" spans="1:27" x14ac:dyDescent="0.2">
      <c r="A23">
        <f t="shared" si="7"/>
        <v>15</v>
      </c>
      <c r="B23" s="25">
        <f t="shared" si="4"/>
        <v>3.75</v>
      </c>
      <c r="C23" s="14">
        <f t="shared" si="5"/>
        <v>0.46410177023001525</v>
      </c>
      <c r="D23" s="2">
        <f t="shared" si="9"/>
        <v>4.5753537760539101E-2</v>
      </c>
      <c r="E23" s="2">
        <f t="shared" si="9"/>
        <v>9.0310744450326247E-2</v>
      </c>
      <c r="F23" s="2">
        <f t="shared" si="9"/>
        <v>0.13245694180878989</v>
      </c>
      <c r="G23" s="2">
        <f t="shared" si="9"/>
        <v>0.17094541250448703</v>
      </c>
      <c r="H23" s="2">
        <f t="shared" si="9"/>
        <v>0.20507131598808181</v>
      </c>
      <c r="I23" s="2">
        <f t="shared" si="9"/>
        <v>0.23522467288388618</v>
      </c>
      <c r="J23" s="2">
        <f t="shared" si="9"/>
        <v>0.26186792153876326</v>
      </c>
      <c r="K23" s="2">
        <f t="shared" si="9"/>
        <v>0.28540966852695282</v>
      </c>
      <c r="L23" s="2">
        <f t="shared" si="9"/>
        <v>0.3062109551281077</v>
      </c>
      <c r="M23" s="2">
        <f t="shared" si="9"/>
        <v>0.32459079433377341</v>
      </c>
      <c r="N23" s="2">
        <f t="shared" si="9"/>
        <v>0.34083106329902901</v>
      </c>
      <c r="O23" s="2">
        <f t="shared" si="9"/>
        <v>0.35518082627097841</v>
      </c>
      <c r="P23" s="2">
        <f t="shared" si="9"/>
        <v>0.36786015429144814</v>
      </c>
      <c r="Q23" s="2">
        <f t="shared" si="9"/>
        <v>0.37906350025367264</v>
      </c>
      <c r="R23" s="2">
        <f t="shared" si="9"/>
        <v>0.38896268107355986</v>
      </c>
      <c r="S23" s="2">
        <f t="shared" si="9"/>
        <v>0.39770951271075455</v>
      </c>
      <c r="T23" s="2">
        <f t="shared" si="8"/>
        <v>0.40543813845074805</v>
      </c>
      <c r="U23" s="2">
        <f t="shared" si="8"/>
        <v>0.41226708615506757</v>
      </c>
      <c r="V23" s="2">
        <f t="shared" si="8"/>
        <v>0.41830108602997551</v>
      </c>
      <c r="W23" s="2">
        <f t="shared" si="8"/>
        <v>0.4236326767913689</v>
      </c>
      <c r="Y23" s="2">
        <f t="shared" si="3"/>
        <v>0.14972872488577149</v>
      </c>
      <c r="AA23" s="2"/>
    </row>
    <row r="24" spans="1:27" x14ac:dyDescent="0.2">
      <c r="A24">
        <f t="shared" si="7"/>
        <v>16</v>
      </c>
      <c r="B24" s="25">
        <f t="shared" si="4"/>
        <v>4</v>
      </c>
      <c r="C24" s="14">
        <f t="shared" si="5"/>
        <v>0.49504188824534961</v>
      </c>
      <c r="D24" s="2">
        <f t="shared" si="9"/>
        <v>4.8130125966538873E-2</v>
      </c>
      <c r="E24" s="2">
        <f t="shared" si="9"/>
        <v>9.5100368728643109E-2</v>
      </c>
      <c r="F24" s="2">
        <f t="shared" si="9"/>
        <v>0.13973305686435153</v>
      </c>
      <c r="G24" s="2">
        <f t="shared" si="9"/>
        <v>0.1808146697127323</v>
      </c>
      <c r="H24" s="2">
        <f t="shared" si="9"/>
        <v>0.2173934013314488</v>
      </c>
      <c r="I24" s="2">
        <f t="shared" si="9"/>
        <v>0.24971405622122278</v>
      </c>
      <c r="J24" s="2">
        <f t="shared" si="9"/>
        <v>0.27827231087566673</v>
      </c>
      <c r="K24" s="2">
        <f t="shared" si="9"/>
        <v>0.30350614081164723</v>
      </c>
      <c r="L24" s="2">
        <f t="shared" si="9"/>
        <v>0.32580253745572219</v>
      </c>
      <c r="M24" s="2">
        <f t="shared" si="9"/>
        <v>0.34550344312763814</v>
      </c>
      <c r="N24" s="2">
        <f t="shared" si="9"/>
        <v>0.36291099514106484</v>
      </c>
      <c r="O24" s="2">
        <f t="shared" si="9"/>
        <v>0.37829215944622274</v>
      </c>
      <c r="P24" s="2">
        <f t="shared" si="9"/>
        <v>0.39188282487693848</v>
      </c>
      <c r="Q24" s="2">
        <f t="shared" si="9"/>
        <v>0.40389142079237983</v>
      </c>
      <c r="R24" s="2">
        <f t="shared" si="9"/>
        <v>0.41450211359439959</v>
      </c>
      <c r="S24" s="2">
        <f t="shared" si="9"/>
        <v>0.42387763114296362</v>
      </c>
      <c r="T24" s="2">
        <f t="shared" si="8"/>
        <v>0.43216175838550325</v>
      </c>
      <c r="U24" s="2">
        <f t="shared" si="8"/>
        <v>0.43948154247369997</v>
      </c>
      <c r="V24" s="2">
        <f t="shared" si="8"/>
        <v>0.44594924118584484</v>
      </c>
      <c r="W24" s="2">
        <f t="shared" si="8"/>
        <v>0.45166404453619685</v>
      </c>
      <c r="X24" s="17"/>
      <c r="Y24" s="2">
        <f t="shared" si="3"/>
        <v>0.15900426528712597</v>
      </c>
      <c r="AA24" s="2"/>
    </row>
    <row r="25" spans="1:27" x14ac:dyDescent="0.2">
      <c r="A25">
        <f t="shared" si="7"/>
        <v>17</v>
      </c>
      <c r="B25" s="25">
        <f t="shared" si="4"/>
        <v>4.25</v>
      </c>
      <c r="C25" s="14">
        <f t="shared" si="5"/>
        <v>0.52598200626068392</v>
      </c>
      <c r="D25" s="2">
        <f t="shared" si="9"/>
        <v>5.0434308154387514E-2</v>
      </c>
      <c r="E25" s="2">
        <f t="shared" si="9"/>
        <v>9.9744070536437995E-2</v>
      </c>
      <c r="F25" s="2">
        <f t="shared" si="9"/>
        <v>0.1467874950987236</v>
      </c>
      <c r="G25" s="2">
        <f t="shared" si="9"/>
        <v>0.1903880327510627</v>
      </c>
      <c r="H25" s="2">
        <f t="shared" si="9"/>
        <v>0.22944967510021419</v>
      </c>
      <c r="I25" s="2">
        <f t="shared" si="9"/>
        <v>0.26396857072117164</v>
      </c>
      <c r="J25" s="2">
        <f t="shared" si="9"/>
        <v>0.29446917211354545</v>
      </c>
      <c r="K25" s="2">
        <f t="shared" si="9"/>
        <v>0.32141924304025471</v>
      </c>
      <c r="L25" s="2">
        <f t="shared" si="9"/>
        <v>0.34523209556768913</v>
      </c>
      <c r="M25" s="2">
        <f t="shared" si="9"/>
        <v>0.36627292870818218</v>
      </c>
      <c r="N25" s="2">
        <f t="shared" si="9"/>
        <v>0.38486442919037017</v>
      </c>
      <c r="O25" s="2">
        <f t="shared" si="9"/>
        <v>0.40129172025205373</v>
      </c>
      <c r="P25" s="2">
        <f t="shared" si="9"/>
        <v>0.41580673435130894</v>
      </c>
      <c r="Q25" s="2">
        <f t="shared" si="9"/>
        <v>0.42863207685668392</v>
      </c>
      <c r="R25" s="2">
        <f t="shared" si="9"/>
        <v>0.43996443997086238</v>
      </c>
      <c r="S25" s="2">
        <f t="shared" si="9"/>
        <v>0.44997761924445845</v>
      </c>
      <c r="T25" s="2">
        <f t="shared" si="8"/>
        <v>0.4588251789418466</v>
      </c>
      <c r="U25" s="2">
        <f t="shared" si="8"/>
        <v>0.46664280713564754</v>
      </c>
      <c r="V25" s="2">
        <f t="shared" si="8"/>
        <v>0.47355039664810405</v>
      </c>
      <c r="W25" s="2">
        <f t="shared" si="8"/>
        <v>0.47965388375311052</v>
      </c>
      <c r="Y25" s="2">
        <f t="shared" si="3"/>
        <v>0.16823122687087499</v>
      </c>
      <c r="AA25" s="2"/>
    </row>
    <row r="26" spans="1:27" x14ac:dyDescent="0.2">
      <c r="A26">
        <f t="shared" si="7"/>
        <v>18</v>
      </c>
      <c r="B26" s="25">
        <f t="shared" si="4"/>
        <v>4.5</v>
      </c>
      <c r="C26" s="14">
        <f t="shared" si="5"/>
        <v>0.55692212427601828</v>
      </c>
      <c r="D26" s="2">
        <f t="shared" si="9"/>
        <v>5.2668290272701312E-2</v>
      </c>
      <c r="E26" s="2">
        <f t="shared" si="9"/>
        <v>0.10424629560184445</v>
      </c>
      <c r="F26" s="2">
        <f t="shared" si="9"/>
        <v>0.15362701020019684</v>
      </c>
      <c r="G26" s="2">
        <f t="shared" si="9"/>
        <v>0.19966973015873368</v>
      </c>
      <c r="H26" s="2">
        <f t="shared" si="9"/>
        <v>0.24122205851991929</v>
      </c>
      <c r="I26" s="2">
        <f t="shared" si="9"/>
        <v>0.27797224213300697</v>
      </c>
      <c r="J26" s="2">
        <f t="shared" si="9"/>
        <v>0.31044439054087208</v>
      </c>
      <c r="K26" s="2">
        <f t="shared" si="9"/>
        <v>0.33913650357420411</v>
      </c>
      <c r="L26" s="2">
        <f t="shared" si="9"/>
        <v>0.3644886096306702</v>
      </c>
      <c r="M26" s="2">
        <f t="shared" si="9"/>
        <v>0.38688951404477301</v>
      </c>
      <c r="N26" s="2">
        <f t="shared" si="9"/>
        <v>0.4066827618898286</v>
      </c>
      <c r="O26" s="2">
        <f t="shared" si="9"/>
        <v>0.42417190665887439</v>
      </c>
      <c r="P26" s="2">
        <f t="shared" si="9"/>
        <v>0.43962516562612608</v>
      </c>
      <c r="Q26" s="2">
        <f t="shared" si="9"/>
        <v>0.45327953328460668</v>
      </c>
      <c r="R26" s="2">
        <f t="shared" si="9"/>
        <v>0.46534441594450815</v>
      </c>
      <c r="S26" s="2">
        <f t="shared" si="9"/>
        <v>0.47600484323326542</v>
      </c>
      <c r="T26" s="2">
        <f t="shared" si="8"/>
        <v>0.485424305749597</v>
      </c>
      <c r="U26" s="2">
        <f t="shared" si="8"/>
        <v>0.49374726239038269</v>
      </c>
      <c r="V26" s="2">
        <f t="shared" si="8"/>
        <v>0.50110135580328119</v>
      </c>
      <c r="W26" s="2">
        <f t="shared" si="8"/>
        <v>0.50759936994174393</v>
      </c>
      <c r="Y26" s="2">
        <f t="shared" si="3"/>
        <v>0.17735748140856566</v>
      </c>
      <c r="AA26" s="2"/>
    </row>
    <row r="27" spans="1:27" x14ac:dyDescent="0.2">
      <c r="A27">
        <f t="shared" si="7"/>
        <v>19</v>
      </c>
      <c r="B27" s="25">
        <f t="shared" si="4"/>
        <v>4.75</v>
      </c>
      <c r="C27" s="14">
        <f t="shared" si="5"/>
        <v>0.58786224229135264</v>
      </c>
      <c r="D27" s="2">
        <f t="shared" si="9"/>
        <v>5.4834211062847471E-2</v>
      </c>
      <c r="E27" s="2">
        <f t="shared" si="9"/>
        <v>0.10861135420779305</v>
      </c>
      <c r="F27" s="2">
        <f t="shared" si="9"/>
        <v>0.1602581500966884</v>
      </c>
      <c r="G27" s="2">
        <f t="shared" si="9"/>
        <v>0.20866864792907563</v>
      </c>
      <c r="H27" s="2">
        <f t="shared" si="9"/>
        <v>0.25269220102877643</v>
      </c>
      <c r="I27" s="2">
        <f t="shared" si="9"/>
        <v>0.29170885605704006</v>
      </c>
      <c r="J27" s="2">
        <f t="shared" si="9"/>
        <v>0.32618363925254651</v>
      </c>
      <c r="K27" s="2">
        <f t="shared" si="9"/>
        <v>0.35664526328249535</v>
      </c>
      <c r="L27" s="2">
        <f t="shared" si="9"/>
        <v>0.38356089414461769</v>
      </c>
      <c r="M27" s="2">
        <f t="shared" si="9"/>
        <v>0.40734331572508842</v>
      </c>
      <c r="N27" s="2">
        <f t="shared" si="9"/>
        <v>0.42835726034071298</v>
      </c>
      <c r="O27" s="2">
        <f t="shared" si="9"/>
        <v>0.44692500235194499</v>
      </c>
      <c r="P27" s="2">
        <f t="shared" si="9"/>
        <v>0.46333130063158023</v>
      </c>
      <c r="Q27" s="2">
        <f t="shared" si="9"/>
        <v>0.47782776568788793</v>
      </c>
      <c r="R27" s="2">
        <f t="shared" si="9"/>
        <v>0.49063671841731638</v>
      </c>
      <c r="S27" s="2">
        <f t="shared" si="9"/>
        <v>0.50195459966543088</v>
      </c>
      <c r="T27" s="2">
        <f t="shared" si="8"/>
        <v>0.51195498288584251</v>
      </c>
      <c r="U27" s="2">
        <f t="shared" si="8"/>
        <v>0.5207912360999104</v>
      </c>
      <c r="V27" s="2">
        <f t="shared" si="8"/>
        <v>0.52859887398160266</v>
      </c>
      <c r="W27" s="2">
        <f t="shared" si="8"/>
        <v>0.53549763613959334</v>
      </c>
      <c r="Y27" s="2">
        <f t="shared" si="3"/>
        <v>0.18631046772803894</v>
      </c>
      <c r="AA27" s="2"/>
    </row>
    <row r="28" spans="1:27" x14ac:dyDescent="0.2">
      <c r="A28">
        <f t="shared" si="7"/>
        <v>20</v>
      </c>
      <c r="B28" s="25">
        <f t="shared" si="4"/>
        <v>5</v>
      </c>
      <c r="C28" s="14">
        <f t="shared" si="5"/>
        <v>0.618802360306687</v>
      </c>
      <c r="D28" s="2">
        <f t="shared" si="9"/>
        <v>5.6934144106505047E-2</v>
      </c>
      <c r="E28" s="2">
        <f t="shared" si="9"/>
        <v>0.11284342531853522</v>
      </c>
      <c r="F28" s="2">
        <f t="shared" si="9"/>
        <v>0.16668726322451388</v>
      </c>
      <c r="G28" s="2">
        <f t="shared" si="9"/>
        <v>0.2173934013314488</v>
      </c>
      <c r="H28" s="2">
        <f t="shared" si="9"/>
        <v>0.26384146270944109</v>
      </c>
      <c r="I28" s="2">
        <f t="shared" si="9"/>
        <v>0.30516194242148309</v>
      </c>
      <c r="J28" s="2">
        <f t="shared" si="9"/>
        <v>0.34167236543378521</v>
      </c>
      <c r="K28" s="2">
        <f t="shared" si="9"/>
        <v>0.37393266342226106</v>
      </c>
      <c r="L28" s="2">
        <f t="shared" si="9"/>
        <v>0.40243758723414313</v>
      </c>
      <c r="M28" s="2">
        <f t="shared" si="9"/>
        <v>0.42762429449306116</v>
      </c>
      <c r="N28" s="2">
        <f t="shared" si="9"/>
        <v>0.4498790539420936</v>
      </c>
      <c r="O28" s="2">
        <f t="shared" si="9"/>
        <v>0.46954316934403578</v>
      </c>
      <c r="P28" s="2">
        <f t="shared" si="9"/>
        <v>0.48691821378908873</v>
      </c>
      <c r="Q28" s="2">
        <f t="shared" si="9"/>
        <v>0.50227065468443377</v>
      </c>
      <c r="R28" s="2">
        <f t="shared" si="9"/>
        <v>0.51583594035552605</v>
      </c>
      <c r="S28" s="2">
        <f t="shared" si="9"/>
        <v>0.52782211093209763</v>
      </c>
      <c r="T28" s="2">
        <f t="shared" ref="T28:W37" si="10">MIN($C28,T$7)-EXP(-MAX($C28,T$7))*SINH(MIN($C28,T$7))</f>
        <v>0.53841298889619593</v>
      </c>
      <c r="U28" s="2">
        <f t="shared" si="10"/>
        <v>0.54777099822318376</v>
      </c>
      <c r="V28" s="2">
        <f t="shared" si="10"/>
        <v>0.55603965535065236</v>
      </c>
      <c r="W28" s="2">
        <f t="shared" si="10"/>
        <v>0.56334577017728105</v>
      </c>
      <c r="Y28" s="2">
        <f t="shared" si="3"/>
        <v>0.19501745877581711</v>
      </c>
      <c r="AA28" s="2"/>
    </row>
    <row r="29" spans="1:27" x14ac:dyDescent="0.2">
      <c r="A29">
        <f t="shared" si="7"/>
        <v>21</v>
      </c>
      <c r="B29" s="25">
        <f t="shared" si="4"/>
        <v>5.25</v>
      </c>
      <c r="C29" s="14">
        <f t="shared" si="5"/>
        <v>0.64974247832202137</v>
      </c>
      <c r="D29" s="2">
        <f t="shared" ref="D29:S38" si="11">MIN($C29,D$7)-EXP(-MAX($C29,D$7))*SINH(MIN($C29,D$7))</f>
        <v>5.8970099810844293E-2</v>
      </c>
      <c r="E29" s="2">
        <f t="shared" si="11"/>
        <v>0.11694656058044686</v>
      </c>
      <c r="F29" s="2">
        <f t="shared" si="11"/>
        <v>0.17292050460617245</v>
      </c>
      <c r="G29" s="2">
        <f t="shared" si="11"/>
        <v>0.22585234315922043</v>
      </c>
      <c r="H29" s="2">
        <f t="shared" si="11"/>
        <v>0.27465583312897024</v>
      </c>
      <c r="I29" s="2">
        <f t="shared" si="11"/>
        <v>0.31831475971454237</v>
      </c>
      <c r="J29" s="2">
        <f t="shared" si="11"/>
        <v>0.35689577642773351</v>
      </c>
      <c r="K29" s="2">
        <f t="shared" si="11"/>
        <v>0.39098563332822833</v>
      </c>
      <c r="L29" s="2">
        <f t="shared" si="11"/>
        <v>0.42110713977102965</v>
      </c>
      <c r="M29" s="2">
        <f t="shared" si="11"/>
        <v>0.44772224563762414</v>
      </c>
      <c r="N29" s="2">
        <f t="shared" si="11"/>
        <v>0.47123912589841599</v>
      </c>
      <c r="O29" s="2">
        <f t="shared" si="11"/>
        <v>0.49201844047159471</v>
      </c>
      <c r="P29" s="2">
        <f t="shared" si="11"/>
        <v>0.51037886538097332</v>
      </c>
      <c r="Q29" s="2">
        <f t="shared" si="11"/>
        <v>0.52660198003982051</v>
      </c>
      <c r="R29" s="2">
        <f t="shared" si="11"/>
        <v>0.54093658561311875</v>
      </c>
      <c r="S29" s="2">
        <f t="shared" si="11"/>
        <v>0.55360252068557869</v>
      </c>
      <c r="T29" s="2">
        <f t="shared" si="10"/>
        <v>0.56479403275331252</v>
      </c>
      <c r="U29" s="2">
        <f t="shared" si="10"/>
        <v>0.57468275724508466</v>
      </c>
      <c r="V29" s="2">
        <f t="shared" si="10"/>
        <v>0.58342034976005008</v>
      </c>
      <c r="W29" s="2">
        <f t="shared" si="10"/>
        <v>0.59114081189054035</v>
      </c>
      <c r="Y29" s="2">
        <f t="shared" si="3"/>
        <v>0.20342440513608495</v>
      </c>
      <c r="AA29" s="2"/>
    </row>
    <row r="30" spans="1:27" x14ac:dyDescent="0.2">
      <c r="A30">
        <f t="shared" si="7"/>
        <v>22</v>
      </c>
      <c r="B30" s="25">
        <f t="shared" si="4"/>
        <v>5.5</v>
      </c>
      <c r="C30" s="14">
        <f t="shared" si="5"/>
        <v>0.68068259633735573</v>
      </c>
      <c r="D30" s="2">
        <f t="shared" si="11"/>
        <v>6.0944027333224585E-2</v>
      </c>
      <c r="E30" s="2">
        <f t="shared" si="11"/>
        <v>0.12092468820094193</v>
      </c>
      <c r="F30" s="2">
        <f t="shared" si="11"/>
        <v>0.17896384174296381</v>
      </c>
      <c r="G30" s="2">
        <f t="shared" si="11"/>
        <v>0.23405357172645558</v>
      </c>
      <c r="H30" s="2">
        <f t="shared" si="11"/>
        <v>0.2851407289264708</v>
      </c>
      <c r="I30" s="2">
        <f t="shared" si="11"/>
        <v>0.33115027895664201</v>
      </c>
      <c r="J30" s="2">
        <f t="shared" si="11"/>
        <v>0.3718388255734591</v>
      </c>
      <c r="K30" s="2">
        <f t="shared" si="11"/>
        <v>0.40779087789929008</v>
      </c>
      <c r="L30" s="2">
        <f t="shared" si="11"/>
        <v>0.43955780431747427</v>
      </c>
      <c r="M30" s="2">
        <f t="shared" si="11"/>
        <v>0.46762678922305323</v>
      </c>
      <c r="N30" s="2">
        <f t="shared" si="11"/>
        <v>0.49242830458711501</v>
      </c>
      <c r="O30" s="2">
        <f t="shared" si="11"/>
        <v>0.51434271176724544</v>
      </c>
      <c r="P30" s="2">
        <f t="shared" si="11"/>
        <v>0.53370609481086539</v>
      </c>
      <c r="Q30" s="2">
        <f t="shared" si="11"/>
        <v>0.55081541471224538</v>
      </c>
      <c r="R30" s="2">
        <f t="shared" si="11"/>
        <v>0.56593306366998808</v>
      </c>
      <c r="S30" s="2">
        <f t="shared" si="11"/>
        <v>0.57929088919004912</v>
      </c>
      <c r="T30" s="2">
        <f t="shared" si="10"/>
        <v>0.59109374974880069</v>
      </c>
      <c r="U30" s="2">
        <f t="shared" si="10"/>
        <v>0.60152265654655146</v>
      </c>
      <c r="V30" s="2">
        <f t="shared" si="10"/>
        <v>0.61073754953412696</v>
      </c>
      <c r="W30" s="2">
        <f t="shared" si="10"/>
        <v>0.6188797502862502</v>
      </c>
      <c r="Y30" s="2">
        <f t="shared" si="3"/>
        <v>0.21155262634306826</v>
      </c>
      <c r="AA30" s="2"/>
    </row>
    <row r="31" spans="1:27" x14ac:dyDescent="0.2">
      <c r="A31">
        <f t="shared" si="7"/>
        <v>23</v>
      </c>
      <c r="B31" s="25">
        <f t="shared" si="4"/>
        <v>5.75</v>
      </c>
      <c r="C31" s="14">
        <f t="shared" si="5"/>
        <v>0.71162271435269009</v>
      </c>
      <c r="D31" s="2">
        <f t="shared" si="11"/>
        <v>6.2857816447253911E-2</v>
      </c>
      <c r="E31" s="2">
        <f t="shared" si="11"/>
        <v>0.12478161670920969</v>
      </c>
      <c r="F31" s="2">
        <f t="shared" si="11"/>
        <v>0.18482306032807874</v>
      </c>
      <c r="G31" s="2">
        <f t="shared" si="11"/>
        <v>0.24200493862097777</v>
      </c>
      <c r="H31" s="2">
        <f t="shared" si="11"/>
        <v>0.29530618799803371</v>
      </c>
      <c r="I31" s="2">
        <f t="shared" si="11"/>
        <v>0.34365116739743673</v>
      </c>
      <c r="J31" s="2">
        <f t="shared" si="11"/>
        <v>0.38648619780077204</v>
      </c>
      <c r="K31" s="2">
        <f t="shared" si="11"/>
        <v>0.42433486487021138</v>
      </c>
      <c r="L31" s="2">
        <f t="shared" si="11"/>
        <v>0.45777762387947585</v>
      </c>
      <c r="M31" s="2">
        <f t="shared" si="11"/>
        <v>0.48732736015155725</v>
      </c>
      <c r="N31" s="2">
        <f t="shared" si="11"/>
        <v>0.51343725477800439</v>
      </c>
      <c r="O31" s="2">
        <f t="shared" si="11"/>
        <v>0.53650773470131474</v>
      </c>
      <c r="P31" s="2">
        <f t="shared" si="11"/>
        <v>0.55689261374838483</v>
      </c>
      <c r="Q31" s="2">
        <f t="shared" si="11"/>
        <v>0.57490451879522397</v>
      </c>
      <c r="R31" s="2">
        <f t="shared" si="11"/>
        <v>0.59081968427975906</v>
      </c>
      <c r="S31" s="2">
        <f t="shared" si="11"/>
        <v>0.60488218859240439</v>
      </c>
      <c r="T31" s="2">
        <f t="shared" si="10"/>
        <v>0.61730769731459323</v>
      </c>
      <c r="U31" s="2">
        <f t="shared" si="10"/>
        <v>0.6282867707123776</v>
      </c>
      <c r="V31" s="2">
        <f t="shared" si="10"/>
        <v>0.63798778620952823</v>
      </c>
      <c r="W31" s="2">
        <f t="shared" si="10"/>
        <v>0.64655952065980982</v>
      </c>
      <c r="Y31" s="2">
        <f t="shared" si="3"/>
        <v>0.21944208823414857</v>
      </c>
      <c r="AA31" s="2"/>
    </row>
    <row r="32" spans="1:27" x14ac:dyDescent="0.2">
      <c r="A32">
        <f t="shared" si="7"/>
        <v>24</v>
      </c>
      <c r="B32" s="25">
        <f t="shared" si="4"/>
        <v>6</v>
      </c>
      <c r="C32" s="14">
        <f t="shared" si="5"/>
        <v>0.74256283236802445</v>
      </c>
      <c r="D32" s="2">
        <f t="shared" si="11"/>
        <v>6.4713299351996337E-2</v>
      </c>
      <c r="E32" s="2">
        <f t="shared" si="11"/>
        <v>0.12852103860237593</v>
      </c>
      <c r="F32" s="2">
        <f t="shared" si="11"/>
        <v>0.19050376978563249</v>
      </c>
      <c r="G32" s="2">
        <f t="shared" si="11"/>
        <v>0.24971405622122278</v>
      </c>
      <c r="H32" s="2">
        <f t="shared" si="11"/>
        <v>0.30516194242148309</v>
      </c>
      <c r="I32" s="2">
        <f t="shared" si="11"/>
        <v>0.35579977192200363</v>
      </c>
      <c r="J32" s="2">
        <f t="shared" si="11"/>
        <v>0.40082229496807742</v>
      </c>
      <c r="K32" s="2">
        <f t="shared" si="11"/>
        <v>0.44060381185628122</v>
      </c>
      <c r="L32" s="2">
        <f t="shared" si="11"/>
        <v>0.47575442045960004</v>
      </c>
      <c r="M32" s="2">
        <f t="shared" si="11"/>
        <v>0.5068131980485987</v>
      </c>
      <c r="N32" s="2">
        <f t="shared" si="11"/>
        <v>0.53425646869603216</v>
      </c>
      <c r="O32" s="2">
        <f t="shared" si="11"/>
        <v>0.55850510828495958</v>
      </c>
      <c r="P32" s="2">
        <f t="shared" si="11"/>
        <v>0.57993099915153112</v>
      </c>
      <c r="Q32" s="2">
        <f t="shared" si="11"/>
        <v>0.59886273335223494</v>
      </c>
      <c r="R32" s="2">
        <f t="shared" si="11"/>
        <v>0.61559065202213192</v>
      </c>
      <c r="S32" s="2">
        <f t="shared" si="11"/>
        <v>0.63037129810875847</v>
      </c>
      <c r="T32" s="2">
        <f t="shared" si="10"/>
        <v>0.64343135076977809</v>
      </c>
      <c r="U32" s="2">
        <f t="shared" si="10"/>
        <v>0.65497110177314832</v>
      </c>
      <c r="V32" s="2">
        <f t="shared" si="10"/>
        <v>0.66516752721462014</v>
      </c>
      <c r="W32" s="2">
        <f t="shared" si="10"/>
        <v>0.6741770016610904</v>
      </c>
      <c r="Y32" s="2">
        <f t="shared" si="3"/>
        <v>0.22713252806635409</v>
      </c>
      <c r="AA32" s="2"/>
    </row>
    <row r="33" spans="1:27" x14ac:dyDescent="0.2">
      <c r="A33">
        <f t="shared" si="7"/>
        <v>25</v>
      </c>
      <c r="B33" s="25">
        <f t="shared" si="4"/>
        <v>6.25</v>
      </c>
      <c r="C33" s="14">
        <f t="shared" si="5"/>
        <v>0.77350295038335881</v>
      </c>
      <c r="D33" s="2">
        <f t="shared" si="11"/>
        <v>6.6512252426059321E-2</v>
      </c>
      <c r="E33" s="2">
        <f t="shared" si="11"/>
        <v>0.13214653388057884</v>
      </c>
      <c r="F33" s="2">
        <f t="shared" si="11"/>
        <v>0.19601140864094371</v>
      </c>
      <c r="G33" s="2">
        <f t="shared" si="11"/>
        <v>0.25718830498408007</v>
      </c>
      <c r="H33" s="2">
        <f t="shared" si="11"/>
        <v>0.31471742777354855</v>
      </c>
      <c r="I33" s="2">
        <f t="shared" si="11"/>
        <v>0.36758303883553212</v>
      </c>
      <c r="J33" s="2">
        <f t="shared" si="11"/>
        <v>0.4148312209292252</v>
      </c>
      <c r="K33" s="2">
        <f t="shared" si="11"/>
        <v>0.45658367315850845</v>
      </c>
      <c r="L33" s="2">
        <f t="shared" si="11"/>
        <v>0.49347578339816323</v>
      </c>
      <c r="M33" s="2">
        <f t="shared" si="11"/>
        <v>0.52607333696126346</v>
      </c>
      <c r="N33" s="2">
        <f t="shared" si="11"/>
        <v>0.55487625691884868</v>
      </c>
      <c r="O33" s="2">
        <f t="shared" si="11"/>
        <v>0.58032627102733558</v>
      </c>
      <c r="P33" s="2">
        <f t="shared" si="11"/>
        <v>0.60281368616010633</v>
      </c>
      <c r="Q33" s="2">
        <f t="shared" si="11"/>
        <v>0.62268337413740815</v>
      </c>
      <c r="R33" s="2">
        <f t="shared" si="11"/>
        <v>0.64024006075453688</v>
      </c>
      <c r="S33" s="2">
        <f t="shared" si="11"/>
        <v>0.65575299912197282</v>
      </c>
      <c r="T33" s="2">
        <f t="shared" si="10"/>
        <v>0.66946009898881675</v>
      </c>
      <c r="U33" s="2">
        <f t="shared" si="10"/>
        <v>0.68157157537771496</v>
      </c>
      <c r="V33" s="2">
        <f t="shared" si="10"/>
        <v>0.69227317248752096</v>
      </c>
      <c r="W33" s="2">
        <f t="shared" si="10"/>
        <v>0.70172901230615647</v>
      </c>
      <c r="Y33" s="2">
        <f t="shared" si="3"/>
        <v>0.23465567593901993</v>
      </c>
      <c r="AA33" s="2"/>
    </row>
    <row r="34" spans="1:27" x14ac:dyDescent="0.2">
      <c r="A34">
        <f t="shared" si="7"/>
        <v>26</v>
      </c>
      <c r="B34" s="25">
        <f t="shared" si="4"/>
        <v>6.5</v>
      </c>
      <c r="C34" s="14">
        <f t="shared" si="5"/>
        <v>0.80444306839869317</v>
      </c>
      <c r="D34" s="2">
        <f t="shared" si="11"/>
        <v>6.8256397928240592E-2</v>
      </c>
      <c r="E34" s="2">
        <f t="shared" si="11"/>
        <v>0.13566157347434399</v>
      </c>
      <c r="F34" s="2">
        <f t="shared" si="11"/>
        <v>0.20135124972720064</v>
      </c>
      <c r="G34" s="2">
        <f t="shared" si="11"/>
        <v>0.26443484051070099</v>
      </c>
      <c r="H34" s="2">
        <f t="shared" si="11"/>
        <v>0.32398179216317818</v>
      </c>
      <c r="I34" s="2">
        <f t="shared" si="11"/>
        <v>0.37900731236692292</v>
      </c>
      <c r="J34" s="2">
        <f t="shared" si="11"/>
        <v>0.42849676631505995</v>
      </c>
      <c r="K34" s="2">
        <f t="shared" si="11"/>
        <v>0.47226012631672926</v>
      </c>
      <c r="L34" s="2">
        <f t="shared" si="11"/>
        <v>0.51092905749167306</v>
      </c>
      <c r="M34" s="2">
        <f t="shared" si="11"/>
        <v>0.54509659485981632</v>
      </c>
      <c r="N34" s="2">
        <f t="shared" si="11"/>
        <v>0.57528673910047012</v>
      </c>
      <c r="O34" s="2">
        <f t="shared" si="11"/>
        <v>0.60196249273910607</v>
      </c>
      <c r="P34" s="2">
        <f t="shared" si="11"/>
        <v>0.62553296085336485</v>
      </c>
      <c r="Q34" s="2">
        <f t="shared" si="11"/>
        <v>0.64635962519624679</v>
      </c>
      <c r="R34" s="2">
        <f t="shared" si="11"/>
        <v>0.66476188795778635</v>
      </c>
      <c r="S34" s="2">
        <f t="shared" si="11"/>
        <v>0.68102197018552335</v>
      </c>
      <c r="T34" s="2">
        <f t="shared" si="10"/>
        <v>0.69538923998700353</v>
      </c>
      <c r="U34" s="2">
        <f t="shared" si="10"/>
        <v>0.70808403689254495</v>
      </c>
      <c r="V34" s="2">
        <f t="shared" si="10"/>
        <v>0.71930105102952036</v>
      </c>
      <c r="W34" s="2">
        <f t="shared" si="10"/>
        <v>0.72921230893189648</v>
      </c>
      <c r="Y34" s="2">
        <f t="shared" si="3"/>
        <v>0.24201183381321645</v>
      </c>
      <c r="AA34" s="2"/>
    </row>
    <row r="35" spans="1:27" x14ac:dyDescent="0.2">
      <c r="A35">
        <f t="shared" si="7"/>
        <v>27</v>
      </c>
      <c r="B35" s="25">
        <f t="shared" si="4"/>
        <v>6.75</v>
      </c>
      <c r="C35" s="14">
        <f t="shared" si="5"/>
        <v>0.83538318641402742</v>
      </c>
      <c r="D35" s="2">
        <f t="shared" si="11"/>
        <v>6.9947405646362176E-2</v>
      </c>
      <c r="E35" s="2">
        <f t="shared" si="11"/>
        <v>0.13906952256753966</v>
      </c>
      <c r="F35" s="2">
        <f t="shared" si="11"/>
        <v>0.206528405233499</v>
      </c>
      <c r="G35" s="2">
        <f t="shared" si="11"/>
        <v>0.27146060039703684</v>
      </c>
      <c r="H35" s="2">
        <f t="shared" si="11"/>
        <v>0.33296390498963802</v>
      </c>
      <c r="I35" s="2">
        <f t="shared" si="11"/>
        <v>0.39008352974176574</v>
      </c>
      <c r="J35" s="2">
        <f t="shared" si="11"/>
        <v>0.4418023930151016</v>
      </c>
      <c r="K35" s="2">
        <f t="shared" si="11"/>
        <v>0.48761855839775264</v>
      </c>
      <c r="L35" s="2">
        <f t="shared" si="11"/>
        <v>0.52810133087715083</v>
      </c>
      <c r="M35" s="2">
        <f t="shared" si="11"/>
        <v>0.56387156293239182</v>
      </c>
      <c r="N35" s="2">
        <f t="shared" si="11"/>
        <v>0.59547783451215897</v>
      </c>
      <c r="O35" s="2">
        <f t="shared" si="11"/>
        <v>0.62340486617444413</v>
      </c>
      <c r="P35" s="2">
        <f t="shared" si="11"/>
        <v>0.64808095286495848</v>
      </c>
      <c r="Q35" s="2">
        <f t="shared" si="11"/>
        <v>0.6698845323402558</v>
      </c>
      <c r="R35" s="2">
        <f t="shared" si="11"/>
        <v>0.68914998897031188</v>
      </c>
      <c r="S35" s="2">
        <f t="shared" si="11"/>
        <v>0.7061727819289213</v>
      </c>
      <c r="T35" s="2">
        <f t="shared" si="10"/>
        <v>0.72121397641893936</v>
      </c>
      <c r="U35" s="2">
        <f t="shared" si="10"/>
        <v>0.73450424742421105</v>
      </c>
      <c r="V35" s="2">
        <f t="shared" si="10"/>
        <v>0.74624741739058476</v>
      </c>
      <c r="W35" s="2">
        <f t="shared" si="10"/>
        <v>0.75662358209064551</v>
      </c>
      <c r="Y35" s="2">
        <f t="shared" si="3"/>
        <v>0.24919332715877385</v>
      </c>
      <c r="AA35" s="2"/>
    </row>
    <row r="36" spans="1:27" x14ac:dyDescent="0.2">
      <c r="A36">
        <f t="shared" si="7"/>
        <v>28</v>
      </c>
      <c r="B36" s="25">
        <f t="shared" si="4"/>
        <v>7</v>
      </c>
      <c r="C36" s="14">
        <f t="shared" si="5"/>
        <v>0.86632330442936178</v>
      </c>
      <c r="D36" s="2">
        <f t="shared" si="11"/>
        <v>7.1586894495870829E-2</v>
      </c>
      <c r="E36" s="2">
        <f t="shared" si="11"/>
        <v>0.14237364381909365</v>
      </c>
      <c r="F36" s="2">
        <f t="shared" si="11"/>
        <v>0.21154783159908475</v>
      </c>
      <c r="G36" s="2">
        <f t="shared" si="11"/>
        <v>0.27827231087566673</v>
      </c>
      <c r="H36" s="2">
        <f t="shared" si="11"/>
        <v>0.34167236543378521</v>
      </c>
      <c r="I36" s="2">
        <f t="shared" si="11"/>
        <v>0.40082229496807742</v>
      </c>
      <c r="J36" s="2">
        <f t="shared" si="11"/>
        <v>0.45473121834449964</v>
      </c>
      <c r="K36" s="2">
        <f t="shared" si="11"/>
        <v>0.5026440520054164</v>
      </c>
      <c r="L36" s="2">
        <f t="shared" si="11"/>
        <v>0.54497942267073662</v>
      </c>
      <c r="M36" s="2">
        <f t="shared" si="11"/>
        <v>0.58238659466257103</v>
      </c>
      <c r="N36" s="2">
        <f t="shared" si="11"/>
        <v>0.61543925239146458</v>
      </c>
      <c r="O36" s="2">
        <f t="shared" si="11"/>
        <v>0.64464429850352745</v>
      </c>
      <c r="P36" s="2">
        <f t="shared" si="11"/>
        <v>0.6704496278481058</v>
      </c>
      <c r="Q36" s="2">
        <f t="shared" si="11"/>
        <v>0.69325099648922905</v>
      </c>
      <c r="R36" s="2">
        <f t="shared" si="11"/>
        <v>0.71339809110546726</v>
      </c>
      <c r="S36" s="2">
        <f t="shared" si="11"/>
        <v>0.73119989185981238</v>
      </c>
      <c r="T36" s="2">
        <f t="shared" si="10"/>
        <v>0.74692941098571075</v>
      </c>
      <c r="U36" s="2">
        <f t="shared" si="10"/>
        <v>0.76082787976121435</v>
      </c>
      <c r="V36" s="2">
        <f t="shared" si="10"/>
        <v>0.77310844808358625</v>
      </c>
      <c r="W36" s="2">
        <f t="shared" si="10"/>
        <v>0.78395945338182849</v>
      </c>
      <c r="Y36" s="2">
        <f t="shared" si="3"/>
        <v>0.2561923142274114</v>
      </c>
      <c r="AA36" s="2"/>
    </row>
    <row r="37" spans="1:27" x14ac:dyDescent="0.2">
      <c r="A37">
        <f t="shared" si="7"/>
        <v>29</v>
      </c>
      <c r="B37" s="25">
        <f t="shared" si="4"/>
        <v>7.25</v>
      </c>
      <c r="C37" s="14">
        <f t="shared" si="5"/>
        <v>0.89726342244469615</v>
      </c>
      <c r="D37" s="2">
        <f t="shared" si="11"/>
        <v>7.3176434069734494E-2</v>
      </c>
      <c r="E37" s="2">
        <f t="shared" si="11"/>
        <v>0.1455771004865562</v>
      </c>
      <c r="F37" s="2">
        <f t="shared" si="11"/>
        <v>0.21641433425848638</v>
      </c>
      <c r="G37" s="2">
        <f t="shared" si="11"/>
        <v>0.28487649325527176</v>
      </c>
      <c r="H37" s="2">
        <f t="shared" si="11"/>
        <v>0.35011551069064184</v>
      </c>
      <c r="I37" s="2">
        <f t="shared" si="11"/>
        <v>0.41123388898823138</v>
      </c>
      <c r="J37" s="2">
        <f t="shared" si="11"/>
        <v>0.46727093556630706</v>
      </c>
      <c r="K37" s="2">
        <f t="shared" si="11"/>
        <v>0.5173213709991602</v>
      </c>
      <c r="L37" s="2">
        <f t="shared" si="11"/>
        <v>0.56154987034874215</v>
      </c>
      <c r="M37" s="2">
        <f t="shared" si="11"/>
        <v>0.60062979467938771</v>
      </c>
      <c r="N37" s="2">
        <f t="shared" si="11"/>
        <v>0.63516048209018305</v>
      </c>
      <c r="O37" s="2">
        <f t="shared" si="11"/>
        <v>0.66567150260736019</v>
      </c>
      <c r="P37" s="2">
        <f t="shared" si="11"/>
        <v>0.6926307797837703</v>
      </c>
      <c r="Q37" s="2">
        <f t="shared" si="11"/>
        <v>0.71645176687482248</v>
      </c>
      <c r="R37" s="2">
        <f t="shared" si="11"/>
        <v>0.73749978764626212</v>
      </c>
      <c r="S37" s="2">
        <f t="shared" si="11"/>
        <v>0.75609763905777494</v>
      </c>
      <c r="T37" s="2">
        <f t="shared" si="10"/>
        <v>0.77253054174637525</v>
      </c>
      <c r="U37" s="2">
        <f t="shared" si="10"/>
        <v>0.78705051423125294</v>
      </c>
      <c r="V37" s="2">
        <f t="shared" si="10"/>
        <v>0.79988023792382135</v>
      </c>
      <c r="W37" s="2">
        <f t="shared" si="10"/>
        <v>0.81121647221759008</v>
      </c>
      <c r="Y37" s="2">
        <f t="shared" si="3"/>
        <v>0.26299566216337578</v>
      </c>
      <c r="AA37" s="2"/>
    </row>
    <row r="38" spans="1:27" x14ac:dyDescent="0.2">
      <c r="A38">
        <f t="shared" si="7"/>
        <v>30</v>
      </c>
      <c r="B38" s="25">
        <f t="shared" si="4"/>
        <v>7.5</v>
      </c>
      <c r="C38" s="14">
        <f t="shared" si="5"/>
        <v>0.92820354046003051</v>
      </c>
      <c r="D38" s="2">
        <f t="shared" si="11"/>
        <v>7.471754614111939E-2</v>
      </c>
      <c r="E38" s="2">
        <f t="shared" si="11"/>
        <v>0.14868295945449933</v>
      </c>
      <c r="F38" s="2">
        <f t="shared" si="11"/>
        <v>0.2211325722420811</v>
      </c>
      <c r="G38" s="2">
        <f t="shared" si="11"/>
        <v>0.29127947016392325</v>
      </c>
      <c r="H38" s="2">
        <f t="shared" si="11"/>
        <v>0.358301423951153</v>
      </c>
      <c r="I38" s="2">
        <f t="shared" si="11"/>
        <v>0.42132827952159613</v>
      </c>
      <c r="J38" s="2">
        <f t="shared" si="11"/>
        <v>0.47942861311019308</v>
      </c>
      <c r="K38" s="2">
        <f t="shared" si="11"/>
        <v>0.53163494590744298</v>
      </c>
      <c r="L38" s="2">
        <f t="shared" si="11"/>
        <v>0.57779891685907114</v>
      </c>
      <c r="M38" s="2">
        <f t="shared" si="11"/>
        <v>0.61858900736908984</v>
      </c>
      <c r="N38" s="2">
        <f t="shared" si="11"/>
        <v>0.65463078301180733</v>
      </c>
      <c r="O38" s="2">
        <f t="shared" si="11"/>
        <v>0.68647698818658931</v>
      </c>
      <c r="P38" s="2">
        <f t="shared" si="11"/>
        <v>0.71461602312448735</v>
      </c>
      <c r="Q38" s="2">
        <f t="shared" si="11"/>
        <v>0.7394794340989056</v>
      </c>
      <c r="R38" s="2">
        <f t="shared" si="11"/>
        <v>0.76144853171178195</v>
      </c>
      <c r="S38" s="2">
        <f t="shared" si="11"/>
        <v>0.78086023875474064</v>
      </c>
      <c r="T38" s="2">
        <f t="shared" ref="T38:W47" si="12">MIN($C38,T$7)-EXP(-MAX($C38,T$7))*SINH(MIN($C38,T$7))</f>
        <v>0.7980122573292675</v>
      </c>
      <c r="U38" s="2">
        <f t="shared" si="12"/>
        <v>0.81316763446997242</v>
      </c>
      <c r="V38" s="2">
        <f t="shared" si="12"/>
        <v>0.82655879629031437</v>
      </c>
      <c r="W38" s="2">
        <f t="shared" si="12"/>
        <v>0.83839111251931486</v>
      </c>
      <c r="Y38" s="2">
        <f t="shared" si="3"/>
        <v>0.26956958430506961</v>
      </c>
      <c r="AA38" s="2"/>
    </row>
    <row r="39" spans="1:27" x14ac:dyDescent="0.2">
      <c r="A39">
        <f t="shared" si="7"/>
        <v>31</v>
      </c>
      <c r="B39" s="25">
        <f t="shared" si="4"/>
        <v>7.75</v>
      </c>
      <c r="C39" s="14">
        <f t="shared" si="5"/>
        <v>0.95914365847536487</v>
      </c>
      <c r="D39" s="2">
        <f t="shared" ref="D39:S48" si="13">MIN($C39,D$7)-EXP(-MAX($C39,D$7))*SINH(MIN($C39,D$7))</f>
        <v>7.6211706120285716E-2</v>
      </c>
      <c r="E39" s="2">
        <f t="shared" si="13"/>
        <v>0.15169419417065158</v>
      </c>
      <c r="F39" s="2">
        <f t="shared" si="13"/>
        <v>0.22570706263649776</v>
      </c>
      <c r="G39" s="2">
        <f t="shared" si="13"/>
        <v>0.29748737160215932</v>
      </c>
      <c r="H39" s="2">
        <f t="shared" si="13"/>
        <v>0.36623794214076894</v>
      </c>
      <c r="I39" s="2">
        <f t="shared" si="13"/>
        <v>0.43111513060730294</v>
      </c>
      <c r="J39" s="2">
        <f t="shared" si="13"/>
        <v>0.49121589033874641</v>
      </c>
      <c r="K39" s="2">
        <f t="shared" si="13"/>
        <v>0.54556885902204122</v>
      </c>
      <c r="L39" s="2">
        <f t="shared" si="13"/>
        <v>0.59371249745066867</v>
      </c>
      <c r="M39" s="2">
        <f t="shared" si="13"/>
        <v>0.63625180523775282</v>
      </c>
      <c r="N39" s="2">
        <f t="shared" si="13"/>
        <v>0.67383917432883167</v>
      </c>
      <c r="O39" s="2">
        <f t="shared" si="13"/>
        <v>0.70705105267580293</v>
      </c>
      <c r="P39" s="2">
        <f t="shared" si="13"/>
        <v>0.73639678476631532</v>
      </c>
      <c r="Q39" s="2">
        <f t="shared" si="13"/>
        <v>0.7623264230400465</v>
      </c>
      <c r="R39" s="2">
        <f t="shared" si="13"/>
        <v>0.78523762998941815</v>
      </c>
      <c r="S39" s="2">
        <f t="shared" si="13"/>
        <v>0.80548177679684696</v>
      </c>
      <c r="T39" s="2">
        <f t="shared" si="12"/>
        <v>0.82336933203853913</v>
      </c>
      <c r="U39" s="2">
        <f t="shared" si="12"/>
        <v>0.83917462309714663</v>
      </c>
      <c r="V39" s="2">
        <f t="shared" si="12"/>
        <v>0.85314004330532833</v>
      </c>
      <c r="W39" s="2">
        <f t="shared" si="12"/>
        <v>0.86547976934187465</v>
      </c>
      <c r="Y39" s="2">
        <f t="shared" si="3"/>
        <v>0.27587495796419681</v>
      </c>
      <c r="AA39" s="2"/>
    </row>
    <row r="40" spans="1:27" x14ac:dyDescent="0.2">
      <c r="A40">
        <f t="shared" si="7"/>
        <v>32</v>
      </c>
      <c r="B40" s="25">
        <f t="shared" si="4"/>
        <v>8</v>
      </c>
      <c r="C40" s="14">
        <f t="shared" si="5"/>
        <v>0.99008377649069923</v>
      </c>
      <c r="D40" s="2">
        <f t="shared" si="13"/>
        <v>7.7660344467097284E-2</v>
      </c>
      <c r="E40" s="2">
        <f t="shared" si="13"/>
        <v>0.1546136874925797</v>
      </c>
      <c r="F40" s="2">
        <f t="shared" si="13"/>
        <v>0.23014218490912788</v>
      </c>
      <c r="G40" s="2">
        <f t="shared" si="13"/>
        <v>0.30350614081164723</v>
      </c>
      <c r="H40" s="2">
        <f t="shared" si="13"/>
        <v>0.37393266342226106</v>
      </c>
      <c r="I40" s="2">
        <f t="shared" si="13"/>
        <v>0.44060381185628122</v>
      </c>
      <c r="J40" s="2">
        <f t="shared" si="13"/>
        <v>0.5026440520054164</v>
      </c>
      <c r="K40" s="2">
        <f t="shared" si="13"/>
        <v>0.55910682915895515</v>
      </c>
      <c r="L40" s="2">
        <f t="shared" si="13"/>
        <v>0.60927622620838728</v>
      </c>
      <c r="M40" s="2">
        <f t="shared" si="13"/>
        <v>0.65360547701360261</v>
      </c>
      <c r="N40" s="2">
        <f t="shared" si="13"/>
        <v>0.69277442447006632</v>
      </c>
      <c r="O40" s="2">
        <f t="shared" si="13"/>
        <v>0.72738377195461079</v>
      </c>
      <c r="P40" s="2">
        <f t="shared" si="13"/>
        <v>0.75796429584122549</v>
      </c>
      <c r="Q40" s="2">
        <f t="shared" si="13"/>
        <v>0.784984985601338</v>
      </c>
      <c r="R40" s="2">
        <f t="shared" si="13"/>
        <v>0.80886023632690962</v>
      </c>
      <c r="S40" s="2">
        <f t="shared" si="13"/>
        <v>0.82995620398241954</v>
      </c>
      <c r="T40" s="2">
        <f t="shared" si="12"/>
        <v>0.84859642085124865</v>
      </c>
      <c r="U40" s="2">
        <f t="shared" si="12"/>
        <v>0.86506675729614879</v>
      </c>
      <c r="V40" s="2">
        <f t="shared" si="12"/>
        <v>0.87961980592842282</v>
      </c>
      <c r="W40" s="2">
        <f t="shared" si="12"/>
        <v>0.89247875542237287</v>
      </c>
      <c r="Y40" s="2">
        <f t="shared" si="3"/>
        <v>0.28187240335292429</v>
      </c>
      <c r="AA40" s="2"/>
    </row>
    <row r="41" spans="1:27" x14ac:dyDescent="0.2">
      <c r="A41">
        <f t="shared" si="7"/>
        <v>33</v>
      </c>
      <c r="B41" s="25">
        <f t="shared" si="4"/>
        <v>8.25</v>
      </c>
      <c r="C41" s="14">
        <f t="shared" si="5"/>
        <v>1.0210238945060335</v>
      </c>
      <c r="D41" s="2">
        <f t="shared" si="13"/>
        <v>7.9064848060496851E-2</v>
      </c>
      <c r="E41" s="2">
        <f t="shared" si="13"/>
        <v>0.15744423444764211</v>
      </c>
      <c r="F41" s="2">
        <f t="shared" si="13"/>
        <v>0.23444218510088427</v>
      </c>
      <c r="G41" s="2">
        <f t="shared" si="13"/>
        <v>0.30934153996504821</v>
      </c>
      <c r="H41" s="2">
        <f t="shared" si="13"/>
        <v>0.38139295446995458</v>
      </c>
      <c r="I41" s="2">
        <f t="shared" si="13"/>
        <v>0.44980340742141683</v>
      </c>
      <c r="J41" s="2">
        <f t="shared" si="13"/>
        <v>0.51372403905816633</v>
      </c>
      <c r="K41" s="2">
        <f t="shared" si="13"/>
        <v>0.57223713275654076</v>
      </c>
      <c r="L41" s="2">
        <f t="shared" si="13"/>
        <v>0.62447538228038457</v>
      </c>
      <c r="M41" s="2">
        <f t="shared" si="13"/>
        <v>0.67063701547766175</v>
      </c>
      <c r="N41" s="2">
        <f t="shared" si="13"/>
        <v>0.71142504036789922</v>
      </c>
      <c r="O41" s="2">
        <f t="shared" si="13"/>
        <v>0.74746499084661777</v>
      </c>
      <c r="P41" s="2">
        <f t="shared" si="13"/>
        <v>0.77930958332207645</v>
      </c>
      <c r="Q41" s="2">
        <f t="shared" si="13"/>
        <v>0.80744719329262427</v>
      </c>
      <c r="R41" s="2">
        <f t="shared" si="13"/>
        <v>0.83230934517806054</v>
      </c>
      <c r="S41" s="2">
        <f t="shared" si="13"/>
        <v>0.85427733027066455</v>
      </c>
      <c r="T41" s="2">
        <f t="shared" si="12"/>
        <v>0.87368805430021101</v>
      </c>
      <c r="U41" s="2">
        <f t="shared" si="12"/>
        <v>0.89083920429248153</v>
      </c>
      <c r="V41" s="2">
        <f t="shared" si="12"/>
        <v>0.90599381396132206</v>
      </c>
      <c r="W41" s="2">
        <f t="shared" si="12"/>
        <v>0.91938429765007856</v>
      </c>
      <c r="Y41" s="2">
        <f t="shared" si="3"/>
        <v>0.28755142404195189</v>
      </c>
      <c r="AA41" s="2"/>
    </row>
    <row r="42" spans="1:27" x14ac:dyDescent="0.2">
      <c r="A42">
        <f t="shared" si="7"/>
        <v>34</v>
      </c>
      <c r="B42" s="25">
        <f t="shared" si="4"/>
        <v>8.5</v>
      </c>
      <c r="C42" s="14">
        <f t="shared" si="5"/>
        <v>1.0519640125213678</v>
      </c>
      <c r="D42" s="2">
        <f t="shared" si="13"/>
        <v>8.0426561526258711E-2</v>
      </c>
      <c r="E42" s="2">
        <f t="shared" si="13"/>
        <v>0.16018854490885653</v>
      </c>
      <c r="F42" s="2">
        <f t="shared" si="13"/>
        <v>0.23861117989122191</v>
      </c>
      <c r="G42" s="2">
        <f t="shared" si="13"/>
        <v>0.31499915568253317</v>
      </c>
      <c r="H42" s="2">
        <f t="shared" si="13"/>
        <v>0.38862595752234114</v>
      </c>
      <c r="I42" s="2">
        <f t="shared" si="13"/>
        <v>0.45872272469442316</v>
      </c>
      <c r="J42" s="2">
        <f t="shared" si="13"/>
        <v>0.52446645911397904</v>
      </c>
      <c r="K42" s="2">
        <f t="shared" si="13"/>
        <v>0.58496740365253497</v>
      </c>
      <c r="L42" s="2">
        <f t="shared" si="13"/>
        <v>0.63929489578485965</v>
      </c>
      <c r="M42" s="2">
        <f t="shared" si="13"/>
        <v>0.68733310501106226</v>
      </c>
      <c r="N42" s="2">
        <f t="shared" si="13"/>
        <v>0.72977925645520902</v>
      </c>
      <c r="O42" s="2">
        <f t="shared" si="13"/>
        <v>0.76728431339718872</v>
      </c>
      <c r="P42" s="2">
        <f t="shared" si="13"/>
        <v>0.80042346143213017</v>
      </c>
      <c r="Q42" s="2">
        <f t="shared" si="13"/>
        <v>0.82970492964002251</v>
      </c>
      <c r="R42" s="2">
        <f t="shared" si="13"/>
        <v>0.85557778489585989</v>
      </c>
      <c r="S42" s="2">
        <f t="shared" si="13"/>
        <v>0.8784388188555261</v>
      </c>
      <c r="T42" s="2">
        <f t="shared" si="12"/>
        <v>0.89863863323770943</v>
      </c>
      <c r="U42" s="2">
        <f t="shared" si="12"/>
        <v>0.91648701672703692</v>
      </c>
      <c r="V42" s="2">
        <f t="shared" si="12"/>
        <v>0.93225769595976682</v>
      </c>
      <c r="W42" s="2">
        <f t="shared" si="12"/>
        <v>0.94619253345417509</v>
      </c>
      <c r="Y42" s="2">
        <f t="shared" si="3"/>
        <v>0.29301793697476208</v>
      </c>
      <c r="AA42" s="2"/>
    </row>
    <row r="43" spans="1:27" x14ac:dyDescent="0.2">
      <c r="A43">
        <f t="shared" si="7"/>
        <v>35</v>
      </c>
      <c r="B43" s="25">
        <f t="shared" si="4"/>
        <v>8.75</v>
      </c>
      <c r="C43" s="14">
        <f t="shared" si="5"/>
        <v>1.0829041305367022</v>
      </c>
      <c r="D43" s="2">
        <f t="shared" si="13"/>
        <v>8.1746788524289363E-2</v>
      </c>
      <c r="E43" s="2">
        <f t="shared" si="13"/>
        <v>0.16284924618924387</v>
      </c>
      <c r="F43" s="2">
        <f t="shared" si="13"/>
        <v>0.24265316053931182</v>
      </c>
      <c r="G43" s="2">
        <f t="shared" si="13"/>
        <v>0.32048440438022985</v>
      </c>
      <c r="H43" s="2">
        <f t="shared" si="13"/>
        <v>0.3956385972198242</v>
      </c>
      <c r="I43" s="2">
        <f t="shared" si="13"/>
        <v>0.46737030273774954</v>
      </c>
      <c r="J43" s="2">
        <f t="shared" si="13"/>
        <v>0.53488159661424239</v>
      </c>
      <c r="K43" s="2">
        <f t="shared" si="13"/>
        <v>0.59730982939166233</v>
      </c>
      <c r="L43" s="2">
        <f t="shared" si="13"/>
        <v>0.65371933338264276</v>
      </c>
      <c r="M43" s="2">
        <f t="shared" si="13"/>
        <v>0.70368010884710841</v>
      </c>
      <c r="N43" s="2">
        <f t="shared" si="13"/>
        <v>0.74782502340139634</v>
      </c>
      <c r="O43" s="2">
        <f t="shared" si="13"/>
        <v>0.78683109292070275</v>
      </c>
      <c r="P43" s="2">
        <f t="shared" si="13"/>
        <v>0.82129652285089072</v>
      </c>
      <c r="Q43" s="2">
        <f t="shared" si="13"/>
        <v>0.85174988241547744</v>
      </c>
      <c r="R43" s="2">
        <f t="shared" si="13"/>
        <v>0.87865821086658147</v>
      </c>
      <c r="S43" s="2">
        <f t="shared" si="13"/>
        <v>0.90243418009903598</v>
      </c>
      <c r="T43" s="2">
        <f t="shared" si="12"/>
        <v>0.92344242347505412</v>
      </c>
      <c r="U43" s="2">
        <f t="shared" si="12"/>
        <v>0.9420051279196564</v>
      </c>
      <c r="V43" s="2">
        <f t="shared" si="12"/>
        <v>0.95840697504843642</v>
      </c>
      <c r="W43" s="2">
        <f t="shared" si="12"/>
        <v>0.97289950710585971</v>
      </c>
      <c r="Y43" s="2">
        <f t="shared" si="3"/>
        <v>0.29840683380583144</v>
      </c>
      <c r="AA43" s="2"/>
    </row>
    <row r="44" spans="1:27" x14ac:dyDescent="0.2">
      <c r="A44">
        <f t="shared" si="7"/>
        <v>36</v>
      </c>
      <c r="B44" s="25">
        <f t="shared" si="4"/>
        <v>9</v>
      </c>
      <c r="C44" s="14">
        <f t="shared" si="5"/>
        <v>1.1138442485520366</v>
      </c>
      <c r="D44" s="2">
        <f t="shared" si="13"/>
        <v>8.3026792996708842E-2</v>
      </c>
      <c r="E44" s="2">
        <f t="shared" si="13"/>
        <v>0.16542888555713153</v>
      </c>
      <c r="F44" s="2">
        <f t="shared" si="13"/>
        <v>0.24657199670514213</v>
      </c>
      <c r="G44" s="2">
        <f t="shared" si="13"/>
        <v>0.32580253745572219</v>
      </c>
      <c r="H44" s="2">
        <f t="shared" si="13"/>
        <v>0.40243758723414313</v>
      </c>
      <c r="I44" s="2">
        <f t="shared" si="13"/>
        <v>0.47575442045960004</v>
      </c>
      <c r="J44" s="2">
        <f t="shared" si="13"/>
        <v>0.54497942267073662</v>
      </c>
      <c r="K44" s="2">
        <f t="shared" si="13"/>
        <v>0.60927622620838728</v>
      </c>
      <c r="L44" s="2">
        <f t="shared" si="13"/>
        <v>0.66773288350182092</v>
      </c>
      <c r="M44" s="2">
        <f t="shared" si="13"/>
        <v>0.71966405601588268</v>
      </c>
      <c r="N44" s="2">
        <f t="shared" si="13"/>
        <v>0.76554999657674883</v>
      </c>
      <c r="O44" s="2">
        <f t="shared" si="13"/>
        <v>0.80609442180776436</v>
      </c>
      <c r="P44" s="2">
        <f t="shared" si="13"/>
        <v>0.84191912970784322</v>
      </c>
      <c r="Q44" s="2">
        <f t="shared" si="13"/>
        <v>0.87357353567890594</v>
      </c>
      <c r="R44" s="2">
        <f t="shared" si="13"/>
        <v>0.90154309847829039</v>
      </c>
      <c r="S44" s="2">
        <f t="shared" si="13"/>
        <v>0.92625676531834589</v>
      </c>
      <c r="T44" s="2">
        <f t="shared" si="12"/>
        <v>0.94809355029285758</v>
      </c>
      <c r="U44" s="2">
        <f t="shared" si="12"/>
        <v>0.967388347018457</v>
      </c>
      <c r="V44" s="2">
        <f t="shared" si="12"/>
        <v>0.98443706463493519</v>
      </c>
      <c r="W44" s="2">
        <f t="shared" si="12"/>
        <v>0.99950116593125937</v>
      </c>
      <c r="Y44" s="2">
        <f t="shared" si="3"/>
        <v>0.30385293188249962</v>
      </c>
      <c r="AA44" s="2"/>
    </row>
    <row r="45" spans="1:27" x14ac:dyDescent="0.2">
      <c r="A45">
        <f t="shared" si="7"/>
        <v>37</v>
      </c>
      <c r="B45" s="25">
        <f t="shared" si="4"/>
        <v>9.25</v>
      </c>
      <c r="C45" s="14">
        <f t="shared" si="5"/>
        <v>1.1447843665673709</v>
      </c>
      <c r="D45" s="2">
        <f t="shared" si="13"/>
        <v>8.4267800377907584E-2</v>
      </c>
      <c r="E45" s="2">
        <f t="shared" si="13"/>
        <v>0.16792993267482498</v>
      </c>
      <c r="F45" s="2">
        <f t="shared" si="13"/>
        <v>0.25037144015420393</v>
      </c>
      <c r="G45" s="2">
        <f t="shared" si="13"/>
        <v>0.3309586463155671</v>
      </c>
      <c r="H45" s="2">
        <f t="shared" si="13"/>
        <v>0.40902943669582315</v>
      </c>
      <c r="I45" s="2">
        <f t="shared" si="13"/>
        <v>0.48388310453988953</v>
      </c>
      <c r="J45" s="2">
        <f t="shared" si="13"/>
        <v>0.55476960461165059</v>
      </c>
      <c r="K45" s="2">
        <f t="shared" si="13"/>
        <v>0.6208780503393907</v>
      </c>
      <c r="L45" s="2">
        <f t="shared" si="13"/>
        <v>0.68132427788546035</v>
      </c>
      <c r="M45" s="2">
        <f t="shared" si="13"/>
        <v>0.73527062796889608</v>
      </c>
      <c r="N45" s="2">
        <f t="shared" si="13"/>
        <v>0.78294152423409646</v>
      </c>
      <c r="O45" s="2">
        <f t="shared" si="13"/>
        <v>0.82506312108261559</v>
      </c>
      <c r="P45" s="2">
        <f t="shared" si="13"/>
        <v>0.86228140435547185</v>
      </c>
      <c r="Q45" s="2">
        <f t="shared" si="13"/>
        <v>0.8951671616253144</v>
      </c>
      <c r="R45" s="2">
        <f t="shared" si="13"/>
        <v>0.92422473591702681</v>
      </c>
      <c r="S45" s="2">
        <f t="shared" si="13"/>
        <v>0.94989976042049684</v>
      </c>
      <c r="T45" s="2">
        <f t="shared" si="12"/>
        <v>0.97258599281677094</v>
      </c>
      <c r="U45" s="2">
        <f t="shared" si="12"/>
        <v>0.99263135403028024</v>
      </c>
      <c r="V45" s="2">
        <f t="shared" si="12"/>
        <v>1.0103432640187389</v>
      </c>
      <c r="W45" s="2">
        <f t="shared" si="12"/>
        <v>1.0259933564315331</v>
      </c>
      <c r="Y45" s="2">
        <f t="shared" si="3"/>
        <v>0.30943589679104244</v>
      </c>
      <c r="AA45" s="2"/>
    </row>
    <row r="46" spans="1:27" x14ac:dyDescent="0.2">
      <c r="A46">
        <f t="shared" si="7"/>
        <v>38</v>
      </c>
      <c r="B46" s="25">
        <f t="shared" si="4"/>
        <v>9.5</v>
      </c>
      <c r="C46" s="14">
        <f t="shared" si="5"/>
        <v>1.1757244845827053</v>
      </c>
      <c r="D46" s="2">
        <f t="shared" si="13"/>
        <v>8.5470998767737144E-2</v>
      </c>
      <c r="E46" s="2">
        <f t="shared" si="13"/>
        <v>0.17035478196298137</v>
      </c>
      <c r="F46" s="2">
        <f t="shared" si="13"/>
        <v>0.2540551283493086</v>
      </c>
      <c r="G46" s="2">
        <f t="shared" si="13"/>
        <v>0.33595766724963982</v>
      </c>
      <c r="H46" s="2">
        <f t="shared" si="13"/>
        <v>0.41542045642580333</v>
      </c>
      <c r="I46" s="2">
        <f t="shared" si="13"/>
        <v>0.49176413711472416</v>
      </c>
      <c r="J46" s="2">
        <f t="shared" si="13"/>
        <v>0.56426151523676515</v>
      </c>
      <c r="K46" s="2">
        <f t="shared" si="13"/>
        <v>0.63212640899139583</v>
      </c>
      <c r="L46" s="2">
        <f t="shared" si="13"/>
        <v>0.69450159180452609</v>
      </c>
      <c r="M46" s="2">
        <f t="shared" si="13"/>
        <v>0.75048514487097906</v>
      </c>
      <c r="N46" s="2">
        <f t="shared" si="13"/>
        <v>0.79998663539644366</v>
      </c>
      <c r="O46" s="2">
        <f t="shared" si="13"/>
        <v>0.8437257297007501</v>
      </c>
      <c r="P46" s="2">
        <f t="shared" si="13"/>
        <v>0.88237321991272388</v>
      </c>
      <c r="Q46" s="2">
        <f t="shared" si="13"/>
        <v>0.91652181222908458</v>
      </c>
      <c r="R46" s="2">
        <f t="shared" si="13"/>
        <v>0.94669521678376678</v>
      </c>
      <c r="S46" s="2">
        <f t="shared" si="13"/>
        <v>0.9733561793788289</v>
      </c>
      <c r="T46" s="2">
        <f t="shared" si="12"/>
        <v>0.99691357825329563</v>
      </c>
      <c r="U46" s="2">
        <f t="shared" si="12"/>
        <v>1.0177286947275039</v>
      </c>
      <c r="V46" s="2">
        <f t="shared" si="12"/>
        <v>1.0361207538908976</v>
      </c>
      <c r="W46" s="2">
        <f t="shared" si="12"/>
        <v>1.052371820306448</v>
      </c>
      <c r="Y46" s="2">
        <f t="shared" si="3"/>
        <v>0.31501468848492253</v>
      </c>
      <c r="AA46" s="2"/>
    </row>
    <row r="47" spans="1:27" x14ac:dyDescent="0.2">
      <c r="A47">
        <f t="shared" si="7"/>
        <v>39</v>
      </c>
      <c r="B47" s="25">
        <f t="shared" si="4"/>
        <v>9.75</v>
      </c>
      <c r="C47" s="14">
        <f t="shared" si="5"/>
        <v>1.2066646025980396</v>
      </c>
      <c r="D47" s="2">
        <f t="shared" si="13"/>
        <v>8.663754006895813E-2</v>
      </c>
      <c r="E47" s="2">
        <f t="shared" si="13"/>
        <v>0.17270575489294965</v>
      </c>
      <c r="F47" s="2">
        <f t="shared" si="13"/>
        <v>0.25762658793297588</v>
      </c>
      <c r="G47" s="2">
        <f t="shared" si="13"/>
        <v>0.34080438615697672</v>
      </c>
      <c r="H47" s="2">
        <f t="shared" si="13"/>
        <v>0.4216167649772104</v>
      </c>
      <c r="I47" s="2">
        <f t="shared" si="13"/>
        <v>0.49940506322676376</v>
      </c>
      <c r="J47" s="2">
        <f t="shared" si="13"/>
        <v>0.57346424179066546</v>
      </c>
      <c r="K47" s="2">
        <f t="shared" si="13"/>
        <v>0.64303207097484427</v>
      </c>
      <c r="L47" s="2">
        <f t="shared" si="13"/>
        <v>0.70727744078810217</v>
      </c>
      <c r="M47" s="2">
        <f t="shared" si="13"/>
        <v>0.76529255154628673</v>
      </c>
      <c r="N47" s="2">
        <f t="shared" si="13"/>
        <v>0.81667202743897949</v>
      </c>
      <c r="O47" s="2">
        <f t="shared" si="13"/>
        <v>0.86207049357648446</v>
      </c>
      <c r="P47" s="2">
        <f t="shared" si="13"/>
        <v>0.9021841905698651</v>
      </c>
      <c r="Q47" s="2">
        <f t="shared" si="13"/>
        <v>0.93762831067742569</v>
      </c>
      <c r="R47" s="2">
        <f t="shared" si="13"/>
        <v>0.96894643252509538</v>
      </c>
      <c r="S47" s="2">
        <f t="shared" si="13"/>
        <v>0.99661885754478874</v>
      </c>
      <c r="T47" s="2">
        <f t="shared" si="12"/>
        <v>1.0210699759801534</v>
      </c>
      <c r="U47" s="2">
        <f t="shared" si="12"/>
        <v>1.0426747754263441</v>
      </c>
      <c r="V47" s="2">
        <f t="shared" si="12"/>
        <v>1.0617645917201879</v>
      </c>
      <c r="W47" s="2">
        <f t="shared" si="12"/>
        <v>1.0786321903776219</v>
      </c>
      <c r="Y47" s="2">
        <f t="shared" si="3"/>
        <v>0.32039305639859617</v>
      </c>
      <c r="AA47" s="2"/>
    </row>
    <row r="48" spans="1:27" x14ac:dyDescent="0.2">
      <c r="A48">
        <f t="shared" si="7"/>
        <v>40</v>
      </c>
      <c r="B48" s="25">
        <f t="shared" si="4"/>
        <v>10</v>
      </c>
      <c r="C48" s="14">
        <f t="shared" si="5"/>
        <v>1.237604720613374</v>
      </c>
      <c r="D48" s="2">
        <f t="shared" si="13"/>
        <v>8.7768541090034236E-2</v>
      </c>
      <c r="E48" s="2">
        <f t="shared" si="13"/>
        <v>0.17498510220927133</v>
      </c>
      <c r="F48" s="2">
        <f t="shared" si="13"/>
        <v>0.26108923810372586</v>
      </c>
      <c r="G48" s="2">
        <f t="shared" si="13"/>
        <v>0.34550344312763814</v>
      </c>
      <c r="H48" s="2">
        <f t="shared" si="13"/>
        <v>0.42762429449306116</v>
      </c>
      <c r="I48" s="2">
        <f t="shared" si="13"/>
        <v>0.5068131980485987</v>
      </c>
      <c r="J48" s="2">
        <f t="shared" si="13"/>
        <v>0.58238659466257103</v>
      </c>
      <c r="K48" s="2">
        <f t="shared" si="13"/>
        <v>0.65360547701360261</v>
      </c>
      <c r="L48" s="2">
        <f t="shared" si="13"/>
        <v>0.71966405601588268</v>
      </c>
      <c r="M48" s="2">
        <f t="shared" si="13"/>
        <v>0.77967740306496724</v>
      </c>
      <c r="N48" s="2">
        <f t="shared" si="13"/>
        <v>0.83298405335358072</v>
      </c>
      <c r="O48" s="2">
        <f t="shared" si="13"/>
        <v>0.88008535432998114</v>
      </c>
      <c r="P48" s="2">
        <f t="shared" si="13"/>
        <v>0.92170366164544482</v>
      </c>
      <c r="Q48" s="2">
        <f t="shared" si="13"/>
        <v>0.95847724258479539</v>
      </c>
      <c r="R48" s="2">
        <f t="shared" si="13"/>
        <v>0.99097006467034232</v>
      </c>
      <c r="S48" s="2">
        <f t="shared" si="13"/>
        <v>1.0196804447887284</v>
      </c>
      <c r="T48" s="2">
        <f t="shared" ref="T48:W57" si="14">MIN($C48,T$7)-EXP(-MAX($C48,T$7))*SINH(MIN($C48,T$7))</f>
        <v>1.0450486914855543</v>
      </c>
      <c r="U48" s="2">
        <f t="shared" si="14"/>
        <v>1.0674638576316442</v>
      </c>
      <c r="V48" s="2">
        <f t="shared" si="14"/>
        <v>1.0872697070212938</v>
      </c>
      <c r="W48" s="2">
        <f t="shared" si="14"/>
        <v>1.1047699864075302</v>
      </c>
      <c r="Y48" s="2">
        <f t="shared" si="3"/>
        <v>0.32537455808736837</v>
      </c>
      <c r="AA48" s="2"/>
    </row>
    <row r="49" spans="1:27" x14ac:dyDescent="0.2">
      <c r="A49">
        <f t="shared" si="7"/>
        <v>41</v>
      </c>
      <c r="B49" s="25">
        <f t="shared" si="4"/>
        <v>10.25</v>
      </c>
      <c r="C49" s="14">
        <f t="shared" si="5"/>
        <v>1.2685448386287084</v>
      </c>
      <c r="D49" s="2">
        <f t="shared" ref="D49:S58" si="15">MIN($C49,D$7)-EXP(-MAX($C49,D$7))*SINH(MIN($C49,D$7))</f>
        <v>8.8865084614328099E-2</v>
      </c>
      <c r="E49" s="2">
        <f t="shared" si="15"/>
        <v>0.17719500608446942</v>
      </c>
      <c r="F49" s="2">
        <f t="shared" si="15"/>
        <v>0.2644463938895078</v>
      </c>
      <c r="G49" s="2">
        <f t="shared" si="15"/>
        <v>0.35005933688497887</v>
      </c>
      <c r="H49" s="2">
        <f t="shared" si="15"/>
        <v>0.43344879638550204</v>
      </c>
      <c r="I49" s="2">
        <f t="shared" si="15"/>
        <v>0.51399563388605696</v>
      </c>
      <c r="J49" s="2">
        <f t="shared" si="15"/>
        <v>0.59103711582111407</v>
      </c>
      <c r="K49" s="2">
        <f t="shared" si="15"/>
        <v>0.66385674974057007</v>
      </c>
      <c r="L49" s="2">
        <f t="shared" si="15"/>
        <v>0.73167329602790232</v>
      </c>
      <c r="M49" s="2">
        <f t="shared" si="15"/>
        <v>0.79362878664189518</v>
      </c>
      <c r="N49" s="2">
        <f t="shared" si="15"/>
        <v>0.84890870868361246</v>
      </c>
      <c r="O49" s="2">
        <f t="shared" si="15"/>
        <v>0.89775793774295054</v>
      </c>
      <c r="P49" s="2">
        <f t="shared" si="15"/>
        <v>0.94092069938585365</v>
      </c>
      <c r="Q49" s="2">
        <f t="shared" si="15"/>
        <v>0.97905894697987428</v>
      </c>
      <c r="R49" s="2">
        <f t="shared" si="15"/>
        <v>1.0127575768677508</v>
      </c>
      <c r="S49" s="2">
        <f t="shared" si="15"/>
        <v>1.0425333984631333</v>
      </c>
      <c r="T49" s="2">
        <f t="shared" si="14"/>
        <v>1.0688430601505661</v>
      </c>
      <c r="U49" s="2">
        <f t="shared" si="14"/>
        <v>1.0920900525430284</v>
      </c>
      <c r="V49" s="2">
        <f t="shared" si="14"/>
        <v>1.1126308965004914</v>
      </c>
      <c r="W49" s="2">
        <f t="shared" si="14"/>
        <v>1.1307806108102725</v>
      </c>
      <c r="Y49" s="2">
        <f t="shared" si="3"/>
        <v>0.329857482398769</v>
      </c>
      <c r="AA49" s="2"/>
    </row>
    <row r="50" spans="1:27" x14ac:dyDescent="0.2">
      <c r="A50">
        <f t="shared" si="7"/>
        <v>42</v>
      </c>
      <c r="B50" s="25">
        <f t="shared" si="4"/>
        <v>10.5</v>
      </c>
      <c r="C50" s="14">
        <f t="shared" si="5"/>
        <v>1.2994849566440427</v>
      </c>
      <c r="D50" s="2">
        <f t="shared" si="15"/>
        <v>8.992822043672262E-2</v>
      </c>
      <c r="E50" s="2">
        <f t="shared" si="15"/>
        <v>0.17933758220818924</v>
      </c>
      <c r="F50" s="2">
        <f t="shared" si="15"/>
        <v>0.26770126932139926</v>
      </c>
      <c r="G50" s="2">
        <f t="shared" si="15"/>
        <v>0.3544764290925787</v>
      </c>
      <c r="H50" s="2">
        <f t="shared" si="15"/>
        <v>0.43909584684202285</v>
      </c>
      <c r="I50" s="2">
        <f t="shared" si="15"/>
        <v>0.52095924696814533</v>
      </c>
      <c r="J50" s="2">
        <f t="shared" si="15"/>
        <v>0.599424086992141</v>
      </c>
      <c r="K50" s="2">
        <f t="shared" si="15"/>
        <v>0.67379570338875616</v>
      </c>
      <c r="L50" s="2">
        <f t="shared" si="15"/>
        <v>0.74331665807751512</v>
      </c>
      <c r="M50" s="2">
        <f t="shared" si="15"/>
        <v>0.80715512218990737</v>
      </c>
      <c r="N50" s="2">
        <f t="shared" si="15"/>
        <v>0.86443161811651992</v>
      </c>
      <c r="O50" s="2">
        <f t="shared" si="15"/>
        <v>0.91507554191197882</v>
      </c>
      <c r="P50" s="2">
        <f t="shared" si="15"/>
        <v>0.9598240804977044</v>
      </c>
      <c r="Q50" s="2">
        <f t="shared" si="15"/>
        <v>0.99936350705646815</v>
      </c>
      <c r="R50" s="2">
        <f t="shared" si="15"/>
        <v>1.0343002067120535</v>
      </c>
      <c r="S50" s="2">
        <f t="shared" si="15"/>
        <v>1.0651699761815363</v>
      </c>
      <c r="T50" s="2">
        <f t="shared" si="14"/>
        <v>1.0924462408686233</v>
      </c>
      <c r="U50" s="2">
        <f t="shared" si="14"/>
        <v>1.1165473154171563</v>
      </c>
      <c r="V50" s="2">
        <f t="shared" si="14"/>
        <v>1.1378428190741852</v>
      </c>
      <c r="W50" s="2">
        <f t="shared" si="14"/>
        <v>1.1566593442499944</v>
      </c>
      <c r="Y50" s="2">
        <f t="shared" si="3"/>
        <v>0.33412010402427672</v>
      </c>
      <c r="AA50" s="2"/>
    </row>
    <row r="51" spans="1:27" x14ac:dyDescent="0.2">
      <c r="A51">
        <f t="shared" si="7"/>
        <v>43</v>
      </c>
      <c r="B51" s="25">
        <f t="shared" si="4"/>
        <v>10.75</v>
      </c>
      <c r="C51" s="14">
        <f t="shared" si="5"/>
        <v>1.3304250746593771</v>
      </c>
      <c r="D51" s="2">
        <f t="shared" si="15"/>
        <v>9.0958966368660271E-2</v>
      </c>
      <c r="E51" s="2">
        <f t="shared" si="15"/>
        <v>0.18141488181269017</v>
      </c>
      <c r="F51" s="2">
        <f t="shared" si="15"/>
        <v>0.27085698051061452</v>
      </c>
      <c r="G51" s="2">
        <f t="shared" si="15"/>
        <v>0.35875894852995649</v>
      </c>
      <c r="H51" s="2">
        <f t="shared" si="15"/>
        <v>0.44457085216391623</v>
      </c>
      <c r="I51" s="2">
        <f t="shared" si="15"/>
        <v>0.52771070403012632</v>
      </c>
      <c r="J51" s="2">
        <f t="shared" si="15"/>
        <v>0.60755553758736558</v>
      </c>
      <c r="K51" s="2">
        <f t="shared" si="15"/>
        <v>0.68343185318710531</v>
      </c>
      <c r="L51" s="2">
        <f t="shared" si="15"/>
        <v>0.75460528913848801</v>
      </c>
      <c r="M51" s="2">
        <f t="shared" si="15"/>
        <v>0.82026935937997325</v>
      </c>
      <c r="N51" s="2">
        <f t="shared" si="15"/>
        <v>0.87953802172137463</v>
      </c>
      <c r="O51" s="2">
        <f t="shared" si="15"/>
        <v>0.93202512508814184</v>
      </c>
      <c r="P51" s="2">
        <f t="shared" si="15"/>
        <v>0.97840228140301955</v>
      </c>
      <c r="Q51" s="2">
        <f t="shared" si="15"/>
        <v>1.0193807406794828</v>
      </c>
      <c r="R51" s="2">
        <f t="shared" si="15"/>
        <v>1.055588957355633</v>
      </c>
      <c r="S51" s="2">
        <f t="shared" si="15"/>
        <v>1.0875822284062127</v>
      </c>
      <c r="T51" s="2">
        <f t="shared" si="14"/>
        <v>1.1158512094960786</v>
      </c>
      <c r="U51" s="2">
        <f t="shared" si="14"/>
        <v>1.1408294397806846</v>
      </c>
      <c r="V51" s="2">
        <f t="shared" si="14"/>
        <v>1.1628999907555295</v>
      </c>
      <c r="W51" s="2">
        <f t="shared" si="14"/>
        <v>1.1824013411227503</v>
      </c>
      <c r="Y51" s="2">
        <f t="shared" si="3"/>
        <v>0.33853559798375121</v>
      </c>
      <c r="AA51" s="2"/>
    </row>
    <row r="52" spans="1:27" x14ac:dyDescent="0.2">
      <c r="A52">
        <f t="shared" si="7"/>
        <v>44</v>
      </c>
      <c r="B52" s="25">
        <f t="shared" si="4"/>
        <v>11</v>
      </c>
      <c r="C52" s="14">
        <f t="shared" si="5"/>
        <v>1.3613651926747115</v>
      </c>
      <c r="D52" s="2">
        <f t="shared" si="15"/>
        <v>9.1958309212562456E-2</v>
      </c>
      <c r="E52" s="2">
        <f t="shared" si="15"/>
        <v>0.18342889363662862</v>
      </c>
      <c r="F52" s="2">
        <f t="shared" si="15"/>
        <v>0.27391654863176729</v>
      </c>
      <c r="G52" s="2">
        <f t="shared" si="15"/>
        <v>0.36291099514106484</v>
      </c>
      <c r="H52" s="2">
        <f t="shared" si="15"/>
        <v>0.4498790539420936</v>
      </c>
      <c r="I52" s="2">
        <f t="shared" si="15"/>
        <v>0.53425646869603216</v>
      </c>
      <c r="J52" s="2">
        <f t="shared" si="15"/>
        <v>0.61543925239146458</v>
      </c>
      <c r="K52" s="2">
        <f t="shared" si="15"/>
        <v>0.69277442447006632</v>
      </c>
      <c r="L52" s="2">
        <f t="shared" si="15"/>
        <v>0.76554999657674883</v>
      </c>
      <c r="M52" s="2">
        <f t="shared" si="15"/>
        <v>0.83298405335358072</v>
      </c>
      <c r="N52" s="2">
        <f t="shared" si="15"/>
        <v>0.89421276081819956</v>
      </c>
      <c r="O52" s="2">
        <f t="shared" si="15"/>
        <v>0.94859329319126129</v>
      </c>
      <c r="P52" s="2">
        <f t="shared" si="15"/>
        <v>0.99664346720693353</v>
      </c>
      <c r="Q52" s="2">
        <f t="shared" si="15"/>
        <v>1.0391001906368811</v>
      </c>
      <c r="R52" s="2">
        <f t="shared" si="15"/>
        <v>1.0766145888952336</v>
      </c>
      <c r="S52" s="2">
        <f t="shared" si="15"/>
        <v>1.1097619908375507</v>
      </c>
      <c r="T52" s="2">
        <f t="shared" si="14"/>
        <v>1.1390507521275151</v>
      </c>
      <c r="U52" s="2">
        <f t="shared" si="14"/>
        <v>1.1649300514883909</v>
      </c>
      <c r="V52" s="2">
        <f t="shared" si="14"/>
        <v>1.187796779404239</v>
      </c>
      <c r="W52" s="2">
        <f t="shared" si="14"/>
        <v>1.2080016249174805</v>
      </c>
      <c r="Y52" s="2">
        <f t="shared" si="3"/>
        <v>0.34347728565202429</v>
      </c>
      <c r="AA52" s="2"/>
    </row>
    <row r="53" spans="1:27" x14ac:dyDescent="0.2">
      <c r="A53">
        <f t="shared" si="7"/>
        <v>45</v>
      </c>
      <c r="B53" s="25">
        <f t="shared" si="4"/>
        <v>11.25</v>
      </c>
      <c r="C53" s="14">
        <f t="shared" si="5"/>
        <v>1.3923053106900458</v>
      </c>
      <c r="D53" s="2">
        <f t="shared" si="15"/>
        <v>9.2927205706561822E-2</v>
      </c>
      <c r="E53" s="2">
        <f t="shared" si="15"/>
        <v>0.18538154582901095</v>
      </c>
      <c r="F53" s="2">
        <f t="shared" si="15"/>
        <v>0.27688290281524436</v>
      </c>
      <c r="G53" s="2">
        <f t="shared" si="15"/>
        <v>0.36693654395944275</v>
      </c>
      <c r="H53" s="2">
        <f t="shared" si="15"/>
        <v>0.45502553407521262</v>
      </c>
      <c r="I53" s="2">
        <f t="shared" si="15"/>
        <v>0.54060280766672653</v>
      </c>
      <c r="J53" s="2">
        <f t="shared" si="15"/>
        <v>0.62308277901497655</v>
      </c>
      <c r="K53" s="2">
        <f t="shared" si="15"/>
        <v>0.70183236150962558</v>
      </c>
      <c r="L53" s="2">
        <f t="shared" si="15"/>
        <v>0.7761612584970049</v>
      </c>
      <c r="M53" s="2">
        <f t="shared" si="15"/>
        <v>0.84531137674261869</v>
      </c>
      <c r="N53" s="2">
        <f t="shared" si="15"/>
        <v>0.90844520015074925</v>
      </c>
      <c r="O53" s="2">
        <f t="shared" si="15"/>
        <v>0.96476628698685052</v>
      </c>
      <c r="P53" s="2">
        <f t="shared" si="15"/>
        <v>1.0145354803673532</v>
      </c>
      <c r="Q53" s="2">
        <f t="shared" si="15"/>
        <v>1.05851111462829</v>
      </c>
      <c r="R53" s="2">
        <f t="shared" si="15"/>
        <v>1.0973676095259806</v>
      </c>
      <c r="S53" s="2">
        <f t="shared" si="15"/>
        <v>1.13170087659782</v>
      </c>
      <c r="T53" s="2">
        <f t="shared" si="14"/>
        <v>1.1620374581893906</v>
      </c>
      <c r="U53" s="2">
        <f t="shared" si="14"/>
        <v>1.188842602620777</v>
      </c>
      <c r="V53" s="2">
        <f t="shared" si="14"/>
        <v>1.2125273993345618</v>
      </c>
      <c r="W53" s="2">
        <f t="shared" si="14"/>
        <v>1.2334550834516622</v>
      </c>
      <c r="Y53" s="2">
        <f t="shared" si="3"/>
        <v>0.34917796700145587</v>
      </c>
      <c r="AA53" s="2"/>
    </row>
    <row r="54" spans="1:27" x14ac:dyDescent="0.2">
      <c r="A54">
        <f t="shared" si="7"/>
        <v>46</v>
      </c>
      <c r="B54" s="25">
        <f t="shared" si="4"/>
        <v>11.5</v>
      </c>
      <c r="C54" s="14">
        <f t="shared" si="5"/>
        <v>1.4232454287053802</v>
      </c>
      <c r="D54" s="2">
        <f t="shared" si="15"/>
        <v>9.3866583440452067E-2</v>
      </c>
      <c r="E54" s="2">
        <f t="shared" si="15"/>
        <v>0.18727470779514058</v>
      </c>
      <c r="F54" s="2">
        <f t="shared" si="15"/>
        <v>0.27975888295145934</v>
      </c>
      <c r="G54" s="2">
        <f t="shared" si="15"/>
        <v>0.37083944891378229</v>
      </c>
      <c r="H54" s="2">
        <f t="shared" si="15"/>
        <v>0.46001521963492076</v>
      </c>
      <c r="I54" s="2">
        <f t="shared" si="15"/>
        <v>0.54675579671943975</v>
      </c>
      <c r="J54" s="2">
        <f t="shared" si="15"/>
        <v>0.63049343512013634</v>
      </c>
      <c r="K54" s="2">
        <f t="shared" si="15"/>
        <v>0.71061433607826019</v>
      </c>
      <c r="L54" s="2">
        <f t="shared" si="15"/>
        <v>0.78644923377413756</v>
      </c>
      <c r="M54" s="2">
        <f t="shared" si="15"/>
        <v>0.85726313132305609</v>
      </c>
      <c r="N54" s="2">
        <f t="shared" si="15"/>
        <v>0.92224402870544264</v>
      </c>
      <c r="O54" s="2">
        <f t="shared" si="15"/>
        <v>0.98052996891347433</v>
      </c>
      <c r="P54" s="2">
        <f t="shared" si="15"/>
        <v>1.0320658290557232</v>
      </c>
      <c r="Q54" s="2">
        <f t="shared" si="15"/>
        <v>1.0776024749806734</v>
      </c>
      <c r="R54" s="2">
        <f t="shared" si="15"/>
        <v>1.1178382664542377</v>
      </c>
      <c r="S54" s="2">
        <f t="shared" si="15"/>
        <v>1.1533902682018482</v>
      </c>
      <c r="T54" s="2">
        <f t="shared" si="14"/>
        <v>1.184803713345397</v>
      </c>
      <c r="U54" s="2">
        <f t="shared" si="14"/>
        <v>1.2125603652153045</v>
      </c>
      <c r="V54" s="2">
        <f t="shared" si="14"/>
        <v>1.2370859057762531</v>
      </c>
      <c r="W54" s="2">
        <f t="shared" si="14"/>
        <v>1.258756463977073</v>
      </c>
      <c r="Y54" s="2">
        <f t="shared" si="3"/>
        <v>0.35530704098736354</v>
      </c>
      <c r="AA54" s="2"/>
    </row>
    <row r="55" spans="1:27" x14ac:dyDescent="0.2">
      <c r="A55">
        <f t="shared" si="7"/>
        <v>47</v>
      </c>
      <c r="B55" s="25">
        <f t="shared" si="4"/>
        <v>11.75</v>
      </c>
      <c r="C55" s="14">
        <f t="shared" si="5"/>
        <v>1.4541855467207145</v>
      </c>
      <c r="D55" s="2">
        <f t="shared" si="15"/>
        <v>9.4777341743732035E-2</v>
      </c>
      <c r="E55" s="2">
        <f t="shared" si="15"/>
        <v>0.1891101919863252</v>
      </c>
      <c r="F55" s="2">
        <f t="shared" si="15"/>
        <v>0.28254724240967077</v>
      </c>
      <c r="G55" s="2">
        <f t="shared" si="15"/>
        <v>0.37462344651755408</v>
      </c>
      <c r="H55" s="2">
        <f t="shared" si="15"/>
        <v>0.46485288758287246</v>
      </c>
      <c r="I55" s="2">
        <f t="shared" si="15"/>
        <v>0.55272132652451811</v>
      </c>
      <c r="J55" s="2">
        <f t="shared" si="15"/>
        <v>0.63767831542656617</v>
      </c>
      <c r="K55" s="2">
        <f t="shared" si="15"/>
        <v>0.71912875575100932</v>
      </c>
      <c r="L55" s="2">
        <f t="shared" si="15"/>
        <v>0.79642377177897639</v>
      </c>
      <c r="M55" s="2">
        <f t="shared" si="15"/>
        <v>0.86885075931357603</v>
      </c>
      <c r="N55" s="2">
        <f t="shared" si="15"/>
        <v>0.9356224570291356</v>
      </c>
      <c r="O55" s="2">
        <f t="shared" si="15"/>
        <v>0.99586980954790971</v>
      </c>
      <c r="P55" s="2">
        <f t="shared" si="15"/>
        <v>1.0492216751977597</v>
      </c>
      <c r="Q55" s="2">
        <f t="shared" si="15"/>
        <v>1.0963629280812266</v>
      </c>
      <c r="R55" s="2">
        <f t="shared" si="15"/>
        <v>1.1380165365606001</v>
      </c>
      <c r="S55" s="2">
        <f t="shared" si="15"/>
        <v>1.1748213093069229</v>
      </c>
      <c r="T55" s="2">
        <f t="shared" si="14"/>
        <v>1.2073416922067439</v>
      </c>
      <c r="U55" s="2">
        <f t="shared" si="14"/>
        <v>1.236076424825264</v>
      </c>
      <c r="V55" s="2">
        <f t="shared" si="14"/>
        <v>1.2614661891832473</v>
      </c>
      <c r="W55" s="2">
        <f t="shared" si="14"/>
        <v>1.2839003681509829</v>
      </c>
      <c r="Y55" s="2">
        <f t="shared" si="3"/>
        <v>0.36139329153101585</v>
      </c>
      <c r="AA55" s="2"/>
    </row>
    <row r="56" spans="1:27" x14ac:dyDescent="0.2">
      <c r="A56">
        <f t="shared" si="7"/>
        <v>48</v>
      </c>
      <c r="B56" s="25">
        <f t="shared" si="4"/>
        <v>12</v>
      </c>
      <c r="C56" s="14">
        <f t="shared" si="5"/>
        <v>1.4851256647360489</v>
      </c>
      <c r="D56" s="2">
        <f t="shared" si="15"/>
        <v>9.5660352546594343E-2</v>
      </c>
      <c r="E56" s="2">
        <f t="shared" si="15"/>
        <v>0.19088975563505844</v>
      </c>
      <c r="F56" s="2">
        <f t="shared" si="15"/>
        <v>0.2852506506739676</v>
      </c>
      <c r="G56" s="2">
        <f t="shared" si="15"/>
        <v>0.37829215944622274</v>
      </c>
      <c r="H56" s="2">
        <f t="shared" si="15"/>
        <v>0.46954316934403578</v>
      </c>
      <c r="I56" s="2">
        <f t="shared" si="15"/>
        <v>0.55850510828495958</v>
      </c>
      <c r="J56" s="2">
        <f t="shared" si="15"/>
        <v>0.64464429850352745</v>
      </c>
      <c r="K56" s="2">
        <f t="shared" si="15"/>
        <v>0.72738377195461079</v>
      </c>
      <c r="L56" s="2">
        <f t="shared" si="15"/>
        <v>0.80609442180776436</v>
      </c>
      <c r="M56" s="2">
        <f t="shared" si="15"/>
        <v>0.88008535432998114</v>
      </c>
      <c r="N56" s="2">
        <f t="shared" si="15"/>
        <v>0.94859329319126129</v>
      </c>
      <c r="O56" s="2">
        <f t="shared" si="15"/>
        <v>1.010770873695152</v>
      </c>
      <c r="P56" s="2">
        <f t="shared" si="15"/>
        <v>1.0659898221826976</v>
      </c>
      <c r="Q56" s="2">
        <f t="shared" si="15"/>
        <v>1.1147808135173716</v>
      </c>
      <c r="R56" s="2">
        <f t="shared" si="15"/>
        <v>1.1578921168040897</v>
      </c>
      <c r="S56" s="2">
        <f t="shared" si="15"/>
        <v>1.19598489623402</v>
      </c>
      <c r="T56" s="2">
        <f t="shared" si="14"/>
        <v>1.2296433508403872</v>
      </c>
      <c r="U56" s="2">
        <f t="shared" si="14"/>
        <v>1.2593836739001101</v>
      </c>
      <c r="V56" s="2">
        <f t="shared" si="14"/>
        <v>1.2856619693845779</v>
      </c>
      <c r="W56" s="2">
        <f t="shared" si="14"/>
        <v>1.3088812468679558</v>
      </c>
      <c r="Y56" s="2">
        <f t="shared" si="3"/>
        <v>0.36696546155594545</v>
      </c>
      <c r="AA56" s="2"/>
    </row>
    <row r="57" spans="1:27" x14ac:dyDescent="0.2">
      <c r="A57">
        <f t="shared" si="7"/>
        <v>49</v>
      </c>
      <c r="B57" s="25">
        <f t="shared" si="4"/>
        <v>12.25</v>
      </c>
      <c r="C57" s="14">
        <f t="shared" si="5"/>
        <v>1.5160657827513833</v>
      </c>
      <c r="D57" s="2">
        <f t="shared" si="15"/>
        <v>9.6516461214682825E-2</v>
      </c>
      <c r="E57" s="2">
        <f t="shared" si="15"/>
        <v>0.19261510243733679</v>
      </c>
      <c r="F57" s="2">
        <f t="shared" si="15"/>
        <v>0.2878716958989459</v>
      </c>
      <c r="G57" s="2">
        <f t="shared" si="15"/>
        <v>0.38184910000547811</v>
      </c>
      <c r="H57" s="2">
        <f t="shared" si="15"/>
        <v>0.47409055524066723</v>
      </c>
      <c r="I57" s="2">
        <f t="shared" si="15"/>
        <v>0.56411267920413222</v>
      </c>
      <c r="J57" s="2">
        <f t="shared" si="15"/>
        <v>0.65139805335523815</v>
      </c>
      <c r="K57" s="2">
        <f t="shared" si="15"/>
        <v>0.73538728777141127</v>
      </c>
      <c r="L57" s="2">
        <f t="shared" si="15"/>
        <v>0.81547044222434195</v>
      </c>
      <c r="M57" s="2">
        <f t="shared" si="15"/>
        <v>0.89097767200585909</v>
      </c>
      <c r="N57" s="2">
        <f t="shared" si="15"/>
        <v>0.96116895504585687</v>
      </c>
      <c r="O57" s="2">
        <f t="shared" si="15"/>
        <v>1.0252227427751519</v>
      </c>
      <c r="P57" s="2">
        <f t="shared" si="15"/>
        <v>1.0823567022292868</v>
      </c>
      <c r="Q57" s="2">
        <f t="shared" si="15"/>
        <v>1.1328441429134593</v>
      </c>
      <c r="R57" s="2">
        <f t="shared" si="15"/>
        <v>1.177454414358359</v>
      </c>
      <c r="S57" s="2">
        <f t="shared" si="15"/>
        <v>1.2168716692522379</v>
      </c>
      <c r="T57" s="2">
        <f t="shared" si="14"/>
        <v>1.251700419068031</v>
      </c>
      <c r="U57" s="2">
        <f t="shared" si="14"/>
        <v>1.282474804980924</v>
      </c>
      <c r="V57" s="2">
        <f t="shared" si="14"/>
        <v>1.3096667895719478</v>
      </c>
      <c r="W57" s="2">
        <f t="shared" si="14"/>
        <v>1.3336933949473195</v>
      </c>
      <c r="Y57" s="2">
        <f t="shared" si="3"/>
        <v>0.37168849178761265</v>
      </c>
      <c r="AA57" s="2"/>
    </row>
    <row r="58" spans="1:27" x14ac:dyDescent="0.2">
      <c r="A58">
        <f t="shared" si="7"/>
        <v>50</v>
      </c>
      <c r="B58" s="25">
        <f t="shared" si="4"/>
        <v>12.5</v>
      </c>
      <c r="C58" s="14">
        <f t="shared" si="5"/>
        <v>1.5470059007667176</v>
      </c>
      <c r="D58" s="2">
        <f t="shared" si="15"/>
        <v>9.734648735841793E-2</v>
      </c>
      <c r="E58" s="2">
        <f t="shared" si="15"/>
        <v>0.19428788418372225</v>
      </c>
      <c r="F58" s="2">
        <f t="shared" si="15"/>
        <v>0.29041288738752358</v>
      </c>
      <c r="G58" s="2">
        <f t="shared" si="15"/>
        <v>0.3852976734938014</v>
      </c>
      <c r="H58" s="2">
        <f t="shared" si="15"/>
        <v>0.47849939879119907</v>
      </c>
      <c r="I58" s="2">
        <f t="shared" si="15"/>
        <v>0.56954940778691188</v>
      </c>
      <c r="J58" s="2">
        <f t="shared" si="15"/>
        <v>0.65794604580555904</v>
      </c>
      <c r="K58" s="2">
        <f t="shared" si="15"/>
        <v>0.74314696550551784</v>
      </c>
      <c r="L58" s="2">
        <f t="shared" si="15"/>
        <v>0.82456080932380127</v>
      </c>
      <c r="M58" s="2">
        <f t="shared" si="15"/>
        <v>0.90153814028967283</v>
      </c>
      <c r="N58" s="2">
        <f t="shared" si="15"/>
        <v>0.9733614821200105</v>
      </c>
      <c r="O58" s="2">
        <f t="shared" si="15"/>
        <v>1.039234315849187</v>
      </c>
      <c r="P58" s="2">
        <f t="shared" si="15"/>
        <v>1.0983083633964434</v>
      </c>
      <c r="Q58" s="2">
        <f t="shared" si="15"/>
        <v>1.1505405884534925</v>
      </c>
      <c r="R58" s="2">
        <f t="shared" si="15"/>
        <v>1.1966925364704679</v>
      </c>
      <c r="S58" s="2">
        <f t="shared" si="15"/>
        <v>1.2374720036180986</v>
      </c>
      <c r="T58" s="2">
        <f t="shared" ref="T58:W67" si="16">MIN($C58,T$7)-EXP(-MAX($C58,T$7))*SINH(MIN($C58,T$7))</f>
        <v>1.2735043925485292</v>
      </c>
      <c r="U58" s="2">
        <f t="shared" si="16"/>
        <v>1.3053423037044938</v>
      </c>
      <c r="V58" s="2">
        <f t="shared" si="16"/>
        <v>1.3334740101181923</v>
      </c>
      <c r="W58" s="2">
        <f t="shared" si="16"/>
        <v>1.3583309456712109</v>
      </c>
      <c r="Y58" s="2">
        <f t="shared" si="3"/>
        <v>0.37577329604638932</v>
      </c>
      <c r="AA58" s="2"/>
    </row>
    <row r="59" spans="1:27" x14ac:dyDescent="0.2">
      <c r="A59">
        <f t="shared" si="7"/>
        <v>51</v>
      </c>
      <c r="B59" s="25">
        <f t="shared" si="4"/>
        <v>12.75</v>
      </c>
      <c r="C59" s="14">
        <f t="shared" si="5"/>
        <v>1.577946018782052</v>
      </c>
      <c r="D59" s="2">
        <f t="shared" ref="D59:S68" si="17">MIN($C59,D$7)-EXP(-MAX($C59,D$7))*SINH(MIN($C59,D$7))</f>
        <v>9.81512256176649E-2</v>
      </c>
      <c r="E59" s="2">
        <f t="shared" si="17"/>
        <v>0.19590970234071267</v>
      </c>
      <c r="F59" s="2">
        <f t="shared" si="17"/>
        <v>0.29287665799326468</v>
      </c>
      <c r="G59" s="2">
        <f t="shared" si="17"/>
        <v>0.38864118146258675</v>
      </c>
      <c r="H59" s="2">
        <f t="shared" si="17"/>
        <v>0.48277392087815585</v>
      </c>
      <c r="I59" s="2">
        <f t="shared" si="17"/>
        <v>0.57482049897931231</v>
      </c>
      <c r="J59" s="2">
        <f t="shared" si="17"/>
        <v>0.66429454468816185</v>
      </c>
      <c r="K59" s="2">
        <f t="shared" si="17"/>
        <v>0.75067023401843724</v>
      </c>
      <c r="L59" s="2">
        <f t="shared" si="17"/>
        <v>0.83337422592609722</v>
      </c>
      <c r="M59" s="2">
        <f t="shared" si="17"/>
        <v>0.91177686942813874</v>
      </c>
      <c r="N59" s="2">
        <f t="shared" si="17"/>
        <v>0.98518254714011111</v>
      </c>
      <c r="O59" s="2">
        <f t="shared" si="17"/>
        <v>1.0528190071387535</v>
      </c>
      <c r="P59" s="2">
        <f t="shared" si="17"/>
        <v>1.113830456226117</v>
      </c>
      <c r="Q59" s="2">
        <f t="shared" si="17"/>
        <v>1.1678574710788769</v>
      </c>
      <c r="R59" s="2">
        <f t="shared" si="17"/>
        <v>1.2155952800325167</v>
      </c>
      <c r="S59" s="2">
        <f t="shared" si="17"/>
        <v>1.2577760003611316</v>
      </c>
      <c r="T59" s="2">
        <f t="shared" si="16"/>
        <v>1.2950465246361085</v>
      </c>
      <c r="U59" s="2">
        <f t="shared" si="16"/>
        <v>1.3279784416093066</v>
      </c>
      <c r="V59" s="2">
        <f t="shared" si="16"/>
        <v>1.3570768022207174</v>
      </c>
      <c r="W59" s="2">
        <f t="shared" si="16"/>
        <v>1.3827878651679733</v>
      </c>
      <c r="Y59" s="2">
        <f t="shared" si="3"/>
        <v>0.37956686710178689</v>
      </c>
      <c r="AA59" s="2"/>
    </row>
    <row r="60" spans="1:27" x14ac:dyDescent="0.2">
      <c r="A60">
        <f t="shared" si="7"/>
        <v>52</v>
      </c>
      <c r="B60" s="25">
        <f t="shared" si="4"/>
        <v>13</v>
      </c>
      <c r="C60" s="14">
        <f t="shared" si="5"/>
        <v>1.6088861367973863</v>
      </c>
      <c r="D60" s="2">
        <f t="shared" si="17"/>
        <v>9.8931446422495975E-2</v>
      </c>
      <c r="E60" s="2">
        <f t="shared" si="17"/>
        <v>0.19748210958393334</v>
      </c>
      <c r="F60" s="2">
        <f t="shared" si="17"/>
        <v>0.29526536644951396</v>
      </c>
      <c r="G60" s="2">
        <f t="shared" si="17"/>
        <v>0.39188282487693848</v>
      </c>
      <c r="H60" s="2">
        <f t="shared" si="17"/>
        <v>0.48691821378908873</v>
      </c>
      <c r="I60" s="2">
        <f t="shared" si="17"/>
        <v>0.57993099915153112</v>
      </c>
      <c r="J60" s="2">
        <f t="shared" si="17"/>
        <v>0.6704496278481058</v>
      </c>
      <c r="K60" s="2">
        <f t="shared" si="17"/>
        <v>0.75796429584122549</v>
      </c>
      <c r="L60" s="2">
        <f t="shared" si="17"/>
        <v>0.84191912970784322</v>
      </c>
      <c r="M60" s="2">
        <f t="shared" si="17"/>
        <v>0.92170366164544482</v>
      </c>
      <c r="N60" s="2">
        <f t="shared" si="17"/>
        <v>0.99664346720693353</v>
      </c>
      <c r="O60" s="2">
        <f t="shared" si="17"/>
        <v>1.0659898221826976</v>
      </c>
      <c r="P60" s="2">
        <f t="shared" si="17"/>
        <v>1.12890822000559</v>
      </c>
      <c r="Q60" s="2">
        <f t="shared" si="17"/>
        <v>1.1847817483499059</v>
      </c>
      <c r="R60" s="2">
        <f t="shared" si="17"/>
        <v>1.2341511208561582</v>
      </c>
      <c r="S60" s="2">
        <f t="shared" si="17"/>
        <v>1.2777734768069262</v>
      </c>
      <c r="T60" s="2">
        <f t="shared" si="16"/>
        <v>1.3163178180066151</v>
      </c>
      <c r="U60" s="2">
        <f t="shared" si="16"/>
        <v>1.3503752687365742</v>
      </c>
      <c r="V60" s="2">
        <f t="shared" si="16"/>
        <v>1.3804681413638267</v>
      </c>
      <c r="W60" s="2">
        <f t="shared" si="16"/>
        <v>1.4070579466355242</v>
      </c>
      <c r="Y60" s="2">
        <f t="shared" si="3"/>
        <v>0.38341591890619897</v>
      </c>
      <c r="AA60" s="2"/>
    </row>
    <row r="61" spans="1:27" x14ac:dyDescent="0.2">
      <c r="A61">
        <f t="shared" si="7"/>
        <v>53</v>
      </c>
      <c r="B61" s="25">
        <f t="shared" si="4"/>
        <v>13.25</v>
      </c>
      <c r="C61" s="14">
        <f t="shared" si="5"/>
        <v>1.6398262548127207</v>
      </c>
      <c r="D61" s="2">
        <f t="shared" si="17"/>
        <v>9.9687896730774939E-2</v>
      </c>
      <c r="E61" s="2">
        <f t="shared" si="17"/>
        <v>0.19900661128461777</v>
      </c>
      <c r="F61" s="2">
        <f t="shared" si="17"/>
        <v>0.29758129962757052</v>
      </c>
      <c r="G61" s="2">
        <f t="shared" si="17"/>
        <v>0.39502570718017038</v>
      </c>
      <c r="H61" s="2">
        <f t="shared" si="17"/>
        <v>0.49093624513439771</v>
      </c>
      <c r="I61" s="2">
        <f t="shared" si="17"/>
        <v>0.58488580092917886</v>
      </c>
      <c r="J61" s="2">
        <f t="shared" si="17"/>
        <v>0.67641718796056693</v>
      </c>
      <c r="K61" s="2">
        <f t="shared" si="17"/>
        <v>0.76503613406995441</v>
      </c>
      <c r="L61" s="2">
        <f t="shared" si="17"/>
        <v>0.85020370128026523</v>
      </c>
      <c r="M61" s="2">
        <f t="shared" si="17"/>
        <v>0.93132802052758001</v>
      </c>
      <c r="N61" s="2">
        <f t="shared" si="17"/>
        <v>1.0077552146302615</v>
      </c>
      <c r="O61" s="2">
        <f t="shared" si="17"/>
        <v>1.0787593702882932</v>
      </c>
      <c r="P61" s="2">
        <f t="shared" si="17"/>
        <v>1.1435314053212582</v>
      </c>
      <c r="Q61" s="2">
        <f t="shared" si="17"/>
        <v>1.2013000019593558</v>
      </c>
      <c r="R61" s="2">
        <f t="shared" si="17"/>
        <v>1.2523482026397168</v>
      </c>
      <c r="S61" s="2">
        <f t="shared" si="17"/>
        <v>1.2974539568285701</v>
      </c>
      <c r="T61" s="2">
        <f t="shared" si="16"/>
        <v>1.3373090160437715</v>
      </c>
      <c r="U61" s="2">
        <f t="shared" si="16"/>
        <v>1.3725246060192018</v>
      </c>
      <c r="V61" s="2">
        <f t="shared" si="16"/>
        <v>1.4036408005936818</v>
      </c>
      <c r="W61" s="2">
        <f t="shared" si="16"/>
        <v>1.4311348043991672</v>
      </c>
      <c r="Y61" s="2">
        <f t="shared" si="3"/>
        <v>0.38760485798449507</v>
      </c>
      <c r="AA61" s="2"/>
    </row>
    <row r="62" spans="1:27" x14ac:dyDescent="0.2">
      <c r="A62">
        <f t="shared" si="7"/>
        <v>54</v>
      </c>
      <c r="B62" s="25">
        <f t="shared" si="4"/>
        <v>13.5</v>
      </c>
      <c r="C62" s="14">
        <f t="shared" si="5"/>
        <v>1.6707663728280548</v>
      </c>
      <c r="D62" s="2">
        <f t="shared" si="17"/>
        <v>0.10042130074327014</v>
      </c>
      <c r="E62" s="2">
        <f t="shared" si="17"/>
        <v>0.20048466695080094</v>
      </c>
      <c r="F62" s="2">
        <f t="shared" si="17"/>
        <v>0.29982667472606422</v>
      </c>
      <c r="G62" s="2">
        <f t="shared" si="17"/>
        <v>0.39807283726494036</v>
      </c>
      <c r="H62" s="2">
        <f t="shared" si="17"/>
        <v>0.4948318616457924</v>
      </c>
      <c r="I62" s="2">
        <f t="shared" si="17"/>
        <v>0.58968964787731837</v>
      </c>
      <c r="J62" s="2">
        <f t="shared" si="17"/>
        <v>0.68220293817229316</v>
      </c>
      <c r="K62" s="2">
        <f t="shared" si="17"/>
        <v>0.7718925190510999</v>
      </c>
      <c r="L62" s="2">
        <f t="shared" si="17"/>
        <v>0.85823587202105289</v>
      </c>
      <c r="M62" s="2">
        <f t="shared" si="17"/>
        <v>0.94065916012075546</v>
      </c>
      <c r="N62" s="2">
        <f t="shared" si="17"/>
        <v>1.018528427433417</v>
      </c>
      <c r="O62" s="2">
        <f t="shared" si="17"/>
        <v>1.0911398766029794</v>
      </c>
      <c r="P62" s="2">
        <f t="shared" si="17"/>
        <v>1.1577090752469563</v>
      </c>
      <c r="Q62" s="2">
        <f t="shared" si="17"/>
        <v>1.2173984248862375</v>
      </c>
      <c r="R62" s="2">
        <f t="shared" si="17"/>
        <v>1.2701743256173532</v>
      </c>
      <c r="S62" s="2">
        <f t="shared" si="17"/>
        <v>1.3168066608171489</v>
      </c>
      <c r="T62" s="2">
        <f t="shared" si="16"/>
        <v>1.3580105939771949</v>
      </c>
      <c r="U62" s="2">
        <f t="shared" si="16"/>
        <v>1.3944180374514168</v>
      </c>
      <c r="V62" s="2">
        <f t="shared" si="16"/>
        <v>1.4265873435994514</v>
      </c>
      <c r="W62" s="2">
        <f t="shared" si="16"/>
        <v>1.4550118677981554</v>
      </c>
      <c r="Y62" s="2">
        <f t="shared" si="3"/>
        <v>0.39216896214716401</v>
      </c>
      <c r="AA62" s="2"/>
    </row>
    <row r="63" spans="1:27" x14ac:dyDescent="0.2">
      <c r="A63">
        <f t="shared" si="7"/>
        <v>55</v>
      </c>
      <c r="B63" s="25">
        <f t="shared" si="4"/>
        <v>13.75</v>
      </c>
      <c r="C63" s="14">
        <f t="shared" si="5"/>
        <v>1.7017064908433892</v>
      </c>
      <c r="D63" s="2">
        <f t="shared" si="17"/>
        <v>0.10113236059698061</v>
      </c>
      <c r="E63" s="2">
        <f t="shared" si="17"/>
        <v>0.20191769162460443</v>
      </c>
      <c r="F63" s="2">
        <f t="shared" si="17"/>
        <v>0.30200364139362862</v>
      </c>
      <c r="G63" s="2">
        <f t="shared" si="17"/>
        <v>0.4010271323538665</v>
      </c>
      <c r="H63" s="2">
        <f t="shared" si="17"/>
        <v>0.49860879285902654</v>
      </c>
      <c r="I63" s="2">
        <f t="shared" si="17"/>
        <v>0.59434713904179959</v>
      </c>
      <c r="J63" s="2">
        <f t="shared" si="17"/>
        <v>0.68781241757118328</v>
      </c>
      <c r="K63" s="2">
        <f t="shared" si="17"/>
        <v>0.77854001486324975</v>
      </c>
      <c r="L63" s="2">
        <f t="shared" si="17"/>
        <v>0.86602333166759959</v>
      </c>
      <c r="M63" s="2">
        <f t="shared" si="17"/>
        <v>0.94970601375263231</v>
      </c>
      <c r="N63" s="2">
        <f t="shared" si="17"/>
        <v>1.0289734195377567</v>
      </c>
      <c r="O63" s="2">
        <f t="shared" si="17"/>
        <v>1.1031431938183183</v>
      </c>
      <c r="P63" s="2">
        <f t="shared" si="17"/>
        <v>1.1714548030198708</v>
      </c>
      <c r="Q63" s="2">
        <f t="shared" si="17"/>
        <v>1.2330628081774067</v>
      </c>
      <c r="R63" s="2">
        <f t="shared" si="17"/>
        <v>1.2876169348794082</v>
      </c>
      <c r="S63" s="2">
        <f t="shared" si="17"/>
        <v>1.3358204953617021</v>
      </c>
      <c r="T63" s="2">
        <f t="shared" si="16"/>
        <v>1.378412749763694</v>
      </c>
      <c r="U63" s="2">
        <f t="shared" si="16"/>
        <v>1.4160469020315616</v>
      </c>
      <c r="V63" s="2">
        <f t="shared" si="16"/>
        <v>1.4493001175940323</v>
      </c>
      <c r="W63" s="2">
        <f t="shared" si="16"/>
        <v>1.4786823748951561</v>
      </c>
      <c r="Y63" s="2">
        <f t="shared" si="3"/>
        <v>0.39708150783255025</v>
      </c>
      <c r="AA63" s="2"/>
    </row>
    <row r="64" spans="1:27" x14ac:dyDescent="0.2">
      <c r="A64">
        <f t="shared" si="7"/>
        <v>56</v>
      </c>
      <c r="B64" s="25">
        <f t="shared" si="4"/>
        <v>14</v>
      </c>
      <c r="C64" s="14">
        <f t="shared" si="5"/>
        <v>1.7326466088587236</v>
      </c>
      <c r="D64" s="2">
        <f t="shared" si="17"/>
        <v>0.10182175703733895</v>
      </c>
      <c r="E64" s="2">
        <f t="shared" si="17"/>
        <v>0.20330705723695147</v>
      </c>
      <c r="F64" s="2">
        <f t="shared" si="17"/>
        <v>0.30411428378690425</v>
      </c>
      <c r="G64" s="2">
        <f t="shared" si="17"/>
        <v>0.40389142079237983</v>
      </c>
      <c r="H64" s="2">
        <f t="shared" si="17"/>
        <v>0.50227065468443377</v>
      </c>
      <c r="I64" s="2">
        <f t="shared" si="17"/>
        <v>0.59886273335223494</v>
      </c>
      <c r="J64" s="2">
        <f t="shared" si="17"/>
        <v>0.69325099648922905</v>
      </c>
      <c r="K64" s="2">
        <f t="shared" si="17"/>
        <v>0.784984985601338</v>
      </c>
      <c r="L64" s="2">
        <f t="shared" si="17"/>
        <v>0.87357353567890594</v>
      </c>
      <c r="M64" s="2">
        <f t="shared" si="17"/>
        <v>0.95847724258479539</v>
      </c>
      <c r="N64" s="2">
        <f t="shared" si="17"/>
        <v>1.0391001906368811</v>
      </c>
      <c r="O64" s="2">
        <f t="shared" si="17"/>
        <v>1.1147808135173716</v>
      </c>
      <c r="P64" s="2">
        <f t="shared" si="17"/>
        <v>1.1847817483499059</v>
      </c>
      <c r="Q64" s="2">
        <f t="shared" si="17"/>
        <v>1.2482785273443764</v>
      </c>
      <c r="R64" s="2">
        <f t="shared" si="17"/>
        <v>1.3046631083527425</v>
      </c>
      <c r="S64" s="2">
        <f t="shared" si="17"/>
        <v>1.354484042628753</v>
      </c>
      <c r="T64" s="2">
        <f t="shared" si="16"/>
        <v>1.398505394703113</v>
      </c>
      <c r="U64" s="2">
        <f t="shared" si="16"/>
        <v>1.4374022854703317</v>
      </c>
      <c r="V64" s="2">
        <f t="shared" si="16"/>
        <v>1.4717712459875203</v>
      </c>
      <c r="W64" s="2">
        <f t="shared" si="16"/>
        <v>1.5021393660025932</v>
      </c>
      <c r="Y64" s="2">
        <f t="shared" si="3"/>
        <v>0.402316105065466</v>
      </c>
      <c r="AA64" s="2"/>
    </row>
    <row r="65" spans="1:27" x14ac:dyDescent="0.2">
      <c r="A65">
        <f t="shared" si="7"/>
        <v>57</v>
      </c>
      <c r="B65" s="25">
        <f t="shared" si="4"/>
        <v>14.25</v>
      </c>
      <c r="C65" s="14">
        <f t="shared" si="5"/>
        <v>1.7635867268740579</v>
      </c>
      <c r="D65" s="2">
        <f t="shared" si="17"/>
        <v>0.10249015006993492</v>
      </c>
      <c r="E65" s="2">
        <f t="shared" si="17"/>
        <v>0.2046540939210087</v>
      </c>
      <c r="F65" s="2">
        <f t="shared" si="17"/>
        <v>0.30616062256584226</v>
      </c>
      <c r="G65" s="2">
        <f t="shared" si="17"/>
        <v>0.40666844475649011</v>
      </c>
      <c r="H65" s="2">
        <f t="shared" si="17"/>
        <v>0.50582095286868189</v>
      </c>
      <c r="I65" s="2">
        <f t="shared" si="17"/>
        <v>0.60324075389083243</v>
      </c>
      <c r="J65" s="2">
        <f t="shared" si="17"/>
        <v>0.69852388164389501</v>
      </c>
      <c r="K65" s="2">
        <f t="shared" si="17"/>
        <v>0.79123360146942101</v>
      </c>
      <c r="L65" s="2">
        <f t="shared" si="17"/>
        <v>0.88089371237319236</v>
      </c>
      <c r="M65" s="2">
        <f t="shared" si="17"/>
        <v>0.96698124390466778</v>
      </c>
      <c r="N65" s="2">
        <f t="shared" si="17"/>
        <v>1.0489184357700161</v>
      </c>
      <c r="O65" s="2">
        <f t="shared" si="17"/>
        <v>1.1260638771763678</v>
      </c>
      <c r="P65" s="2">
        <f t="shared" si="17"/>
        <v>1.1977026700183622</v>
      </c>
      <c r="Q65" s="2">
        <f t="shared" si="17"/>
        <v>1.2630354650475153</v>
      </c>
      <c r="R65" s="2">
        <f t="shared" si="17"/>
        <v>1.321299544429567</v>
      </c>
      <c r="S65" s="2">
        <f t="shared" si="17"/>
        <v>1.3727855494312502</v>
      </c>
      <c r="T65" s="2">
        <f t="shared" si="16"/>
        <v>1.4182781437797407</v>
      </c>
      <c r="U65" s="2">
        <f t="shared" si="16"/>
        <v>1.458475011656529</v>
      </c>
      <c r="V65" s="2">
        <f t="shared" si="16"/>
        <v>1.4939926208464209</v>
      </c>
      <c r="W65" s="2">
        <f t="shared" si="16"/>
        <v>1.5253756770196694</v>
      </c>
      <c r="Y65" s="2">
        <f t="shared" si="3"/>
        <v>0.40783322549204604</v>
      </c>
      <c r="AA65" s="2"/>
    </row>
    <row r="66" spans="1:27" x14ac:dyDescent="0.2">
      <c r="A66">
        <f t="shared" si="7"/>
        <v>58</v>
      </c>
      <c r="B66" s="25">
        <f t="shared" si="4"/>
        <v>14.5</v>
      </c>
      <c r="C66" s="14">
        <f t="shared" si="5"/>
        <v>1.7945268448893923</v>
      </c>
      <c r="D66" s="2">
        <f t="shared" si="17"/>
        <v>0.103138179592383</v>
      </c>
      <c r="E66" s="2">
        <f t="shared" si="17"/>
        <v>0.20596009128561216</v>
      </c>
      <c r="F66" s="2">
        <f t="shared" si="17"/>
        <v>0.30814461682821775</v>
      </c>
      <c r="G66" s="2">
        <f t="shared" si="17"/>
        <v>0.40936086287805529</v>
      </c>
      <c r="H66" s="2">
        <f t="shared" si="17"/>
        <v>0.50926308635105966</v>
      </c>
      <c r="I66" s="2">
        <f t="shared" si="17"/>
        <v>0.6074853920311738</v>
      </c>
      <c r="J66" s="2">
        <f t="shared" si="17"/>
        <v>0.70363612112285923</v>
      </c>
      <c r="K66" s="2">
        <f t="shared" si="17"/>
        <v>0.79729184468782832</v>
      </c>
      <c r="L66" s="2">
        <f t="shared" si="17"/>
        <v>0.8879908698480542</v>
      </c>
      <c r="M66" s="2">
        <f t="shared" si="17"/>
        <v>0.97522615916479716</v>
      </c>
      <c r="N66" s="2">
        <f t="shared" si="17"/>
        <v>1.0584375546037246</v>
      </c>
      <c r="O66" s="2">
        <f t="shared" si="17"/>
        <v>1.1370031868311865</v>
      </c>
      <c r="P66" s="2">
        <f t="shared" si="17"/>
        <v>1.2102299380927739</v>
      </c>
      <c r="Q66" s="2">
        <f t="shared" si="17"/>
        <v>1.277342812410817</v>
      </c>
      <c r="R66" s="2">
        <f t="shared" si="17"/>
        <v>1.337512549232919</v>
      </c>
      <c r="S66" s="2">
        <f t="shared" si="17"/>
        <v>1.39071291597645</v>
      </c>
      <c r="T66" s="2">
        <f t="shared" si="16"/>
        <v>1.4377203057200367</v>
      </c>
      <c r="U66" s="2">
        <f t="shared" si="16"/>
        <v>1.4792556338721528</v>
      </c>
      <c r="V66" s="2">
        <f t="shared" si="16"/>
        <v>1.5159558951313801</v>
      </c>
      <c r="W66" s="2">
        <f t="shared" si="16"/>
        <v>1.5483839325736921</v>
      </c>
      <c r="Y66" s="2">
        <f t="shared" si="3"/>
        <v>0.41353982186112948</v>
      </c>
      <c r="AA66" s="2"/>
    </row>
    <row r="67" spans="1:27" x14ac:dyDescent="0.2">
      <c r="A67">
        <f t="shared" si="7"/>
        <v>59</v>
      </c>
      <c r="B67" s="25">
        <f t="shared" si="4"/>
        <v>14.75</v>
      </c>
      <c r="C67" s="14">
        <f t="shared" si="5"/>
        <v>1.8254669629047267</v>
      </c>
      <c r="D67" s="2">
        <f t="shared" si="17"/>
        <v>0.10376646600693952</v>
      </c>
      <c r="E67" s="2">
        <f t="shared" si="17"/>
        <v>0.20722629964989656</v>
      </c>
      <c r="F67" s="2">
        <f t="shared" si="17"/>
        <v>0.3100681659852062</v>
      </c>
      <c r="G67" s="2">
        <f t="shared" si="17"/>
        <v>0.41197125279006841</v>
      </c>
      <c r="H67" s="2">
        <f t="shared" si="17"/>
        <v>0.51260035051751029</v>
      </c>
      <c r="I67" s="2">
        <f t="shared" si="17"/>
        <v>0.61160071145089767</v>
      </c>
      <c r="J67" s="2">
        <f t="shared" si="17"/>
        <v>0.7085926092168876</v>
      </c>
      <c r="K67" s="2">
        <f t="shared" si="17"/>
        <v>0.80316551522034563</v>
      </c>
      <c r="L67" s="2">
        <f t="shared" si="17"/>
        <v>0.89487180268978483</v>
      </c>
      <c r="M67" s="2">
        <f t="shared" si="17"/>
        <v>0.98321988177721742</v>
      </c>
      <c r="N67" s="2">
        <f t="shared" si="17"/>
        <v>1.0676666604308394</v>
      </c>
      <c r="O67" s="2">
        <f t="shared" si="17"/>
        <v>1.147609215418874</v>
      </c>
      <c r="P67" s="2">
        <f t="shared" si="17"/>
        <v>1.2223755457696082</v>
      </c>
      <c r="Q67" s="2">
        <f t="shared" si="17"/>
        <v>1.2912142668204021</v>
      </c>
      <c r="R67" s="2">
        <f t="shared" si="17"/>
        <v>1.3532880235065923</v>
      </c>
      <c r="S67" s="2">
        <f t="shared" si="17"/>
        <v>1.4082536842819708</v>
      </c>
      <c r="T67" s="2">
        <f t="shared" si="16"/>
        <v>1.4568208727571552</v>
      </c>
      <c r="U67" s="2">
        <f t="shared" si="16"/>
        <v>1.4997344257484198</v>
      </c>
      <c r="V67" s="2">
        <f t="shared" si="16"/>
        <v>1.5376524747060005</v>
      </c>
      <c r="W67" s="2">
        <f t="shared" si="16"/>
        <v>1.5711565389591315</v>
      </c>
      <c r="Y67" s="2">
        <f t="shared" si="3"/>
        <v>0.4193295816193654</v>
      </c>
      <c r="AA67" s="2"/>
    </row>
    <row r="68" spans="1:27" x14ac:dyDescent="0.2">
      <c r="A68">
        <f t="shared" si="7"/>
        <v>60</v>
      </c>
      <c r="B68" s="25">
        <f t="shared" si="4"/>
        <v>15</v>
      </c>
      <c r="C68" s="14">
        <f t="shared" si="5"/>
        <v>1.856407080920061</v>
      </c>
      <c r="D68" s="2">
        <f t="shared" si="17"/>
        <v>0.10437561081445548</v>
      </c>
      <c r="E68" s="2">
        <f t="shared" si="17"/>
        <v>0.20845393124030992</v>
      </c>
      <c r="F68" s="2">
        <f t="shared" si="17"/>
        <v>0.3119331115798174</v>
      </c>
      <c r="G68" s="2">
        <f t="shared" si="17"/>
        <v>0.41450211359439959</v>
      </c>
      <c r="H68" s="2">
        <f t="shared" si="17"/>
        <v>0.51583594035552605</v>
      </c>
      <c r="I68" s="2">
        <f t="shared" si="17"/>
        <v>0.61559065202213192</v>
      </c>
      <c r="J68" s="2">
        <f t="shared" si="17"/>
        <v>0.71339809110546726</v>
      </c>
      <c r="K68" s="2">
        <f t="shared" si="17"/>
        <v>0.80886023632690962</v>
      </c>
      <c r="L68" s="2">
        <f t="shared" si="17"/>
        <v>0.90154309847829039</v>
      </c>
      <c r="M68" s="2">
        <f t="shared" si="17"/>
        <v>0.99097006467034232</v>
      </c>
      <c r="N68" s="2">
        <f t="shared" si="17"/>
        <v>1.0766145888952336</v>
      </c>
      <c r="O68" s="2">
        <f t="shared" si="17"/>
        <v>1.1578921168040897</v>
      </c>
      <c r="P68" s="2">
        <f t="shared" si="17"/>
        <v>1.2341511208561582</v>
      </c>
      <c r="Q68" s="2">
        <f t="shared" si="17"/>
        <v>1.3046631083527425</v>
      </c>
      <c r="R68" s="2">
        <f t="shared" si="17"/>
        <v>1.3686114491169714</v>
      </c>
      <c r="S68" s="2">
        <f t="shared" si="17"/>
        <v>1.4253950262489292</v>
      </c>
      <c r="T68" s="2">
        <f t="shared" ref="T68:W77" si="18">MIN($C68,T$7)-EXP(-MAX($C68,T$7))*SINH(MIN($C68,T$7))</f>
        <v>1.4755685100924696</v>
      </c>
      <c r="U68" s="2">
        <f t="shared" si="18"/>
        <v>1.5199013719540591</v>
      </c>
      <c r="V68" s="2">
        <f t="shared" si="18"/>
        <v>1.5590735101090982</v>
      </c>
      <c r="W68" s="2">
        <f t="shared" si="18"/>
        <v>1.5936856768676564</v>
      </c>
      <c r="Y68" s="2">
        <f t="shared" si="3"/>
        <v>0.42509627183124987</v>
      </c>
      <c r="AA68" s="2"/>
    </row>
    <row r="69" spans="1:27" x14ac:dyDescent="0.2">
      <c r="A69">
        <f t="shared" si="7"/>
        <v>61</v>
      </c>
      <c r="B69" s="25">
        <f t="shared" si="4"/>
        <v>15.25</v>
      </c>
      <c r="C69" s="14">
        <f t="shared" si="5"/>
        <v>1.8873471989353954</v>
      </c>
      <c r="D69" s="2">
        <f t="shared" ref="D69:S78" si="19">MIN($C69,D$7)-EXP(-MAX($C69,D$7))*SINH(MIN($C69,D$7))</f>
        <v>0.10496619719023374</v>
      </c>
      <c r="E69" s="2">
        <f t="shared" si="19"/>
        <v>0.20964416135115943</v>
      </c>
      <c r="F69" s="2">
        <f t="shared" si="19"/>
        <v>0.31374123904992829</v>
      </c>
      <c r="G69" s="2">
        <f t="shared" si="19"/>
        <v>0.41695586825435382</v>
      </c>
      <c r="H69" s="2">
        <f t="shared" si="19"/>
        <v>0.51897295351292483</v>
      </c>
      <c r="I69" s="2">
        <f t="shared" si="19"/>
        <v>0.61945903358339827</v>
      </c>
      <c r="J69" s="2">
        <f t="shared" si="19"/>
        <v>0.7180571673996865</v>
      </c>
      <c r="K69" s="2">
        <f t="shared" si="19"/>
        <v>0.81438145994713307</v>
      </c>
      <c r="L69" s="2">
        <f t="shared" si="19"/>
        <v>0.90801114409382344</v>
      </c>
      <c r="M69" s="2">
        <f t="shared" si="19"/>
        <v>0.99848412761562866</v>
      </c>
      <c r="N69" s="2">
        <f t="shared" si="19"/>
        <v>1.0852899064507742</v>
      </c>
      <c r="O69" s="2">
        <f t="shared" si="19"/>
        <v>1.1678617355000855</v>
      </c>
      <c r="P69" s="2">
        <f t="shared" si="19"/>
        <v>1.2455679369026251</v>
      </c>
      <c r="Q69" s="2">
        <f t="shared" si="19"/>
        <v>1.3177022124885731</v>
      </c>
      <c r="R69" s="2">
        <f t="shared" si="19"/>
        <v>1.3834728118390487</v>
      </c>
      <c r="S69" s="2">
        <f t="shared" si="19"/>
        <v>1.4421237313807378</v>
      </c>
      <c r="T69" s="2">
        <f t="shared" si="18"/>
        <v>1.4939515450440077</v>
      </c>
      <c r="U69" s="2">
        <f t="shared" si="18"/>
        <v>1.5397461586069601</v>
      </c>
      <c r="V69" s="2">
        <f t="shared" si="18"/>
        <v>1.5802098880825168</v>
      </c>
      <c r="W69" s="2">
        <f t="shared" si="18"/>
        <v>1.6159632939021835</v>
      </c>
      <c r="Y69" s="2">
        <f t="shared" si="3"/>
        <v>0.43074455738755457</v>
      </c>
      <c r="AA69" s="2"/>
    </row>
    <row r="70" spans="1:27" x14ac:dyDescent="0.2">
      <c r="A70">
        <f t="shared" si="7"/>
        <v>62</v>
      </c>
      <c r="B70" s="25">
        <f t="shared" si="4"/>
        <v>15.5</v>
      </c>
      <c r="C70" s="14">
        <f t="shared" si="5"/>
        <v>1.9182873169507297</v>
      </c>
      <c r="D70" s="2">
        <f t="shared" si="19"/>
        <v>0.105538790542342</v>
      </c>
      <c r="E70" s="2">
        <f t="shared" si="19"/>
        <v>0.21079812946979984</v>
      </c>
      <c r="F70" s="2">
        <f t="shared" si="19"/>
        <v>0.31549427943760322</v>
      </c>
      <c r="G70" s="2">
        <f t="shared" si="19"/>
        <v>0.41933486591433705</v>
      </c>
      <c r="H70" s="2">
        <f t="shared" si="19"/>
        <v>0.52201439326343668</v>
      </c>
      <c r="I70" s="2">
        <f t="shared" si="19"/>
        <v>0.62320955959660063</v>
      </c>
      <c r="J70" s="2">
        <f t="shared" si="19"/>
        <v>0.72257429854670896</v>
      </c>
      <c r="K70" s="2">
        <f t="shared" si="19"/>
        <v>0.81973447191981363</v>
      </c>
      <c r="L70" s="2">
        <f t="shared" si="19"/>
        <v>0.91428213183157259</v>
      </c>
      <c r="M70" s="2">
        <f t="shared" si="19"/>
        <v>1.0057692643310232</v>
      </c>
      <c r="N70" s="2">
        <f t="shared" si="19"/>
        <v>1.0937009185625668</v>
      </c>
      <c r="O70" s="2">
        <f t="shared" si="19"/>
        <v>1.1775276160935191</v>
      </c>
      <c r="P70" s="2">
        <f t="shared" si="19"/>
        <v>1.2566369239950475</v>
      </c>
      <c r="Q70" s="2">
        <f t="shared" si="19"/>
        <v>1.3303440624394551</v>
      </c>
      <c r="R70" s="2">
        <f t="shared" si="19"/>
        <v>1.3978814027699138</v>
      </c>
      <c r="S70" s="2">
        <f t="shared" si="19"/>
        <v>1.4584261941358068</v>
      </c>
      <c r="T70" s="2">
        <f t="shared" si="18"/>
        <v>1.5119579558714076</v>
      </c>
      <c r="U70" s="2">
        <f t="shared" si="18"/>
        <v>1.5592581633999998</v>
      </c>
      <c r="V70" s="2">
        <f t="shared" si="18"/>
        <v>1.6010522228463935</v>
      </c>
      <c r="W70" s="2">
        <f t="shared" si="18"/>
        <v>1.637981096867777</v>
      </c>
      <c r="Y70" s="2">
        <f t="shared" si="3"/>
        <v>0.43622267156206673</v>
      </c>
      <c r="AA70" s="2"/>
    </row>
    <row r="71" spans="1:27" x14ac:dyDescent="0.2">
      <c r="A71">
        <f t="shared" si="7"/>
        <v>63</v>
      </c>
      <c r="B71" s="25">
        <f t="shared" si="4"/>
        <v>15.75</v>
      </c>
      <c r="C71" s="14">
        <f t="shared" si="5"/>
        <v>1.9492274349660641</v>
      </c>
      <c r="D71" s="2">
        <f t="shared" si="19"/>
        <v>0.10609393905291595</v>
      </c>
      <c r="E71" s="2">
        <f t="shared" si="19"/>
        <v>0.21191694036754133</v>
      </c>
      <c r="F71" s="2">
        <f t="shared" si="19"/>
        <v>0.31719391104633643</v>
      </c>
      <c r="G71" s="2">
        <f t="shared" si="19"/>
        <v>0.42164138414885</v>
      </c>
      <c r="H71" s="2">
        <f t="shared" si="19"/>
        <v>0.52496317138193949</v>
      </c>
      <c r="I71" s="2">
        <f t="shared" si="19"/>
        <v>0.6268458206925982</v>
      </c>
      <c r="J71" s="2">
        <f t="shared" si="19"/>
        <v>0.72695380910005991</v>
      </c>
      <c r="K71" s="2">
        <f t="shared" si="19"/>
        <v>0.82492439704342257</v>
      </c>
      <c r="L71" s="2">
        <f t="shared" si="19"/>
        <v>0.92036206532996345</v>
      </c>
      <c r="M71" s="2">
        <f t="shared" si="19"/>
        <v>1.0128324493679921</v>
      </c>
      <c r="N71" s="2">
        <f t="shared" si="19"/>
        <v>1.1018556776583348</v>
      </c>
      <c r="O71" s="2">
        <f t="shared" si="19"/>
        <v>1.1868990123821295</v>
      </c>
      <c r="P71" s="2">
        <f t="shared" si="19"/>
        <v>1.2673686792194052</v>
      </c>
      <c r="Q71" s="2">
        <f t="shared" si="19"/>
        <v>1.3426007610987938</v>
      </c>
      <c r="R71" s="2">
        <f t="shared" si="19"/>
        <v>1.4118510162229645</v>
      </c>
      <c r="S71" s="2">
        <f t="shared" si="19"/>
        <v>1.4742884009020454</v>
      </c>
      <c r="T71" s="2">
        <f t="shared" si="18"/>
        <v>1.5295753602666966</v>
      </c>
      <c r="U71" s="2">
        <f t="shared" si="18"/>
        <v>1.5784264454315942</v>
      </c>
      <c r="V71" s="2">
        <f t="shared" si="18"/>
        <v>1.621590847113519</v>
      </c>
      <c r="W71" s="2">
        <f t="shared" si="18"/>
        <v>1.6597305438320142</v>
      </c>
      <c r="Y71" s="2">
        <f t="shared" si="3"/>
        <v>0.44148960462431086</v>
      </c>
      <c r="AA71" s="2"/>
    </row>
    <row r="72" spans="1:27" x14ac:dyDescent="0.2">
      <c r="A72">
        <f t="shared" si="7"/>
        <v>64</v>
      </c>
      <c r="B72" s="25">
        <f t="shared" si="4"/>
        <v>16</v>
      </c>
      <c r="C72" s="14">
        <f t="shared" si="5"/>
        <v>1.9801675529813985</v>
      </c>
      <c r="D72" s="2">
        <f t="shared" si="19"/>
        <v>0.10663217420297094</v>
      </c>
      <c r="E72" s="2">
        <f t="shared" si="19"/>
        <v>0.21300166515732141</v>
      </c>
      <c r="F72" s="2">
        <f t="shared" si="19"/>
        <v>0.31884176104780526</v>
      </c>
      <c r="G72" s="2">
        <f t="shared" si="19"/>
        <v>0.42387763114296362</v>
      </c>
      <c r="H72" s="2">
        <f t="shared" si="19"/>
        <v>0.52782211093209763</v>
      </c>
      <c r="I72" s="2">
        <f t="shared" si="19"/>
        <v>0.63037129810875847</v>
      </c>
      <c r="J72" s="2">
        <f t="shared" si="19"/>
        <v>0.73119989185981238</v>
      </c>
      <c r="K72" s="2">
        <f t="shared" si="19"/>
        <v>0.82995620398241954</v>
      </c>
      <c r="L72" s="2">
        <f t="shared" si="19"/>
        <v>0.92625676531834589</v>
      </c>
      <c r="M72" s="2">
        <f t="shared" si="19"/>
        <v>1.0196804447887284</v>
      </c>
      <c r="N72" s="2">
        <f t="shared" si="19"/>
        <v>1.1097619908375507</v>
      </c>
      <c r="O72" s="2">
        <f t="shared" si="19"/>
        <v>1.19598489623402</v>
      </c>
      <c r="P72" s="2">
        <f t="shared" si="19"/>
        <v>1.2777734768069262</v>
      </c>
      <c r="Q72" s="2">
        <f t="shared" si="19"/>
        <v>1.354484042628753</v>
      </c>
      <c r="R72" s="2">
        <f t="shared" si="19"/>
        <v>1.4253950262489292</v>
      </c>
      <c r="S72" s="2">
        <f t="shared" si="19"/>
        <v>1.4896959165806882</v>
      </c>
      <c r="T72" s="2">
        <f t="shared" si="18"/>
        <v>1.5467910034998755</v>
      </c>
      <c r="U72" s="2">
        <f t="shared" si="18"/>
        <v>1.5972397347312361</v>
      </c>
      <c r="V72" s="2">
        <f t="shared" si="18"/>
        <v>1.6418158028341954</v>
      </c>
      <c r="W72" s="2">
        <f t="shared" si="18"/>
        <v>1.6812028359472191</v>
      </c>
      <c r="Y72" s="2">
        <f t="shared" ref="Y72:Y135" si="20">SUMPRODUCT(D72:W72,D$2:W$2)</f>
        <v>0.44650414466595034</v>
      </c>
      <c r="AA72" s="2"/>
    </row>
    <row r="73" spans="1:27" x14ac:dyDescent="0.2">
      <c r="A73">
        <f t="shared" si="7"/>
        <v>65</v>
      </c>
      <c r="B73" s="25">
        <f t="shared" ref="B73:B136" si="21">A73*B$5</f>
        <v>16.25</v>
      </c>
      <c r="C73" s="14">
        <f t="shared" ref="C73:C136" si="22">$B$2*B73</f>
        <v>2.0111076709967328</v>
      </c>
      <c r="D73" s="2">
        <f t="shared" si="19"/>
        <v>0.1071540112812245</v>
      </c>
      <c r="E73" s="2">
        <f t="shared" si="19"/>
        <v>0.21405334231915335</v>
      </c>
      <c r="F73" s="2">
        <f t="shared" si="19"/>
        <v>0.320439407039671</v>
      </c>
      <c r="G73" s="2">
        <f t="shared" si="19"/>
        <v>0.42604574780636306</v>
      </c>
      <c r="H73" s="2">
        <f t="shared" si="19"/>
        <v>0.53059394896907008</v>
      </c>
      <c r="I73" s="2">
        <f t="shared" si="19"/>
        <v>0.6337893670217789</v>
      </c>
      <c r="J73" s="2">
        <f t="shared" si="19"/>
        <v>0.73531661188663622</v>
      </c>
      <c r="K73" s="2">
        <f t="shared" si="19"/>
        <v>0.83483471002408893</v>
      </c>
      <c r="L73" s="2">
        <f t="shared" si="19"/>
        <v>0.93197187518956937</v>
      </c>
      <c r="M73" s="2">
        <f t="shared" si="19"/>
        <v>1.0263198066399299</v>
      </c>
      <c r="N73" s="2">
        <f t="shared" si="19"/>
        <v>1.1174274273456979</v>
      </c>
      <c r="O73" s="2">
        <f t="shared" si="19"/>
        <v>1.2047939661770317</v>
      </c>
      <c r="P73" s="2">
        <f t="shared" si="19"/>
        <v>1.2878612779702965</v>
      </c>
      <c r="Q73" s="2">
        <f t="shared" si="19"/>
        <v>1.3660052836941587</v>
      </c>
      <c r="R73" s="2">
        <f t="shared" si="19"/>
        <v>1.4385263994397439</v>
      </c>
      <c r="S73" s="2">
        <f t="shared" si="19"/>
        <v>1.5046388074518067</v>
      </c>
      <c r="T73" s="2">
        <f t="shared" si="18"/>
        <v>1.5635917462079569</v>
      </c>
      <c r="U73" s="2">
        <f t="shared" si="18"/>
        <v>1.6156864214699955</v>
      </c>
      <c r="V73" s="2">
        <f t="shared" si="18"/>
        <v>1.6617168316627227</v>
      </c>
      <c r="W73" s="2">
        <f t="shared" si="18"/>
        <v>1.7023889090267346</v>
      </c>
      <c r="Y73" s="2">
        <f t="shared" si="20"/>
        <v>0.45127510368139712</v>
      </c>
      <c r="AA73" s="2"/>
    </row>
    <row r="74" spans="1:27" x14ac:dyDescent="0.2">
      <c r="A74">
        <f t="shared" ref="A74:A137" si="23">1+A73</f>
        <v>66</v>
      </c>
      <c r="B74" s="25">
        <f t="shared" si="21"/>
        <v>16.5</v>
      </c>
      <c r="C74" s="14">
        <f t="shared" si="22"/>
        <v>2.042047789012067</v>
      </c>
      <c r="D74" s="2">
        <f t="shared" si="19"/>
        <v>0.10765994987741682</v>
      </c>
      <c r="E74" s="2">
        <f t="shared" si="19"/>
        <v>0.21507297869433303</v>
      </c>
      <c r="F74" s="2">
        <f t="shared" si="19"/>
        <v>0.32198837855591911</v>
      </c>
      <c r="G74" s="2">
        <f t="shared" si="19"/>
        <v>0.42814780982298456</v>
      </c>
      <c r="H74" s="2">
        <f t="shared" si="19"/>
        <v>0.53328133915987785</v>
      </c>
      <c r="I74" s="2">
        <f t="shared" si="19"/>
        <v>0.63710329977897184</v>
      </c>
      <c r="J74" s="2">
        <f t="shared" si="19"/>
        <v>0.73930791039355492</v>
      </c>
      <c r="K74" s="2">
        <f t="shared" si="19"/>
        <v>0.83956458569045322</v>
      </c>
      <c r="L74" s="2">
        <f t="shared" si="19"/>
        <v>0.93751286640278253</v>
      </c>
      <c r="M74" s="2">
        <f t="shared" si="19"/>
        <v>1.0327568912293421</v>
      </c>
      <c r="N74" s="2">
        <f t="shared" si="19"/>
        <v>1.1248593258208177</v>
      </c>
      <c r="O74" s="2">
        <f t="shared" si="19"/>
        <v>1.2133346557264275</v>
      </c>
      <c r="P74" s="2">
        <f t="shared" si="19"/>
        <v>1.2976417404402001</v>
      </c>
      <c r="Q74" s="2">
        <f t="shared" si="19"/>
        <v>1.3771755143541438</v>
      </c>
      <c r="R74" s="2">
        <f t="shared" si="19"/>
        <v>1.4512577073423427</v>
      </c>
      <c r="S74" s="2">
        <f t="shared" si="19"/>
        <v>1.5191264426648714</v>
      </c>
      <c r="T74" s="2">
        <f t="shared" si="18"/>
        <v>1.5799640518157696</v>
      </c>
      <c r="U74" s="2">
        <f t="shared" si="18"/>
        <v>1.6337545448456483</v>
      </c>
      <c r="V74" s="2">
        <f t="shared" si="18"/>
        <v>1.6812833651363968</v>
      </c>
      <c r="W74" s="2">
        <f t="shared" si="18"/>
        <v>1.7232794248671652</v>
      </c>
      <c r="Y74" s="2">
        <f t="shared" si="20"/>
        <v>0.45601213223456361</v>
      </c>
      <c r="AA74" s="2"/>
    </row>
    <row r="75" spans="1:27" x14ac:dyDescent="0.2">
      <c r="A75">
        <f t="shared" si="23"/>
        <v>67</v>
      </c>
      <c r="B75" s="25">
        <f t="shared" si="21"/>
        <v>16.75</v>
      </c>
      <c r="C75" s="14">
        <f t="shared" si="22"/>
        <v>2.0729879070274015</v>
      </c>
      <c r="D75" s="2">
        <f t="shared" si="19"/>
        <v>0.10815047436060181</v>
      </c>
      <c r="E75" s="2">
        <f t="shared" si="19"/>
        <v>0.21606155044935579</v>
      </c>
      <c r="F75" s="2">
        <f t="shared" si="19"/>
        <v>0.32349015853118512</v>
      </c>
      <c r="G75" s="2">
        <f t="shared" si="19"/>
        <v>0.43018582963820745</v>
      </c>
      <c r="H75" s="2">
        <f t="shared" si="19"/>
        <v>0.5358868543239379</v>
      </c>
      <c r="I75" s="2">
        <f t="shared" si="19"/>
        <v>0.64031626903110184</v>
      </c>
      <c r="J75" s="2">
        <f t="shared" si="19"/>
        <v>0.74317760851913328</v>
      </c>
      <c r="K75" s="2">
        <f t="shared" si="19"/>
        <v>0.84415035920967774</v>
      </c>
      <c r="L75" s="2">
        <f t="shared" si="19"/>
        <v>0.94288504372162985</v>
      </c>
      <c r="M75" s="2">
        <f t="shared" si="19"/>
        <v>1.0389978612110808</v>
      </c>
      <c r="N75" s="2">
        <f t="shared" si="19"/>
        <v>1.132064801319282</v>
      </c>
      <c r="O75" s="2">
        <f t="shared" si="19"/>
        <v>1.2216151414588663</v>
      </c>
      <c r="P75" s="2">
        <f t="shared" si="19"/>
        <v>1.3071242277113151</v>
      </c>
      <c r="Q75" s="2">
        <f t="shared" si="19"/>
        <v>1.3880054286219676</v>
      </c>
      <c r="R75" s="2">
        <f t="shared" si="19"/>
        <v>1.4636011384942469</v>
      </c>
      <c r="S75" s="2">
        <f t="shared" si="19"/>
        <v>1.5331726922076905</v>
      </c>
      <c r="T75" s="2">
        <f t="shared" si="18"/>
        <v>1.5958939735764843</v>
      </c>
      <c r="U75" s="2">
        <f t="shared" si="18"/>
        <v>1.6514317816317958</v>
      </c>
      <c r="V75" s="2">
        <f t="shared" si="18"/>
        <v>1.7005045145576076</v>
      </c>
      <c r="W75" s="2">
        <f t="shared" si="18"/>
        <v>1.7438647623082888</v>
      </c>
      <c r="Y75" s="2">
        <f t="shared" si="20"/>
        <v>0.46097511394105162</v>
      </c>
      <c r="AA75" s="2"/>
    </row>
    <row r="76" spans="1:27" x14ac:dyDescent="0.2">
      <c r="A76">
        <f t="shared" si="23"/>
        <v>68</v>
      </c>
      <c r="B76" s="25">
        <f t="shared" si="21"/>
        <v>17</v>
      </c>
      <c r="C76" s="14">
        <f t="shared" si="22"/>
        <v>2.1039280250427357</v>
      </c>
      <c r="D76" s="2">
        <f t="shared" si="19"/>
        <v>0.10862605434286592</v>
      </c>
      <c r="E76" s="2">
        <f t="shared" si="19"/>
        <v>0.21702000401046631</v>
      </c>
      <c r="F76" s="2">
        <f t="shared" si="19"/>
        <v>0.32494618472046766</v>
      </c>
      <c r="G76" s="2">
        <f t="shared" si="19"/>
        <v>0.43216175838550325</v>
      </c>
      <c r="H76" s="2">
        <f t="shared" si="19"/>
        <v>0.53841298889619593</v>
      </c>
      <c r="I76" s="2">
        <f t="shared" si="19"/>
        <v>0.64343135076977809</v>
      </c>
      <c r="J76" s="2">
        <f t="shared" si="19"/>
        <v>0.74692941098571075</v>
      </c>
      <c r="K76" s="2">
        <f t="shared" si="19"/>
        <v>0.84859642085124865</v>
      </c>
      <c r="L76" s="2">
        <f t="shared" si="19"/>
        <v>0.94809355029285758</v>
      </c>
      <c r="M76" s="2">
        <f t="shared" si="19"/>
        <v>1.0450486914855543</v>
      </c>
      <c r="N76" s="2">
        <f t="shared" si="19"/>
        <v>1.1390507521275151</v>
      </c>
      <c r="O76" s="2">
        <f t="shared" si="19"/>
        <v>1.2296433508403872</v>
      </c>
      <c r="P76" s="2">
        <f t="shared" si="19"/>
        <v>1.3163178180066151</v>
      </c>
      <c r="Q76" s="2">
        <f t="shared" si="19"/>
        <v>1.398505394703113</v>
      </c>
      <c r="R76" s="2">
        <f t="shared" si="19"/>
        <v>1.4755685100924696</v>
      </c>
      <c r="S76" s="2">
        <f t="shared" si="19"/>
        <v>1.5467910034998755</v>
      </c>
      <c r="T76" s="2">
        <f t="shared" si="18"/>
        <v>1.6113671412194543</v>
      </c>
      <c r="U76" s="2">
        <f t="shared" si="18"/>
        <v>1.6687054343800114</v>
      </c>
      <c r="V76" s="2">
        <f t="shared" si="18"/>
        <v>1.719369060569357</v>
      </c>
      <c r="W76" s="2">
        <f t="shared" si="18"/>
        <v>1.7641350080220697</v>
      </c>
      <c r="Y76" s="2">
        <f t="shared" si="20"/>
        <v>0.46642414873659188</v>
      </c>
      <c r="AA76" s="2"/>
    </row>
    <row r="77" spans="1:27" x14ac:dyDescent="0.2">
      <c r="A77">
        <f t="shared" si="23"/>
        <v>69</v>
      </c>
      <c r="B77" s="25">
        <f t="shared" si="21"/>
        <v>17.25</v>
      </c>
      <c r="C77" s="14">
        <f t="shared" si="22"/>
        <v>2.1348681430580703</v>
      </c>
      <c r="D77" s="2">
        <f t="shared" si="19"/>
        <v>0.10908714512891961</v>
      </c>
      <c r="E77" s="2">
        <f t="shared" si="19"/>
        <v>0.21794925696973608</v>
      </c>
      <c r="F77" s="2">
        <f t="shared" si="19"/>
        <v>0.32635785107558812</v>
      </c>
      <c r="G77" s="2">
        <f t="shared" si="19"/>
        <v>0.43407748775438726</v>
      </c>
      <c r="H77" s="2">
        <f t="shared" si="19"/>
        <v>0.54086216131521703</v>
      </c>
      <c r="I77" s="2">
        <f t="shared" si="19"/>
        <v>0.64645152727230815</v>
      </c>
      <c r="J77" s="2">
        <f t="shared" si="19"/>
        <v>0.75056690964618133</v>
      </c>
      <c r="K77" s="2">
        <f t="shared" si="19"/>
        <v>0.85290702712907251</v>
      </c>
      <c r="L77" s="2">
        <f t="shared" si="19"/>
        <v>0.95314337257019532</v>
      </c>
      <c r="M77" s="2">
        <f t="shared" si="19"/>
        <v>1.0509151749196386</v>
      </c>
      <c r="N77" s="2">
        <f t="shared" si="19"/>
        <v>1.1458238663661873</v>
      </c>
      <c r="O77" s="2">
        <f t="shared" si="19"/>
        <v>1.2374269698159091</v>
      </c>
      <c r="P77" s="2">
        <f t="shared" si="19"/>
        <v>1.3252313129685651</v>
      </c>
      <c r="Q77" s="2">
        <f t="shared" si="19"/>
        <v>1.4086854649214673</v>
      </c>
      <c r="R77" s="2">
        <f t="shared" si="19"/>
        <v>1.4871712793069163</v>
      </c>
      <c r="S77" s="2">
        <f t="shared" si="19"/>
        <v>1.5599944142669633</v>
      </c>
      <c r="T77" s="2">
        <f t="shared" si="18"/>
        <v>1.6263736838777942</v>
      </c>
      <c r="U77" s="2">
        <f t="shared" si="18"/>
        <v>1.6855624192637195</v>
      </c>
      <c r="V77" s="2">
        <f t="shared" si="18"/>
        <v>1.7378654424142133</v>
      </c>
      <c r="W77" s="2">
        <f t="shared" si="18"/>
        <v>1.784079947021967</v>
      </c>
      <c r="Y77" s="2">
        <f t="shared" si="20"/>
        <v>0.47253487640937042</v>
      </c>
      <c r="AA77" s="2"/>
    </row>
    <row r="78" spans="1:27" x14ac:dyDescent="0.2">
      <c r="A78">
        <f t="shared" si="23"/>
        <v>70</v>
      </c>
      <c r="B78" s="25">
        <f t="shared" si="21"/>
        <v>17.5</v>
      </c>
      <c r="C78" s="14">
        <f t="shared" si="22"/>
        <v>2.1658082610734044</v>
      </c>
      <c r="D78" s="2">
        <f t="shared" si="19"/>
        <v>0.10953418815199102</v>
      </c>
      <c r="E78" s="2">
        <f t="shared" si="19"/>
        <v>0.21885019896353611</v>
      </c>
      <c r="F78" s="2">
        <f t="shared" si="19"/>
        <v>0.3277265090797144</v>
      </c>
      <c r="G78" s="2">
        <f t="shared" si="19"/>
        <v>0.43593485180146002</v>
      </c>
      <c r="H78" s="2">
        <f t="shared" si="19"/>
        <v>0.54323671633851967</v>
      </c>
      <c r="I78" s="2">
        <f t="shared" si="19"/>
        <v>0.64937968995683226</v>
      </c>
      <c r="J78" s="2">
        <f t="shared" si="19"/>
        <v>0.754093586922716</v>
      </c>
      <c r="K78" s="2">
        <f t="shared" si="19"/>
        <v>0.85708630487652382</v>
      </c>
      <c r="L78" s="2">
        <f t="shared" si="19"/>
        <v>0.95803934508822264</v>
      </c>
      <c r="M78" s="2">
        <f t="shared" si="19"/>
        <v>1.056602927892577</v>
      </c>
      <c r="N78" s="2">
        <f t="shared" si="19"/>
        <v>1.1523906283932028</v>
      </c>
      <c r="O78" s="2">
        <f t="shared" si="19"/>
        <v>1.2449734501674989</v>
      </c>
      <c r="P78" s="2">
        <f t="shared" si="19"/>
        <v>1.333873246085524</v>
      </c>
      <c r="Q78" s="2">
        <f t="shared" si="19"/>
        <v>1.4185553853430879</v>
      </c>
      <c r="R78" s="2">
        <f t="shared" si="19"/>
        <v>1.4984205542491016</v>
      </c>
      <c r="S78" s="2">
        <f t="shared" si="19"/>
        <v>1.572795565022306</v>
      </c>
      <c r="T78" s="2">
        <f t="shared" ref="T78:W87" si="24">MIN($C78,T$7)-EXP(-MAX($C78,T$7))*SINH(MIN($C78,T$7))</f>
        <v>1.6409230316391119</v>
      </c>
      <c r="U78" s="2">
        <f t="shared" si="24"/>
        <v>1.7019892535521666</v>
      </c>
      <c r="V78" s="2">
        <f t="shared" si="24"/>
        <v>1.7559817468664201</v>
      </c>
      <c r="W78" s="2">
        <f t="shared" si="24"/>
        <v>1.8036890528834362</v>
      </c>
      <c r="Y78" s="2">
        <f t="shared" si="20"/>
        <v>0.4791438520553335</v>
      </c>
      <c r="AA78" s="2"/>
    </row>
    <row r="79" spans="1:27" x14ac:dyDescent="0.2">
      <c r="A79">
        <f t="shared" si="23"/>
        <v>71</v>
      </c>
      <c r="B79" s="25">
        <f t="shared" si="21"/>
        <v>17.75</v>
      </c>
      <c r="C79" s="14">
        <f t="shared" si="22"/>
        <v>2.196748379088739</v>
      </c>
      <c r="D79" s="2">
        <f t="shared" ref="D79:S88" si="25">MIN($C79,D$7)-EXP(-MAX($C79,D$7))*SINH(MIN($C79,D$7))</f>
        <v>0.10996761139643983</v>
      </c>
      <c r="E79" s="2">
        <f t="shared" si="25"/>
        <v>0.21972369252424559</v>
      </c>
      <c r="F79" s="2">
        <f t="shared" si="25"/>
        <v>0.32905346904122684</v>
      </c>
      <c r="G79" s="2">
        <f t="shared" si="25"/>
        <v>0.43773562870627308</v>
      </c>
      <c r="H79" s="2">
        <f t="shared" si="25"/>
        <v>0.54553892728736975</v>
      </c>
      <c r="I79" s="2">
        <f t="shared" si="25"/>
        <v>0.65221864215047298</v>
      </c>
      <c r="J79" s="2">
        <f t="shared" si="25"/>
        <v>0.75751281914071966</v>
      </c>
      <c r="K79" s="2">
        <f t="shared" si="25"/>
        <v>0.86113825519734044</v>
      </c>
      <c r="L79" s="2">
        <f t="shared" si="25"/>
        <v>0.96278615509079501</v>
      </c>
      <c r="M79" s="2">
        <f t="shared" si="25"/>
        <v>1.0621173956729197</v>
      </c>
      <c r="N79" s="2">
        <f t="shared" si="25"/>
        <v>1.1587573250116123</v>
      </c>
      <c r="O79" s="2">
        <f t="shared" si="25"/>
        <v>1.2522900166484674</v>
      </c>
      <c r="P79" s="2">
        <f t="shared" si="25"/>
        <v>1.3422518908614287</v>
      </c>
      <c r="Q79" s="2">
        <f t="shared" si="25"/>
        <v>1.4281246051067682</v>
      </c>
      <c r="R79" s="2">
        <f t="shared" si="25"/>
        <v>1.5093271046066936</v>
      </c>
      <c r="S79" s="2">
        <f t="shared" si="25"/>
        <v>1.5852067111686858</v>
      </c>
      <c r="T79" s="2">
        <f t="shared" si="24"/>
        <v>1.6550291135727895</v>
      </c>
      <c r="U79" s="2">
        <f t="shared" si="24"/>
        <v>1.717972042702498</v>
      </c>
      <c r="V79" s="2">
        <f t="shared" si="24"/>
        <v>1.7737056968265654</v>
      </c>
      <c r="W79" s="2">
        <f t="shared" si="24"/>
        <v>1.8229514776662787</v>
      </c>
      <c r="Y79" s="2">
        <f t="shared" si="20"/>
        <v>0.48600318229780637</v>
      </c>
      <c r="AA79" s="2"/>
    </row>
    <row r="80" spans="1:27" x14ac:dyDescent="0.2">
      <c r="A80">
        <f t="shared" si="23"/>
        <v>72</v>
      </c>
      <c r="B80" s="25">
        <f t="shared" si="21"/>
        <v>18</v>
      </c>
      <c r="C80" s="14">
        <f t="shared" si="22"/>
        <v>2.2276884971040731</v>
      </c>
      <c r="D80" s="2">
        <f t="shared" si="25"/>
        <v>0.11038782980749536</v>
      </c>
      <c r="E80" s="2">
        <f t="shared" si="25"/>
        <v>0.22057057390601215</v>
      </c>
      <c r="F80" s="2">
        <f t="shared" si="25"/>
        <v>0.33034000134816432</v>
      </c>
      <c r="G80" s="2">
        <f t="shared" si="25"/>
        <v>0.43948154247369997</v>
      </c>
      <c r="H80" s="2">
        <f t="shared" si="25"/>
        <v>0.54777099822318376</v>
      </c>
      <c r="I80" s="2">
        <f t="shared" si="25"/>
        <v>0.65497110177314832</v>
      </c>
      <c r="J80" s="2">
        <f t="shared" si="25"/>
        <v>0.76082787976121435</v>
      </c>
      <c r="K80" s="2">
        <f t="shared" si="25"/>
        <v>0.86506675729614879</v>
      </c>
      <c r="L80" s="2">
        <f t="shared" si="25"/>
        <v>0.967388347018457</v>
      </c>
      <c r="M80" s="2">
        <f t="shared" si="25"/>
        <v>1.0674638576316442</v>
      </c>
      <c r="N80" s="2">
        <f t="shared" si="25"/>
        <v>1.1649300514883909</v>
      </c>
      <c r="O80" s="2">
        <f t="shared" si="25"/>
        <v>1.2593836739001101</v>
      </c>
      <c r="P80" s="2">
        <f t="shared" si="25"/>
        <v>1.3503752687365742</v>
      </c>
      <c r="Q80" s="2">
        <f t="shared" si="25"/>
        <v>1.4374022854703317</v>
      </c>
      <c r="R80" s="2">
        <f t="shared" si="25"/>
        <v>1.5199013719540591</v>
      </c>
      <c r="S80" s="2">
        <f t="shared" si="25"/>
        <v>1.5972397347312361</v>
      </c>
      <c r="T80" s="2">
        <f t="shared" si="24"/>
        <v>1.6687054343800114</v>
      </c>
      <c r="U80" s="2">
        <f t="shared" si="24"/>
        <v>1.7334964670575754</v>
      </c>
      <c r="V80" s="2">
        <f t="shared" si="24"/>
        <v>1.7910246395678862</v>
      </c>
      <c r="W80" s="2">
        <f t="shared" si="24"/>
        <v>1.8418560415291765</v>
      </c>
      <c r="Y80" s="2">
        <f t="shared" si="20"/>
        <v>0.49286521344154988</v>
      </c>
      <c r="AA80" s="2"/>
    </row>
    <row r="81" spans="1:27" x14ac:dyDescent="0.2">
      <c r="A81">
        <f t="shared" si="23"/>
        <v>73</v>
      </c>
      <c r="B81" s="25">
        <f t="shared" si="21"/>
        <v>18.25</v>
      </c>
      <c r="C81" s="14">
        <f t="shared" si="22"/>
        <v>2.2586286151194077</v>
      </c>
      <c r="D81" s="2">
        <f t="shared" si="25"/>
        <v>0.11079524568851158</v>
      </c>
      <c r="E81" s="2">
        <f t="shared" si="25"/>
        <v>0.22139165388535437</v>
      </c>
      <c r="F81" s="2">
        <f t="shared" si="25"/>
        <v>0.33158733768445237</v>
      </c>
      <c r="G81" s="2">
        <f t="shared" si="25"/>
        <v>0.44117426458444214</v>
      </c>
      <c r="H81" s="2">
        <f t="shared" si="25"/>
        <v>0.54993506605762532</v>
      </c>
      <c r="I81" s="2">
        <f t="shared" si="25"/>
        <v>0.65763970393961957</v>
      </c>
      <c r="J81" s="2">
        <f t="shared" si="25"/>
        <v>0.76404194251474444</v>
      </c>
      <c r="K81" s="2">
        <f t="shared" si="25"/>
        <v>0.86887557219228773</v>
      </c>
      <c r="L81" s="2">
        <f t="shared" si="25"/>
        <v>0.97185032685914163</v>
      </c>
      <c r="M81" s="2">
        <f t="shared" si="25"/>
        <v>1.0726474322964528</v>
      </c>
      <c r="N81" s="2">
        <f t="shared" si="25"/>
        <v>1.1709147173898495</v>
      </c>
      <c r="O81" s="2">
        <f t="shared" si="25"/>
        <v>1.2662612131577207</v>
      </c>
      <c r="P81" s="2">
        <f t="shared" si="25"/>
        <v>1.3582511567670799</v>
      </c>
      <c r="Q81" s="2">
        <f t="shared" si="25"/>
        <v>1.4463973085813226</v>
      </c>
      <c r="R81" s="2">
        <f t="shared" si="25"/>
        <v>1.5301534797486864</v>
      </c>
      <c r="S81" s="2">
        <f t="shared" si="25"/>
        <v>1.6089061557329041</v>
      </c>
      <c r="T81" s="2">
        <f t="shared" si="24"/>
        <v>1.6819650873227256</v>
      </c>
      <c r="U81" s="2">
        <f t="shared" si="24"/>
        <v>1.748552704822012</v>
      </c>
      <c r="V81" s="2">
        <f t="shared" si="24"/>
        <v>1.8079255346229639</v>
      </c>
      <c r="W81" s="2">
        <f t="shared" si="24"/>
        <v>1.8603912220264787</v>
      </c>
      <c r="Y81" s="2">
        <f t="shared" si="20"/>
        <v>0.4995363145255336</v>
      </c>
      <c r="AA81" s="2"/>
    </row>
    <row r="82" spans="1:27" x14ac:dyDescent="0.2">
      <c r="A82">
        <f t="shared" si="23"/>
        <v>74</v>
      </c>
      <c r="B82" s="25">
        <f t="shared" si="21"/>
        <v>18.5</v>
      </c>
      <c r="C82" s="14">
        <f t="shared" si="22"/>
        <v>2.2895687331347419</v>
      </c>
      <c r="D82" s="2">
        <f t="shared" si="25"/>
        <v>0.11119024908611927</v>
      </c>
      <c r="E82" s="2">
        <f t="shared" si="25"/>
        <v>0.22218771853737243</v>
      </c>
      <c r="F82" s="2">
        <f t="shared" si="25"/>
        <v>0.33279667220907699</v>
      </c>
      <c r="G82" s="2">
        <f t="shared" si="25"/>
        <v>0.44281541559524962</v>
      </c>
      <c r="H82" s="2">
        <f t="shared" si="25"/>
        <v>0.55203320259841437</v>
      </c>
      <c r="I82" s="2">
        <f t="shared" si="25"/>
        <v>0.66022700348226404</v>
      </c>
      <c r="J82" s="2">
        <f t="shared" si="25"/>
        <v>0.76715808443980127</v>
      </c>
      <c r="K82" s="2">
        <f t="shared" si="25"/>
        <v>0.87256834632048552</v>
      </c>
      <c r="L82" s="2">
        <f t="shared" si="25"/>
        <v>0.97617636636631833</v>
      </c>
      <c r="M82" s="2">
        <f t="shared" si="25"/>
        <v>1.0776730822520835</v>
      </c>
      <c r="N82" s="2">
        <f t="shared" si="25"/>
        <v>1.1767170522392583</v>
      </c>
      <c r="O82" s="2">
        <f t="shared" si="25"/>
        <v>1.2729292187522994</v>
      </c>
      <c r="P82" s="2">
        <f t="shared" si="25"/>
        <v>1.3658870950703865</v>
      </c>
      <c r="Q82" s="2">
        <f t="shared" si="25"/>
        <v>1.4551182859804817</v>
      </c>
      <c r="R82" s="2">
        <f t="shared" si="25"/>
        <v>1.540093243023051</v>
      </c>
      <c r="S82" s="2">
        <f t="shared" si="25"/>
        <v>1.6202171432233423</v>
      </c>
      <c r="T82" s="2">
        <f t="shared" si="24"/>
        <v>1.6948207667587027</v>
      </c>
      <c r="U82" s="2">
        <f t="shared" si="24"/>
        <v>1.7631502336598839</v>
      </c>
      <c r="V82" s="2">
        <f t="shared" si="24"/>
        <v>1.8243949412992062</v>
      </c>
      <c r="W82" s="2">
        <f t="shared" si="24"/>
        <v>1.8785451430769893</v>
      </c>
      <c r="Y82" s="2">
        <f t="shared" si="20"/>
        <v>0.50603876273586579</v>
      </c>
      <c r="AA82" s="2"/>
    </row>
    <row r="83" spans="1:27" x14ac:dyDescent="0.2">
      <c r="A83">
        <f t="shared" si="23"/>
        <v>75</v>
      </c>
      <c r="B83" s="25">
        <f t="shared" si="21"/>
        <v>18.75</v>
      </c>
      <c r="C83" s="14">
        <f t="shared" si="22"/>
        <v>2.3205088511500764</v>
      </c>
      <c r="D83" s="2">
        <f t="shared" si="25"/>
        <v>0.11157321816364377</v>
      </c>
      <c r="E83" s="2">
        <f t="shared" si="25"/>
        <v>0.22295952998831089</v>
      </c>
      <c r="F83" s="2">
        <f t="shared" si="25"/>
        <v>0.33396916269933352</v>
      </c>
      <c r="G83" s="2">
        <f t="shared" si="25"/>
        <v>0.44440656669038919</v>
      </c>
      <c r="H83" s="2">
        <f t="shared" si="25"/>
        <v>0.55406741653280811</v>
      </c>
      <c r="I83" s="2">
        <f t="shared" si="25"/>
        <v>0.66273547739698768</v>
      </c>
      <c r="J83" s="2">
        <f t="shared" si="25"/>
        <v>0.77017928882868014</v>
      </c>
      <c r="K83" s="2">
        <f t="shared" si="25"/>
        <v>0.87614861502183694</v>
      </c>
      <c r="L83" s="2">
        <f t="shared" si="25"/>
        <v>0.98037060714863034</v>
      </c>
      <c r="M83" s="2">
        <f t="shared" si="25"/>
        <v>1.0825456188913265</v>
      </c>
      <c r="N83" s="2">
        <f t="shared" si="25"/>
        <v>1.1823426110021054</v>
      </c>
      <c r="O83" s="2">
        <f t="shared" si="25"/>
        <v>1.2793940744141747</v>
      </c>
      <c r="P83" s="2">
        <f t="shared" si="25"/>
        <v>1.3732903940439207</v>
      </c>
      <c r="Q83" s="2">
        <f t="shared" si="25"/>
        <v>1.4635735668461545</v>
      </c>
      <c r="R83" s="2">
        <f t="shared" si="25"/>
        <v>1.5497301777812069</v>
      </c>
      <c r="S83" s="2">
        <f t="shared" si="25"/>
        <v>1.6311835259717928</v>
      </c>
      <c r="T83" s="2">
        <f t="shared" si="24"/>
        <v>1.7072847802946991</v>
      </c>
      <c r="U83" s="2">
        <f t="shared" si="24"/>
        <v>1.7773030287675591</v>
      </c>
      <c r="V83" s="2">
        <f t="shared" si="24"/>
        <v>1.8404190058111691</v>
      </c>
      <c r="W83" s="2">
        <f t="shared" si="24"/>
        <v>1.8963055635941963</v>
      </c>
      <c r="Y83" s="2">
        <f t="shared" si="20"/>
        <v>0.51244869394457204</v>
      </c>
      <c r="AA83" s="2"/>
    </row>
    <row r="84" spans="1:27" x14ac:dyDescent="0.2">
      <c r="A84">
        <f t="shared" si="23"/>
        <v>76</v>
      </c>
      <c r="B84" s="25">
        <f t="shared" si="21"/>
        <v>19</v>
      </c>
      <c r="C84" s="14">
        <f t="shared" si="22"/>
        <v>2.3514489691654106</v>
      </c>
      <c r="D84" s="2">
        <f t="shared" si="25"/>
        <v>0.11194451956314623</v>
      </c>
      <c r="E84" s="2">
        <f t="shared" si="25"/>
        <v>0.22370782714519336</v>
      </c>
      <c r="F84" s="2">
        <f t="shared" si="25"/>
        <v>0.33510593165924452</v>
      </c>
      <c r="G84" s="2">
        <f t="shared" si="25"/>
        <v>0.44594924118584484</v>
      </c>
      <c r="H84" s="2">
        <f t="shared" si="25"/>
        <v>0.55603965535065236</v>
      </c>
      <c r="I84" s="2">
        <f t="shared" si="25"/>
        <v>0.66516752721462014</v>
      </c>
      <c r="J84" s="2">
        <f t="shared" si="25"/>
        <v>0.77310844808358625</v>
      </c>
      <c r="K84" s="2">
        <f t="shared" si="25"/>
        <v>0.87961980592842282</v>
      </c>
      <c r="L84" s="2">
        <f t="shared" si="25"/>
        <v>0.98443706463493519</v>
      </c>
      <c r="M84" s="2">
        <f t="shared" si="25"/>
        <v>1.0872697070212938</v>
      </c>
      <c r="N84" s="2">
        <f t="shared" si="25"/>
        <v>1.187796779404239</v>
      </c>
      <c r="O84" s="2">
        <f t="shared" si="25"/>
        <v>1.2856619693845779</v>
      </c>
      <c r="P84" s="2">
        <f t="shared" si="25"/>
        <v>1.3804681413638267</v>
      </c>
      <c r="Q84" s="2">
        <f t="shared" si="25"/>
        <v>1.4717712459875203</v>
      </c>
      <c r="R84" s="2">
        <f t="shared" si="25"/>
        <v>1.5590735101090982</v>
      </c>
      <c r="S84" s="2">
        <f t="shared" si="25"/>
        <v>1.6418158028341954</v>
      </c>
      <c r="T84" s="2">
        <f t="shared" si="24"/>
        <v>1.719369060569357</v>
      </c>
      <c r="U84" s="2">
        <f t="shared" si="24"/>
        <v>1.7910246395678862</v>
      </c>
      <c r="V84" s="2">
        <f t="shared" si="24"/>
        <v>1.8559834480173949</v>
      </c>
      <c r="W84" s="2">
        <f t="shared" si="24"/>
        <v>1.9136598657670543</v>
      </c>
      <c r="Y84" s="2">
        <f t="shared" si="20"/>
        <v>0.51884215545084622</v>
      </c>
      <c r="AA84" s="2"/>
    </row>
    <row r="85" spans="1:27" x14ac:dyDescent="0.2">
      <c r="A85">
        <f t="shared" si="23"/>
        <v>77</v>
      </c>
      <c r="B85" s="25">
        <f t="shared" si="21"/>
        <v>19.25</v>
      </c>
      <c r="C85" s="14">
        <f t="shared" si="22"/>
        <v>2.3823890871807452</v>
      </c>
      <c r="D85" s="2">
        <f t="shared" si="25"/>
        <v>0.11230450875643475</v>
      </c>
      <c r="E85" s="2">
        <f t="shared" si="25"/>
        <v>0.22443332640322788</v>
      </c>
      <c r="F85" s="2">
        <f t="shared" si="25"/>
        <v>0.33620806739420839</v>
      </c>
      <c r="G85" s="2">
        <f t="shared" si="25"/>
        <v>0.44744491598769043</v>
      </c>
      <c r="H85" s="2">
        <f t="shared" si="25"/>
        <v>0.55795180720884463</v>
      </c>
      <c r="I85" s="2">
        <f t="shared" si="25"/>
        <v>0.66752548130006162</v>
      </c>
      <c r="J85" s="2">
        <f t="shared" si="25"/>
        <v>0.77594836648572585</v>
      </c>
      <c r="K85" s="2">
        <f t="shared" si="25"/>
        <v>0.88298524224481356</v>
      </c>
      <c r="L85" s="2">
        <f t="shared" si="25"/>
        <v>0.98837963191854505</v>
      </c>
      <c r="M85" s="2">
        <f t="shared" si="25"/>
        <v>1.0918498693293528</v>
      </c>
      <c r="N85" s="2">
        <f t="shared" si="25"/>
        <v>1.1930847790879862</v>
      </c>
      <c r="O85" s="2">
        <f t="shared" si="25"/>
        <v>1.2917389043410203</v>
      </c>
      <c r="P85" s="2">
        <f t="shared" si="25"/>
        <v>1.3874272087704784</v>
      </c>
      <c r="Q85" s="2">
        <f t="shared" si="25"/>
        <v>1.479719171594299</v>
      </c>
      <c r="R85" s="2">
        <f t="shared" si="25"/>
        <v>1.5681321850073104</v>
      </c>
      <c r="S85" s="2">
        <f t="shared" si="25"/>
        <v>1.652124152804449</v>
      </c>
      <c r="T85" s="2">
        <f t="shared" si="24"/>
        <v>1.7310851766771216</v>
      </c>
      <c r="U85" s="2">
        <f t="shared" si="24"/>
        <v>1.80432820268197</v>
      </c>
      <c r="V85" s="2">
        <f t="shared" si="24"/>
        <v>1.8710784844342772</v>
      </c>
      <c r="W85" s="2">
        <f t="shared" si="24"/>
        <v>1.9305950429801075</v>
      </c>
      <c r="Y85" s="2">
        <f t="shared" si="20"/>
        <v>0.5252721023014022</v>
      </c>
      <c r="AA85" s="2"/>
    </row>
    <row r="86" spans="1:27" x14ac:dyDescent="0.2">
      <c r="A86">
        <f t="shared" si="23"/>
        <v>78</v>
      </c>
      <c r="B86" s="25">
        <f t="shared" si="21"/>
        <v>19.5</v>
      </c>
      <c r="C86" s="14">
        <f t="shared" si="22"/>
        <v>2.4133292051960793</v>
      </c>
      <c r="D86" s="2">
        <f t="shared" si="25"/>
        <v>0.11265353038538138</v>
      </c>
      <c r="E86" s="2">
        <f t="shared" si="25"/>
        <v>0.22513672233166018</v>
      </c>
      <c r="F86" s="2">
        <f t="shared" si="25"/>
        <v>0.33727662505290762</v>
      </c>
      <c r="G86" s="2">
        <f t="shared" si="25"/>
        <v>0.4488950230060314</v>
      </c>
      <c r="H86" s="2">
        <f t="shared" si="25"/>
        <v>0.55980570273899377</v>
      </c>
      <c r="I86" s="2">
        <f t="shared" si="25"/>
        <v>0.66981159708138338</v>
      </c>
      <c r="J86" s="2">
        <f t="shared" si="25"/>
        <v>0.77870176288003345</v>
      </c>
      <c r="K86" s="2">
        <f t="shared" si="25"/>
        <v>0.88624814592959567</v>
      </c>
      <c r="L86" s="2">
        <f t="shared" si="25"/>
        <v>0.99220208348434624</v>
      </c>
      <c r="M86" s="2">
        <f t="shared" si="25"/>
        <v>1.0962904907129996</v>
      </c>
      <c r="N86" s="2">
        <f t="shared" si="25"/>
        <v>1.19821167261118</v>
      </c>
      <c r="O86" s="2">
        <f t="shared" si="25"/>
        <v>1.2976306971421461</v>
      </c>
      <c r="P86" s="2">
        <f t="shared" si="25"/>
        <v>1.3941742586472574</v>
      </c>
      <c r="Q86" s="2">
        <f t="shared" si="25"/>
        <v>1.4874249527503496</v>
      </c>
      <c r="R86" s="2">
        <f t="shared" si="25"/>
        <v>1.5769148749547224</v>
      </c>
      <c r="S86" s="2">
        <f t="shared" si="25"/>
        <v>1.6621184447594479</v>
      </c>
      <c r="T86" s="2">
        <f t="shared" si="24"/>
        <v>1.7424443452441141</v>
      </c>
      <c r="U86" s="2">
        <f t="shared" si="24"/>
        <v>1.8172264545057424</v>
      </c>
      <c r="V86" s="2">
        <f t="shared" si="24"/>
        <v>1.8857136298704531</v>
      </c>
      <c r="W86" s="2">
        <f t="shared" si="24"/>
        <v>1.9470976873613794</v>
      </c>
      <c r="Y86" s="2">
        <f t="shared" si="20"/>
        <v>0.53169921411481713</v>
      </c>
      <c r="AA86" s="2"/>
    </row>
    <row r="87" spans="1:27" x14ac:dyDescent="0.2">
      <c r="A87">
        <f t="shared" si="23"/>
        <v>79</v>
      </c>
      <c r="B87" s="25">
        <f t="shared" si="21"/>
        <v>19.75</v>
      </c>
      <c r="C87" s="14">
        <f t="shared" si="22"/>
        <v>2.4442693232114139</v>
      </c>
      <c r="D87" s="2">
        <f t="shared" si="25"/>
        <v>0.11299191859187105</v>
      </c>
      <c r="E87" s="2">
        <f t="shared" si="25"/>
        <v>0.22581868833873175</v>
      </c>
      <c r="F87" s="2">
        <f t="shared" si="25"/>
        <v>0.33831262763747327</v>
      </c>
      <c r="G87" s="2">
        <f t="shared" si="25"/>
        <v>0.4503009505258686</v>
      </c>
      <c r="H87" s="2">
        <f t="shared" si="25"/>
        <v>0.56160311680000707</v>
      </c>
      <c r="I87" s="2">
        <f t="shared" si="25"/>
        <v>0.67202806321101538</v>
      </c>
      <c r="J87" s="2">
        <f t="shared" si="25"/>
        <v>0.78137127327810485</v>
      </c>
      <c r="K87" s="2">
        <f t="shared" si="25"/>
        <v>0.88941164077997015</v>
      </c>
      <c r="L87" s="2">
        <f t="shared" si="25"/>
        <v>0.99590807882236831</v>
      </c>
      <c r="M87" s="2">
        <f t="shared" si="25"/>
        <v>1.1005958224778158</v>
      </c>
      <c r="N87" s="2">
        <f t="shared" si="25"/>
        <v>1.2031823682938889</v>
      </c>
      <c r="O87" s="2">
        <f t="shared" si="25"/>
        <v>1.3033429883975585</v>
      </c>
      <c r="P87" s="2">
        <f t="shared" si="25"/>
        <v>1.4007157503989007</v>
      </c>
      <c r="Q87" s="2">
        <f t="shared" si="25"/>
        <v>1.4948959667183597</v>
      </c>
      <c r="R87" s="2">
        <f t="shared" si="25"/>
        <v>1.5854299882112537</v>
      </c>
      <c r="S87" s="2">
        <f t="shared" si="25"/>
        <v>1.6718082469072206</v>
      </c>
      <c r="T87" s="2">
        <f t="shared" si="24"/>
        <v>1.7534574411665622</v>
      </c>
      <c r="U87" s="2">
        <f t="shared" si="24"/>
        <v>1.8297317434033704</v>
      </c>
      <c r="V87" s="2">
        <f t="shared" si="24"/>
        <v>1.89990289553519</v>
      </c>
      <c r="W87" s="2">
        <f t="shared" si="24"/>
        <v>1.9631539769461175</v>
      </c>
      <c r="Y87" s="2">
        <f t="shared" si="20"/>
        <v>0.53806109131044622</v>
      </c>
      <c r="AA87" s="2"/>
    </row>
    <row r="88" spans="1:27" x14ac:dyDescent="0.2">
      <c r="A88">
        <f t="shared" si="23"/>
        <v>80</v>
      </c>
      <c r="B88" s="25">
        <f t="shared" si="21"/>
        <v>20</v>
      </c>
      <c r="C88" s="14">
        <f t="shared" si="22"/>
        <v>2.475209441226748</v>
      </c>
      <c r="D88" s="2">
        <f t="shared" si="25"/>
        <v>0.11331999733769801</v>
      </c>
      <c r="E88" s="2">
        <f t="shared" si="25"/>
        <v>0.22647987731637859</v>
      </c>
      <c r="F88" s="2">
        <f t="shared" si="25"/>
        <v>0.33931706698287389</v>
      </c>
      <c r="G88" s="2">
        <f t="shared" si="25"/>
        <v>0.45166404453619685</v>
      </c>
      <c r="H88" s="2">
        <f t="shared" si="25"/>
        <v>0.56334577017728105</v>
      </c>
      <c r="I88" s="2">
        <f t="shared" si="25"/>
        <v>0.6741770016610904</v>
      </c>
      <c r="J88" s="2">
        <f t="shared" si="25"/>
        <v>0.78395945338182849</v>
      </c>
      <c r="K88" s="2">
        <f t="shared" si="25"/>
        <v>0.89247875542237287</v>
      </c>
      <c r="L88" s="2">
        <f t="shared" si="25"/>
        <v>0.99950116593125937</v>
      </c>
      <c r="M88" s="2">
        <f t="shared" si="25"/>
        <v>1.1047699864075302</v>
      </c>
      <c r="N88" s="2">
        <f t="shared" si="25"/>
        <v>1.2080016249174805</v>
      </c>
      <c r="O88" s="2">
        <f t="shared" si="25"/>
        <v>1.3088812468679558</v>
      </c>
      <c r="P88" s="2">
        <f t="shared" si="25"/>
        <v>1.4070579466355242</v>
      </c>
      <c r="Q88" s="2">
        <f t="shared" si="25"/>
        <v>1.5021393660025932</v>
      </c>
      <c r="R88" s="2">
        <f t="shared" si="25"/>
        <v>1.5936856768676564</v>
      </c>
      <c r="S88" s="2">
        <f t="shared" si="25"/>
        <v>1.6812028359472191</v>
      </c>
      <c r="T88" s="2">
        <f t="shared" ref="T88:W97" si="26">MIN($C88,T$7)-EXP(-MAX($C88,T$7))*SINH(MIN($C88,T$7))</f>
        <v>1.7641350080220697</v>
      </c>
      <c r="U88" s="2">
        <f t="shared" si="26"/>
        <v>1.8418560415291765</v>
      </c>
      <c r="V88" s="2">
        <f t="shared" si="26"/>
        <v>1.9136598657670543</v>
      </c>
      <c r="W88" s="2">
        <f t="shared" si="26"/>
        <v>1.9787496624440932</v>
      </c>
      <c r="Y88" s="2">
        <f t="shared" si="20"/>
        <v>0.54429527185421112</v>
      </c>
      <c r="AA88" s="2"/>
    </row>
    <row r="89" spans="1:27" x14ac:dyDescent="0.2">
      <c r="A89">
        <f t="shared" si="23"/>
        <v>81</v>
      </c>
      <c r="B89" s="25">
        <f t="shared" si="21"/>
        <v>20.25</v>
      </c>
      <c r="C89" s="14">
        <f t="shared" si="22"/>
        <v>2.5061495592420826</v>
      </c>
      <c r="D89" s="2">
        <f t="shared" ref="D89:S98" si="27">MIN($C89,D$7)-EXP(-MAX($C89,D$7))*SINH(MIN($C89,D$7))</f>
        <v>0.11363808071471627</v>
      </c>
      <c r="E89" s="2">
        <f t="shared" si="27"/>
        <v>0.22712092226528879</v>
      </c>
      <c r="F89" s="2">
        <f t="shared" si="27"/>
        <v>0.34029090470646595</v>
      </c>
      <c r="G89" s="2">
        <f t="shared" si="27"/>
        <v>0.45298561001861087</v>
      </c>
      <c r="H89" s="2">
        <f t="shared" si="27"/>
        <v>0.56503533123012661</v>
      </c>
      <c r="I89" s="2">
        <f t="shared" si="27"/>
        <v>0.67626046975495102</v>
      </c>
      <c r="J89" s="2">
        <f t="shared" si="27"/>
        <v>0.78646878103013074</v>
      </c>
      <c r="K89" s="2">
        <f t="shared" si="27"/>
        <v>0.89545242621198329</v>
      </c>
      <c r="L89" s="2">
        <f t="shared" si="27"/>
        <v>1.0029847847150246</v>
      </c>
      <c r="M89" s="2">
        <f t="shared" si="27"/>
        <v>1.1088169787100786</v>
      </c>
      <c r="N89" s="2">
        <f t="shared" si="27"/>
        <v>1.2126740562805236</v>
      </c>
      <c r="O89" s="2">
        <f t="shared" si="27"/>
        <v>1.3142507747007439</v>
      </c>
      <c r="P89" s="2">
        <f t="shared" si="27"/>
        <v>1.4132069191682397</v>
      </c>
      <c r="Q89" s="2">
        <f t="shared" si="27"/>
        <v>1.5091620851964662</v>
      </c>
      <c r="R89" s="2">
        <f t="shared" si="27"/>
        <v>1.6016898446500616</v>
      </c>
      <c r="S89" s="2">
        <f t="shared" si="27"/>
        <v>1.6903112059515282</v>
      </c>
      <c r="T89" s="2">
        <f t="shared" si="26"/>
        <v>1.7744872681636932</v>
      </c>
      <c r="U89" s="2">
        <f t="shared" si="26"/>
        <v>1.853610956289387</v>
      </c>
      <c r="V89" s="2">
        <f t="shared" si="26"/>
        <v>1.9269977110391137</v>
      </c>
      <c r="W89" s="2">
        <f t="shared" si="26"/>
        <v>1.9938749902830062</v>
      </c>
      <c r="Y89" s="2">
        <f t="shared" si="20"/>
        <v>0.5503505965426978</v>
      </c>
      <c r="AA89" s="2"/>
    </row>
    <row r="90" spans="1:27" x14ac:dyDescent="0.2">
      <c r="A90">
        <f t="shared" si="23"/>
        <v>82</v>
      </c>
      <c r="B90" s="25">
        <f t="shared" si="21"/>
        <v>20.5</v>
      </c>
      <c r="C90" s="14">
        <f t="shared" si="22"/>
        <v>2.5370896772574167</v>
      </c>
      <c r="D90" s="2">
        <f t="shared" si="27"/>
        <v>0.11394647324554091</v>
      </c>
      <c r="E90" s="2">
        <f t="shared" si="27"/>
        <v>0.22774243690091656</v>
      </c>
      <c r="F90" s="2">
        <f t="shared" si="27"/>
        <v>0.34123507312861456</v>
      </c>
      <c r="G90" s="2">
        <f t="shared" si="27"/>
        <v>0.45426691219665183</v>
      </c>
      <c r="H90" s="2">
        <f t="shared" si="27"/>
        <v>0.56667341748900035</v>
      </c>
      <c r="I90" s="2">
        <f t="shared" si="27"/>
        <v>0.67828046213676341</v>
      </c>
      <c r="J90" s="2">
        <f t="shared" si="27"/>
        <v>0.78890165857117778</v>
      </c>
      <c r="K90" s="2">
        <f t="shared" si="27"/>
        <v>0.89833550004389418</v>
      </c>
      <c r="L90" s="2">
        <f t="shared" si="27"/>
        <v>1.0063622702762769</v>
      </c>
      <c r="M90" s="2">
        <f t="shared" si="27"/>
        <v>1.1127406738434429</v>
      </c>
      <c r="N90" s="2">
        <f t="shared" si="27"/>
        <v>1.2172041356158874</v>
      </c>
      <c r="O90" s="2">
        <f t="shared" si="27"/>
        <v>1.3194567125061378</v>
      </c>
      <c r="P90" s="2">
        <f t="shared" si="27"/>
        <v>1.4191685548221091</v>
      </c>
      <c r="Q90" s="2">
        <f t="shared" si="27"/>
        <v>1.5159708476214979</v>
      </c>
      <c r="R90" s="2">
        <f t="shared" si="27"/>
        <v>1.6094501544867466</v>
      </c>
      <c r="S90" s="2">
        <f t="shared" si="27"/>
        <v>1.6991420769754944</v>
      </c>
      <c r="T90" s="2">
        <f t="shared" si="26"/>
        <v>1.7845241325064873</v>
      </c>
      <c r="U90" s="2">
        <f t="shared" si="26"/>
        <v>1.8650077414546833</v>
      </c>
      <c r="V90" s="2">
        <f t="shared" si="26"/>
        <v>1.9399292005679156</v>
      </c>
      <c r="W90" s="2">
        <f t="shared" si="26"/>
        <v>2.0085395042715088</v>
      </c>
      <c r="Y90" s="2">
        <f t="shared" si="20"/>
        <v>0.55622143746231778</v>
      </c>
      <c r="AA90" s="2"/>
    </row>
    <row r="91" spans="1:27" x14ac:dyDescent="0.2">
      <c r="A91">
        <f t="shared" si="23"/>
        <v>83</v>
      </c>
      <c r="B91" s="25">
        <f t="shared" si="21"/>
        <v>20.75</v>
      </c>
      <c r="C91" s="14">
        <f t="shared" si="22"/>
        <v>2.5680297952727513</v>
      </c>
      <c r="D91" s="2">
        <f t="shared" si="27"/>
        <v>0.11424547017508796</v>
      </c>
      <c r="E91" s="2">
        <f t="shared" si="27"/>
        <v>0.2283450162410334</v>
      </c>
      <c r="F91" s="2">
        <f t="shared" si="27"/>
        <v>0.34215047616526678</v>
      </c>
      <c r="G91" s="2">
        <f t="shared" si="27"/>
        <v>0.4555091777470911</v>
      </c>
      <c r="H91" s="2">
        <f t="shared" si="27"/>
        <v>0.56826159720407576</v>
      </c>
      <c r="I91" s="2">
        <f t="shared" si="27"/>
        <v>0.68023891268112435</v>
      </c>
      <c r="J91" s="2">
        <f t="shared" si="27"/>
        <v>0.79126041516230516</v>
      </c>
      <c r="K91" s="2">
        <f t="shared" si="27"/>
        <v>0.90113073707863633</v>
      </c>
      <c r="L91" s="2">
        <f t="shared" si="27"/>
        <v>1.0096368561091555</v>
      </c>
      <c r="M91" s="2">
        <f t="shared" si="27"/>
        <v>1.1165448282249308</v>
      </c>
      <c r="N91" s="2">
        <f t="shared" si="27"/>
        <v>1.2215961998732692</v>
      </c>
      <c r="O91" s="2">
        <f t="shared" si="27"/>
        <v>1.3245040442786149</v>
      </c>
      <c r="P91" s="2">
        <f t="shared" si="27"/>
        <v>1.4249485610719974</v>
      </c>
      <c r="Q91" s="2">
        <f t="shared" si="27"/>
        <v>1.5225721717639997</v>
      </c>
      <c r="R91" s="2">
        <f t="shared" si="27"/>
        <v>1.6169740358443732</v>
      </c>
      <c r="S91" s="2">
        <f t="shared" si="27"/>
        <v>1.7077039034060233</v>
      </c>
      <c r="T91" s="2">
        <f t="shared" si="26"/>
        <v>1.7942552100158915</v>
      </c>
      <c r="U91" s="2">
        <f t="shared" si="26"/>
        <v>1.8760573079341931</v>
      </c>
      <c r="V91" s="2">
        <f t="shared" si="26"/>
        <v>1.9524667145383185</v>
      </c>
      <c r="W91" s="2">
        <f t="shared" si="26"/>
        <v>2.0227572437353598</v>
      </c>
      <c r="Y91" s="2">
        <f t="shared" si="20"/>
        <v>0.56191341516401216</v>
      </c>
      <c r="AA91" s="2"/>
    </row>
    <row r="92" spans="1:27" x14ac:dyDescent="0.2">
      <c r="A92">
        <f t="shared" si="23"/>
        <v>84</v>
      </c>
      <c r="B92" s="25">
        <f t="shared" si="21"/>
        <v>21</v>
      </c>
      <c r="C92" s="14">
        <f t="shared" si="22"/>
        <v>2.5989699132880855</v>
      </c>
      <c r="D92" s="2">
        <f t="shared" si="27"/>
        <v>0.11453535775323234</v>
      </c>
      <c r="E92" s="2">
        <f t="shared" si="27"/>
        <v>0.22892923717537852</v>
      </c>
      <c r="F92" s="2">
        <f t="shared" si="27"/>
        <v>0.34303799019333092</v>
      </c>
      <c r="G92" s="2">
        <f t="shared" si="27"/>
        <v>0.45671359597431016</v>
      </c>
      <c r="H92" s="2">
        <f t="shared" si="27"/>
        <v>0.56980139084663484</v>
      </c>
      <c r="I92" s="2">
        <f t="shared" si="27"/>
        <v>0.68213769634448962</v>
      </c>
      <c r="J92" s="2">
        <f t="shared" si="27"/>
        <v>0.7935473089998768</v>
      </c>
      <c r="K92" s="2">
        <f t="shared" si="27"/>
        <v>0.90384081338466515</v>
      </c>
      <c r="L92" s="2">
        <f t="shared" si="27"/>
        <v>1.0128116771949678</v>
      </c>
      <c r="M92" s="2">
        <f t="shared" si="27"/>
        <v>1.1202330838274464</v>
      </c>
      <c r="N92" s="2">
        <f t="shared" si="27"/>
        <v>1.225854453871247</v>
      </c>
      <c r="O92" s="2">
        <f t="shared" si="27"/>
        <v>1.3293976021684268</v>
      </c>
      <c r="P92" s="2">
        <f t="shared" si="27"/>
        <v>1.4305524715067224</v>
      </c>
      <c r="Q92" s="2">
        <f t="shared" si="27"/>
        <v>1.5289723775156601</v>
      </c>
      <c r="R92" s="2">
        <f t="shared" si="27"/>
        <v>1.6242686918407139</v>
      </c>
      <c r="S92" s="2">
        <f t="shared" si="27"/>
        <v>1.7160048820555311</v>
      </c>
      <c r="T92" s="2">
        <f t="shared" si="26"/>
        <v>1.8036898169070383</v>
      </c>
      <c r="U92" s="2">
        <f t="shared" si="26"/>
        <v>1.8867702342212378</v>
      </c>
      <c r="V92" s="2">
        <f t="shared" si="26"/>
        <v>1.9646222559558748</v>
      </c>
      <c r="W92" s="2">
        <f t="shared" si="26"/>
        <v>2.0365418202730083</v>
      </c>
      <c r="Y92" s="2">
        <f t="shared" si="20"/>
        <v>0.56743197896096031</v>
      </c>
      <c r="AA92" s="2"/>
    </row>
    <row r="93" spans="1:27" x14ac:dyDescent="0.2">
      <c r="A93">
        <f t="shared" si="23"/>
        <v>85</v>
      </c>
      <c r="B93" s="25">
        <f t="shared" si="21"/>
        <v>21.25</v>
      </c>
      <c r="C93" s="14">
        <f t="shared" si="22"/>
        <v>2.62991003130342</v>
      </c>
      <c r="D93" s="2">
        <f t="shared" si="27"/>
        <v>0.11481641350885403</v>
      </c>
      <c r="E93" s="2">
        <f t="shared" si="27"/>
        <v>0.22949565901795432</v>
      </c>
      <c r="F93" s="2">
        <f t="shared" si="27"/>
        <v>0.34389846488969128</v>
      </c>
      <c r="G93" s="2">
        <f t="shared" si="27"/>
        <v>0.45788131994890219</v>
      </c>
      <c r="H93" s="2">
        <f t="shared" si="27"/>
        <v>0.57129427256471721</v>
      </c>
      <c r="I93" s="2">
        <f t="shared" si="27"/>
        <v>0.68397863096019584</v>
      </c>
      <c r="J93" s="2">
        <f t="shared" si="27"/>
        <v>0.79576452948120835</v>
      </c>
      <c r="K93" s="2">
        <f t="shared" si="27"/>
        <v>0.90646832350034179</v>
      </c>
      <c r="L93" s="2">
        <f t="shared" si="27"/>
        <v>1.0158897730035168</v>
      </c>
      <c r="M93" s="2">
        <f t="shared" si="27"/>
        <v>1.1238089716661954</v>
      </c>
      <c r="N93" s="2">
        <f t="shared" si="27"/>
        <v>1.2299829743228363</v>
      </c>
      <c r="O93" s="2">
        <f t="shared" si="27"/>
        <v>1.3341420711077427</v>
      </c>
      <c r="P93" s="2">
        <f t="shared" si="27"/>
        <v>1.4359856511267317</v>
      </c>
      <c r="Q93" s="2">
        <f t="shared" si="27"/>
        <v>1.5351775922240023</v>
      </c>
      <c r="R93" s="2">
        <f t="shared" si="27"/>
        <v>1.6313411061406837</v>
      </c>
      <c r="S93" s="2">
        <f t="shared" si="27"/>
        <v>1.724052960009306</v>
      </c>
      <c r="T93" s="2">
        <f t="shared" si="26"/>
        <v>1.8128369855637931</v>
      </c>
      <c r="U93" s="2">
        <f t="shared" si="26"/>
        <v>1.8971567765208368</v>
      </c>
      <c r="V93" s="2">
        <f t="shared" si="26"/>
        <v>1.9764074621381158</v>
      </c>
      <c r="W93" s="2">
        <f t="shared" si="26"/>
        <v>2.0499064307868968</v>
      </c>
      <c r="Y93" s="2">
        <f t="shared" si="20"/>
        <v>0.57278241214552406</v>
      </c>
      <c r="AA93" s="2"/>
    </row>
    <row r="94" spans="1:27" x14ac:dyDescent="0.2">
      <c r="A94">
        <f t="shared" si="23"/>
        <v>86</v>
      </c>
      <c r="B94" s="25">
        <f t="shared" si="21"/>
        <v>21.5</v>
      </c>
      <c r="C94" s="14">
        <f t="shared" si="22"/>
        <v>2.6608501493187542</v>
      </c>
      <c r="D94" s="2">
        <f t="shared" si="27"/>
        <v>0.11508890651553517</v>
      </c>
      <c r="E94" s="2">
        <f t="shared" si="27"/>
        <v>0.23004482404249527</v>
      </c>
      <c r="F94" s="2">
        <f t="shared" si="27"/>
        <v>0.34473272404466082</v>
      </c>
      <c r="G94" s="2">
        <f t="shared" si="27"/>
        <v>0.45901346761158351</v>
      </c>
      <c r="H94" s="2">
        <f t="shared" si="27"/>
        <v>0.57274167159442135</v>
      </c>
      <c r="I94" s="2">
        <f t="shared" si="27"/>
        <v>0.68576347897879486</v>
      </c>
      <c r="J94" s="2">
        <f t="shared" si="27"/>
        <v>0.79791419930062402</v>
      </c>
      <c r="K94" s="2">
        <f t="shared" si="27"/>
        <v>0.90901578291785901</v>
      </c>
      <c r="L94" s="2">
        <f t="shared" si="27"/>
        <v>1.0188740904029907</v>
      </c>
      <c r="M94" s="2">
        <f t="shared" si="27"/>
        <v>1.1272759151791647</v>
      </c>
      <c r="N94" s="2">
        <f t="shared" si="27"/>
        <v>1.2339857137384007</v>
      </c>
      <c r="O94" s="2">
        <f t="shared" si="27"/>
        <v>1.3387419932958504</v>
      </c>
      <c r="P94" s="2">
        <f t="shared" si="27"/>
        <v>1.4412533014803786</v>
      </c>
      <c r="Q94" s="2">
        <f t="shared" si="27"/>
        <v>1.5411937565585061</v>
      </c>
      <c r="R94" s="2">
        <f t="shared" si="27"/>
        <v>1.6381980496422697</v>
      </c>
      <c r="S94" s="2">
        <f t="shared" si="27"/>
        <v>1.7318558422337862</v>
      </c>
      <c r="T94" s="2">
        <f t="shared" si="26"/>
        <v>1.8217054731860634</v>
      </c>
      <c r="U94" s="2">
        <f t="shared" si="26"/>
        <v>1.9072268785686606</v>
      </c>
      <c r="V94" s="2">
        <f t="shared" si="26"/>
        <v>1.987833615855739</v>
      </c>
      <c r="W94" s="2">
        <f t="shared" si="26"/>
        <v>2.0628638701177384</v>
      </c>
      <c r="Y94" s="2">
        <f t="shared" si="20"/>
        <v>0.57796983704734295</v>
      </c>
      <c r="AA94" s="2"/>
    </row>
    <row r="95" spans="1:27" x14ac:dyDescent="0.2">
      <c r="A95">
        <f t="shared" si="23"/>
        <v>87</v>
      </c>
      <c r="B95" s="25">
        <f t="shared" si="21"/>
        <v>21.75</v>
      </c>
      <c r="C95" s="14">
        <f t="shared" si="22"/>
        <v>2.6917902673340883</v>
      </c>
      <c r="D95" s="2">
        <f t="shared" si="27"/>
        <v>0.11535309764916234</v>
      </c>
      <c r="E95" s="2">
        <f t="shared" si="27"/>
        <v>0.23057725800162299</v>
      </c>
      <c r="F95" s="2">
        <f t="shared" si="27"/>
        <v>0.34554156635065125</v>
      </c>
      <c r="G95" s="2">
        <f t="shared" si="27"/>
        <v>0.46011112284347394</v>
      </c>
      <c r="H95" s="2">
        <f t="shared" si="27"/>
        <v>0.57414497362820827</v>
      </c>
      <c r="I95" s="2">
        <f t="shared" si="27"/>
        <v>0.68749394915536566</v>
      </c>
      <c r="J95" s="2">
        <f t="shared" si="27"/>
        <v>0.79999837648165562</v>
      </c>
      <c r="K95" s="2">
        <f t="shared" si="27"/>
        <v>0.91148563049149067</v>
      </c>
      <c r="L95" s="2">
        <f t="shared" si="27"/>
        <v>1.0217674864811988</v>
      </c>
      <c r="M95" s="2">
        <f t="shared" si="27"/>
        <v>1.1306372335046087</v>
      </c>
      <c r="N95" s="2">
        <f t="shared" si="27"/>
        <v>1.2378665042096566</v>
      </c>
      <c r="O95" s="2">
        <f t="shared" si="27"/>
        <v>1.3432017725477081</v>
      </c>
      <c r="P95" s="2">
        <f t="shared" si="27"/>
        <v>1.4463604656437141</v>
      </c>
      <c r="Q95" s="2">
        <f t="shared" si="27"/>
        <v>1.5470266301980109</v>
      </c>
      <c r="R95" s="2">
        <f t="shared" si="27"/>
        <v>1.6448460869587691</v>
      </c>
      <c r="S95" s="2">
        <f t="shared" si="27"/>
        <v>1.7394209989530443</v>
      </c>
      <c r="T95" s="2">
        <f t="shared" si="26"/>
        <v>1.8303037701736538</v>
      </c>
      <c r="U95" s="2">
        <f t="shared" si="26"/>
        <v>1.9169901811508396</v>
      </c>
      <c r="V95" s="2">
        <f t="shared" si="26"/>
        <v>1.9989116561343625</v>
      </c>
      <c r="W95" s="2">
        <f t="shared" si="26"/>
        <v>2.075426543293883</v>
      </c>
      <c r="Y95" s="2">
        <f t="shared" si="20"/>
        <v>0.58299921993723203</v>
      </c>
      <c r="AA95" s="2"/>
    </row>
    <row r="96" spans="1:27" x14ac:dyDescent="0.2">
      <c r="A96">
        <f t="shared" si="23"/>
        <v>88</v>
      </c>
      <c r="B96" s="25">
        <f t="shared" si="21"/>
        <v>22</v>
      </c>
      <c r="C96" s="14">
        <f t="shared" si="22"/>
        <v>2.7227303853494229</v>
      </c>
      <c r="D96" s="2">
        <f t="shared" si="27"/>
        <v>0.11560923983768051</v>
      </c>
      <c r="E96" s="2">
        <f t="shared" si="27"/>
        <v>0.23109347063018468</v>
      </c>
      <c r="F96" s="2">
        <f t="shared" si="27"/>
        <v>0.34632576616681482</v>
      </c>
      <c r="G96" s="2">
        <f t="shared" si="27"/>
        <v>0.46117533650376896</v>
      </c>
      <c r="H96" s="2">
        <f t="shared" si="27"/>
        <v>0.57550552214151862</v>
      </c>
      <c r="I96" s="2">
        <f t="shared" si="27"/>
        <v>0.68917169818542146</v>
      </c>
      <c r="J96" s="2">
        <f t="shared" si="27"/>
        <v>0.80201905634732618</v>
      </c>
      <c r="K96" s="2">
        <f t="shared" si="27"/>
        <v>0.91388023077247182</v>
      </c>
      <c r="L96" s="2">
        <f t="shared" si="27"/>
        <v>1.0245727312808519</v>
      </c>
      <c r="M96" s="2">
        <f t="shared" si="27"/>
        <v>1.1338961446586844</v>
      </c>
      <c r="N96" s="2">
        <f t="shared" si="27"/>
        <v>1.2416290610783924</v>
      </c>
      <c r="O96" s="2">
        <f t="shared" si="27"/>
        <v>1.3475256785100136</v>
      </c>
      <c r="P96" s="2">
        <f t="shared" si="27"/>
        <v>1.4513120330485629</v>
      </c>
      <c r="Q96" s="2">
        <f t="shared" si="27"/>
        <v>1.5526817973448432</v>
      </c>
      <c r="R96" s="2">
        <f t="shared" si="27"/>
        <v>1.6512915827035348</v>
      </c>
      <c r="S96" s="2">
        <f t="shared" si="27"/>
        <v>1.7467556728005333</v>
      </c>
      <c r="T96" s="2">
        <f t="shared" si="26"/>
        <v>1.838640108254699</v>
      </c>
      <c r="U96" s="2">
        <f t="shared" si="26"/>
        <v>1.9264560313337367</v>
      </c>
      <c r="V96" s="2">
        <f t="shared" si="26"/>
        <v>2.0096521887271921</v>
      </c>
      <c r="W96" s="2">
        <f t="shared" si="26"/>
        <v>2.087606477407483</v>
      </c>
      <c r="Y96" s="2">
        <f t="shared" si="20"/>
        <v>0.58787537578176163</v>
      </c>
      <c r="AA96" s="2"/>
    </row>
    <row r="97" spans="1:27" x14ac:dyDescent="0.2">
      <c r="A97">
        <f t="shared" si="23"/>
        <v>89</v>
      </c>
      <c r="B97" s="25">
        <f t="shared" si="21"/>
        <v>22.25</v>
      </c>
      <c r="C97" s="14">
        <f t="shared" si="22"/>
        <v>2.753670503364757</v>
      </c>
      <c r="D97" s="2">
        <f t="shared" si="27"/>
        <v>0.11585757830323805</v>
      </c>
      <c r="E97" s="2">
        <f t="shared" si="27"/>
        <v>0.23159395613325651</v>
      </c>
      <c r="F97" s="2">
        <f t="shared" si="27"/>
        <v>0.34708607426039056</v>
      </c>
      <c r="G97" s="2">
        <f t="shared" si="27"/>
        <v>0.46220712743579762</v>
      </c>
      <c r="H97" s="2">
        <f t="shared" si="27"/>
        <v>0.57682461967897125</v>
      </c>
      <c r="I97" s="2">
        <f t="shared" si="27"/>
        <v>0.69079833229097454</v>
      </c>
      <c r="J97" s="2">
        <f t="shared" si="27"/>
        <v>0.80397817343040678</v>
      </c>
      <c r="K97" s="2">
        <f t="shared" si="27"/>
        <v>0.91620187627274174</v>
      </c>
      <c r="L97" s="2">
        <f t="shared" si="27"/>
        <v>1.0272925104515125</v>
      </c>
      <c r="M97" s="2">
        <f t="shared" si="27"/>
        <v>1.1370557686162743</v>
      </c>
      <c r="N97" s="2">
        <f t="shared" si="27"/>
        <v>1.2452769864934146</v>
      </c>
      <c r="O97" s="2">
        <f t="shared" si="27"/>
        <v>1.3517178507488241</v>
      </c>
      <c r="P97" s="2">
        <f t="shared" si="27"/>
        <v>1.4561127441635053</v>
      </c>
      <c r="Q97" s="2">
        <f t="shared" si="27"/>
        <v>1.5581646720709492</v>
      </c>
      <c r="R97" s="2">
        <f t="shared" si="27"/>
        <v>1.6575407075832465</v>
      </c>
      <c r="S97" s="2">
        <f t="shared" si="27"/>
        <v>1.7538668857529491</v>
      </c>
      <c r="T97" s="2">
        <f t="shared" si="26"/>
        <v>1.8467224683664492</v>
      </c>
      <c r="U97" s="2">
        <f t="shared" si="26"/>
        <v>1.9356334914125219</v>
      </c>
      <c r="V97" s="2">
        <f t="shared" si="26"/>
        <v>2.0200654962686198</v>
      </c>
      <c r="W97" s="2">
        <f t="shared" si="26"/>
        <v>2.0994153331288388</v>
      </c>
      <c r="Y97" s="2">
        <f t="shared" si="20"/>
        <v>0.59260297285298247</v>
      </c>
      <c r="AA97" s="2"/>
    </row>
    <row r="98" spans="1:27" x14ac:dyDescent="0.2">
      <c r="A98">
        <f t="shared" si="23"/>
        <v>90</v>
      </c>
      <c r="B98" s="25">
        <f t="shared" si="21"/>
        <v>22.5</v>
      </c>
      <c r="C98" s="14">
        <f t="shared" si="22"/>
        <v>2.7846106213800916</v>
      </c>
      <c r="D98" s="2">
        <f t="shared" si="27"/>
        <v>0.11609835079695437</v>
      </c>
      <c r="E98" s="2">
        <f t="shared" si="27"/>
        <v>0.23207919365927943</v>
      </c>
      <c r="F98" s="2">
        <f t="shared" si="27"/>
        <v>0.34782321852546422</v>
      </c>
      <c r="G98" s="2">
        <f t="shared" si="27"/>
        <v>0.46320748344243035</v>
      </c>
      <c r="H98" s="2">
        <f t="shared" si="27"/>
        <v>0.57810352910137797</v>
      </c>
      <c r="I98" s="2">
        <f t="shared" si="27"/>
        <v>0.69237540875828207</v>
      </c>
      <c r="J98" s="2">
        <f t="shared" si="27"/>
        <v>0.80587760332547598</v>
      </c>
      <c r="K98" s="2">
        <f t="shared" si="27"/>
        <v>0.91845278965972066</v>
      </c>
      <c r="L98" s="2">
        <f t="shared" si="27"/>
        <v>1.0299294278207467</v>
      </c>
      <c r="M98" s="2">
        <f t="shared" si="27"/>
        <v>1.1401191302979485</v>
      </c>
      <c r="N98" s="2">
        <f t="shared" si="27"/>
        <v>1.2488137728591278</v>
      </c>
      <c r="O98" s="2">
        <f t="shared" si="27"/>
        <v>1.3557823027126414</v>
      </c>
      <c r="P98" s="2">
        <f t="shared" si="27"/>
        <v>1.4607671950322474</v>
      </c>
      <c r="Q98" s="2">
        <f t="shared" si="27"/>
        <v>1.5634805035011503</v>
      </c>
      <c r="R98" s="2">
        <f t="shared" si="27"/>
        <v>1.6635994443055455</v>
      </c>
      <c r="S98" s="2">
        <f t="shared" si="27"/>
        <v>1.7607614458528389</v>
      </c>
      <c r="T98" s="2">
        <f t="shared" ref="T98:W107" si="28">MIN($C98,T$7)-EXP(-MAX($C98,T$7))*SINH(MIN($C98,T$7))</f>
        <v>1.8545585882959594</v>
      </c>
      <c r="U98" s="2">
        <f t="shared" si="28"/>
        <v>1.9445313475871191</v>
      </c>
      <c r="V98" s="2">
        <f t="shared" si="28"/>
        <v>2.0301615481184836</v>
      </c>
      <c r="W98" s="2">
        <f t="shared" si="28"/>
        <v>2.1108644158699428</v>
      </c>
      <c r="Y98" s="2">
        <f t="shared" si="20"/>
        <v>0.59718653719757331</v>
      </c>
      <c r="AA98" s="2"/>
    </row>
    <row r="99" spans="1:27" x14ac:dyDescent="0.2">
      <c r="A99">
        <f t="shared" si="23"/>
        <v>91</v>
      </c>
      <c r="B99" s="25">
        <f t="shared" si="21"/>
        <v>22.75</v>
      </c>
      <c r="C99" s="14">
        <f t="shared" si="22"/>
        <v>2.8155507393954258</v>
      </c>
      <c r="D99" s="2">
        <f t="shared" ref="D99:S108" si="29">MIN($C99,D$7)-EXP(-MAX($C99,D$7))*SINH(MIN($C99,D$7))</f>
        <v>0.11633178782653503</v>
      </c>
      <c r="E99" s="2">
        <f t="shared" si="29"/>
        <v>0.23254964775878018</v>
      </c>
      <c r="F99" s="2">
        <f t="shared" si="29"/>
        <v>0.3485379046798302</v>
      </c>
      <c r="G99" s="2">
        <f t="shared" si="29"/>
        <v>0.46417736223176848</v>
      </c>
      <c r="H99" s="2">
        <f t="shared" si="29"/>
        <v>0.57934347479476389</v>
      </c>
      <c r="I99" s="2">
        <f t="shared" si="29"/>
        <v>0.69390443742873975</v>
      </c>
      <c r="J99" s="2">
        <f t="shared" si="29"/>
        <v>0.80771916448455117</v>
      </c>
      <c r="K99" s="2">
        <f t="shared" si="29"/>
        <v>0.92063512588421814</v>
      </c>
      <c r="L99" s="2">
        <f t="shared" si="29"/>
        <v>1.0324860078869438</v>
      </c>
      <c r="M99" s="2">
        <f t="shared" si="29"/>
        <v>1.1430891624659247</v>
      </c>
      <c r="N99" s="2">
        <f t="shared" si="29"/>
        <v>1.2522428061790476</v>
      </c>
      <c r="O99" s="2">
        <f t="shared" si="29"/>
        <v>1.3597229255747558</v>
      </c>
      <c r="P99" s="2">
        <f t="shared" si="29"/>
        <v>1.4652798416737216</v>
      </c>
      <c r="Q99" s="2">
        <f t="shared" si="29"/>
        <v>1.5686343808384835</v>
      </c>
      <c r="R99" s="2">
        <f t="shared" si="29"/>
        <v>1.669473593306682</v>
      </c>
      <c r="S99" s="2">
        <f t="shared" si="29"/>
        <v>1.7674459537264</v>
      </c>
      <c r="T99" s="2">
        <f t="shared" si="28"/>
        <v>1.8621559700879922</v>
      </c>
      <c r="U99" s="2">
        <f t="shared" si="28"/>
        <v>1.9531581183738236</v>
      </c>
      <c r="V99" s="2">
        <f t="shared" si="28"/>
        <v>2.0399500099064043</v>
      </c>
      <c r="W99" s="2">
        <f t="shared" si="28"/>
        <v>2.1219646866079098</v>
      </c>
      <c r="Y99" s="2">
        <f t="shared" si="20"/>
        <v>0.60163045697006101</v>
      </c>
      <c r="AA99" s="2"/>
    </row>
    <row r="100" spans="1:27" x14ac:dyDescent="0.2">
      <c r="A100">
        <f t="shared" si="23"/>
        <v>92</v>
      </c>
      <c r="B100" s="25">
        <f t="shared" si="21"/>
        <v>23</v>
      </c>
      <c r="C100" s="14">
        <f t="shared" si="22"/>
        <v>2.8464908574107604</v>
      </c>
      <c r="D100" s="2">
        <f t="shared" si="29"/>
        <v>0.11655811287695234</v>
      </c>
      <c r="E100" s="2">
        <f t="shared" si="29"/>
        <v>0.2330057688291168</v>
      </c>
      <c r="F100" s="2">
        <f t="shared" si="29"/>
        <v>0.34923081694062275</v>
      </c>
      <c r="G100" s="2">
        <f t="shared" si="29"/>
        <v>0.46511769233402322</v>
      </c>
      <c r="H100" s="2">
        <f t="shared" si="29"/>
        <v>0.58054564384255547</v>
      </c>
      <c r="I100" s="2">
        <f t="shared" si="29"/>
        <v>0.69538688214435529</v>
      </c>
      <c r="J100" s="2">
        <f t="shared" si="29"/>
        <v>0.80950461995801626</v>
      </c>
      <c r="K100" s="2">
        <f t="shared" si="29"/>
        <v>0.92275097424351293</v>
      </c>
      <c r="L100" s="2">
        <f t="shared" si="29"/>
        <v>1.0349646982361884</v>
      </c>
      <c r="M100" s="2">
        <f t="shared" si="29"/>
        <v>1.1459687085317982</v>
      </c>
      <c r="N100" s="2">
        <f t="shared" si="29"/>
        <v>1.2555673692974509</v>
      </c>
      <c r="O100" s="2">
        <f t="shared" si="29"/>
        <v>1.3635434919585285</v>
      </c>
      <c r="P100" s="2">
        <f t="shared" si="29"/>
        <v>1.4696550043481345</v>
      </c>
      <c r="Q100" s="2">
        <f t="shared" si="29"/>
        <v>1.5736312382364375</v>
      </c>
      <c r="R100" s="2">
        <f t="shared" si="29"/>
        <v>1.6751687783046625</v>
      </c>
      <c r="S100" s="2">
        <f t="shared" si="29"/>
        <v>1.7739268089027029</v>
      </c>
      <c r="T100" s="2">
        <f t="shared" si="28"/>
        <v>1.8695218872272317</v>
      </c>
      <c r="U100" s="2">
        <f t="shared" si="28"/>
        <v>1.9615220627606533</v>
      </c>
      <c r="V100" s="2">
        <f t="shared" si="28"/>
        <v>2.0494402527853453</v>
      </c>
      <c r="W100" s="2">
        <f t="shared" si="28"/>
        <v>2.1327267723786596</v>
      </c>
      <c r="Y100" s="2">
        <f t="shared" si="20"/>
        <v>0.60593898663376944</v>
      </c>
      <c r="AA100" s="2"/>
    </row>
    <row r="101" spans="1:27" x14ac:dyDescent="0.2">
      <c r="A101">
        <f t="shared" si="23"/>
        <v>93</v>
      </c>
      <c r="B101" s="25">
        <f t="shared" si="21"/>
        <v>23.25</v>
      </c>
      <c r="C101" s="14">
        <f t="shared" si="22"/>
        <v>2.8774309754260945</v>
      </c>
      <c r="D101" s="2">
        <f t="shared" si="29"/>
        <v>0.11677754262440247</v>
      </c>
      <c r="E101" s="2">
        <f t="shared" si="29"/>
        <v>0.2334479935456743</v>
      </c>
      <c r="F101" s="2">
        <f t="shared" si="29"/>
        <v>0.3499026186793629</v>
      </c>
      <c r="G101" s="2">
        <f t="shared" si="29"/>
        <v>0.46602937399045974</v>
      </c>
      <c r="H101" s="2">
        <f t="shared" si="29"/>
        <v>0.58171118716205494</v>
      </c>
      <c r="I101" s="2">
        <f t="shared" si="29"/>
        <v>0.69682416214918241</v>
      </c>
      <c r="J101" s="2">
        <f t="shared" si="29"/>
        <v>0.81123567908250804</v>
      </c>
      <c r="K101" s="2">
        <f t="shared" si="29"/>
        <v>0.92480236038157759</v>
      </c>
      <c r="L101" s="2">
        <f t="shared" si="29"/>
        <v>1.0373678718854995</v>
      </c>
      <c r="M101" s="2">
        <f t="shared" si="29"/>
        <v>1.1487605252787318</v>
      </c>
      <c r="N101" s="2">
        <f t="shared" si="29"/>
        <v>1.2587906450422621</v>
      </c>
      <c r="O101" s="2">
        <f t="shared" si="29"/>
        <v>1.3672476595491774</v>
      </c>
      <c r="P101" s="2">
        <f t="shared" si="29"/>
        <v>1.4738968716930416</v>
      </c>
      <c r="Q101" s="2">
        <f t="shared" si="29"/>
        <v>1.5784758595227495</v>
      </c>
      <c r="R101" s="2">
        <f t="shared" si="29"/>
        <v>1.6806904516832146</v>
      </c>
      <c r="S101" s="2">
        <f t="shared" si="29"/>
        <v>1.7802102159403901</v>
      </c>
      <c r="T101" s="2">
        <f t="shared" si="28"/>
        <v>1.8766633916016777</v>
      </c>
      <c r="U101" s="2">
        <f t="shared" si="28"/>
        <v>1.9696311881142323</v>
      </c>
      <c r="V101" s="2">
        <f t="shared" si="28"/>
        <v>2.0586413624032454</v>
      </c>
      <c r="W101" s="2">
        <f t="shared" si="28"/>
        <v>2.1431609764508908</v>
      </c>
      <c r="Y101" s="2">
        <f t="shared" si="20"/>
        <v>0.61011625103399503</v>
      </c>
      <c r="AA101" s="2"/>
    </row>
    <row r="102" spans="1:27" x14ac:dyDescent="0.2">
      <c r="A102">
        <f t="shared" si="23"/>
        <v>94</v>
      </c>
      <c r="B102" s="25">
        <f t="shared" si="21"/>
        <v>23.5</v>
      </c>
      <c r="C102" s="14">
        <f t="shared" si="22"/>
        <v>2.9083710934414291</v>
      </c>
      <c r="D102" s="2">
        <f t="shared" si="29"/>
        <v>0.11699028714374425</v>
      </c>
      <c r="E102" s="2">
        <f t="shared" si="29"/>
        <v>0.23387674527992333</v>
      </c>
      <c r="F102" s="2">
        <f t="shared" si="29"/>
        <v>0.35055395305704895</v>
      </c>
      <c r="G102" s="2">
        <f t="shared" si="29"/>
        <v>0.46691328001525867</v>
      </c>
      <c r="H102" s="2">
        <f t="shared" si="29"/>
        <v>0.58284122060629107</v>
      </c>
      <c r="I102" s="2">
        <f t="shared" si="29"/>
        <v>0.69821765344805919</v>
      </c>
      <c r="J102" s="2">
        <f t="shared" si="29"/>
        <v>0.81291399911737861</v>
      </c>
      <c r="K102" s="2">
        <f t="shared" si="29"/>
        <v>0.92679124822836378</v>
      </c>
      <c r="L102" s="2">
        <f t="shared" si="29"/>
        <v>1.0396978295546784</v>
      </c>
      <c r="M102" s="2">
        <f t="shared" si="29"/>
        <v>1.1514672855007098</v>
      </c>
      <c r="N102" s="2">
        <f t="shared" si="29"/>
        <v>1.2619157192721893</v>
      </c>
      <c r="O102" s="2">
        <f t="shared" si="29"/>
        <v>1.3708389745955247</v>
      </c>
      <c r="P102" s="2">
        <f t="shared" si="29"/>
        <v>1.4780095047334134</v>
      </c>
      <c r="Q102" s="2">
        <f t="shared" si="29"/>
        <v>1.5831728827792868</v>
      </c>
      <c r="R102" s="2">
        <f t="shared" si="29"/>
        <v>1.6860438997117195</v>
      </c>
      <c r="S102" s="2">
        <f t="shared" si="29"/>
        <v>1.786302190367719</v>
      </c>
      <c r="T102" s="2">
        <f t="shared" si="28"/>
        <v>1.8835873202538944</v>
      </c>
      <c r="U102" s="2">
        <f t="shared" si="28"/>
        <v>1.9774932578457822</v>
      </c>
      <c r="V102" s="2">
        <f t="shared" si="28"/>
        <v>2.0675621476013228</v>
      </c>
      <c r="W102" s="2">
        <f t="shared" si="28"/>
        <v>2.1532772881900968</v>
      </c>
      <c r="Y102" s="2">
        <f t="shared" si="20"/>
        <v>0.61416624934698216</v>
      </c>
      <c r="AA102" s="2"/>
    </row>
    <row r="103" spans="1:27" x14ac:dyDescent="0.2">
      <c r="A103">
        <f t="shared" si="23"/>
        <v>95</v>
      </c>
      <c r="B103" s="25">
        <f t="shared" si="21"/>
        <v>23.75</v>
      </c>
      <c r="C103" s="14">
        <f t="shared" si="22"/>
        <v>2.9393112114567632</v>
      </c>
      <c r="D103" s="2">
        <f t="shared" si="29"/>
        <v>0.11719655010961784</v>
      </c>
      <c r="E103" s="2">
        <f t="shared" si="29"/>
        <v>0.23429243450474224</v>
      </c>
      <c r="F103" s="2">
        <f t="shared" si="29"/>
        <v>0.35118544363989745</v>
      </c>
      <c r="G103" s="2">
        <f t="shared" si="29"/>
        <v>0.4677702566311201</v>
      </c>
      <c r="H103" s="2">
        <f t="shared" si="29"/>
        <v>0.5839368260322999</v>
      </c>
      <c r="I103" s="2">
        <f t="shared" si="29"/>
        <v>0.6995686901239494</v>
      </c>
      <c r="J103" s="2">
        <f t="shared" si="29"/>
        <v>0.81454118683130217</v>
      </c>
      <c r="K103" s="2">
        <f t="shared" si="29"/>
        <v>0.92871954188000427</v>
      </c>
      <c r="L103" s="2">
        <f t="shared" si="29"/>
        <v>1.041956801868944</v>
      </c>
      <c r="M103" s="2">
        <f t="shared" si="29"/>
        <v>1.1540915805613827</v>
      </c>
      <c r="N103" s="2">
        <f t="shared" si="29"/>
        <v>1.2649455838310237</v>
      </c>
      <c r="O103" s="2">
        <f t="shared" si="29"/>
        <v>1.3743208753050613</v>
      </c>
      <c r="P103" s="2">
        <f t="shared" si="29"/>
        <v>1.4819968407695254</v>
      </c>
      <c r="Q103" s="2">
        <f t="shared" si="29"/>
        <v>1.5877268047823927</v>
      </c>
      <c r="R103" s="2">
        <f t="shared" si="29"/>
        <v>1.6912342476061144</v>
      </c>
      <c r="S103" s="2">
        <f t="shared" si="29"/>
        <v>1.7922085644416303</v>
      </c>
      <c r="T103" s="2">
        <f t="shared" si="28"/>
        <v>1.8903003019265696</v>
      </c>
      <c r="U103" s="2">
        <f t="shared" si="28"/>
        <v>1.9851157988435566</v>
      </c>
      <c r="V103" s="2">
        <f t="shared" si="28"/>
        <v>2.0762111488473707</v>
      </c>
      <c r="W103" s="2">
        <f t="shared" si="28"/>
        <v>2.1630853926220537</v>
      </c>
      <c r="Y103" s="2">
        <f t="shared" si="20"/>
        <v>0.61809285890854238</v>
      </c>
      <c r="AA103" s="2"/>
    </row>
    <row r="104" spans="1:27" x14ac:dyDescent="0.2">
      <c r="A104">
        <f t="shared" si="23"/>
        <v>96</v>
      </c>
      <c r="B104" s="25">
        <f t="shared" si="21"/>
        <v>24</v>
      </c>
      <c r="C104" s="14">
        <f t="shared" si="22"/>
        <v>2.9702513294720978</v>
      </c>
      <c r="D104" s="2">
        <f t="shared" si="29"/>
        <v>0.11739652899143631</v>
      </c>
      <c r="E104" s="2">
        <f t="shared" si="29"/>
        <v>0.23469545918739038</v>
      </c>
      <c r="F104" s="2">
        <f t="shared" si="29"/>
        <v>0.35179769499632524</v>
      </c>
      <c r="G104" s="2">
        <f t="shared" si="29"/>
        <v>0.46860112427940925</v>
      </c>
      <c r="H104" s="2">
        <f t="shared" si="29"/>
        <v>0.58499905233685989</v>
      </c>
      <c r="I104" s="2">
        <f t="shared" si="29"/>
        <v>0.7008785656151505</v>
      </c>
      <c r="J104" s="2">
        <f t="shared" si="29"/>
        <v>0.81611880004054194</v>
      </c>
      <c r="K104" s="2">
        <f t="shared" si="29"/>
        <v>0.93058908742173307</v>
      </c>
      <c r="L104" s="2">
        <f t="shared" si="29"/>
        <v>1.044146951494459</v>
      </c>
      <c r="M104" s="2">
        <f t="shared" si="29"/>
        <v>1.156635922874955</v>
      </c>
      <c r="N104" s="2">
        <f t="shared" si="29"/>
        <v>1.2678831394119341</v>
      </c>
      <c r="O104" s="2">
        <f t="shared" si="29"/>
        <v>1.377696695135572</v>
      </c>
      <c r="P104" s="2">
        <f t="shared" si="29"/>
        <v>1.4858626971464033</v>
      </c>
      <c r="Q104" s="2">
        <f t="shared" si="29"/>
        <v>1.5921419853079537</v>
      </c>
      <c r="R104" s="2">
        <f t="shared" si="29"/>
        <v>1.6962664644356056</v>
      </c>
      <c r="S104" s="2">
        <f t="shared" si="29"/>
        <v>1.797934992731361</v>
      </c>
      <c r="T104" s="2">
        <f t="shared" si="28"/>
        <v>1.896808763408657</v>
      </c>
      <c r="U104" s="2">
        <f t="shared" si="28"/>
        <v>1.99250610867884</v>
      </c>
      <c r="V104" s="2">
        <f t="shared" si="28"/>
        <v>2.0845966464121206</v>
      </c>
      <c r="W104" s="2">
        <f t="shared" si="28"/>
        <v>2.1725946797049485</v>
      </c>
      <c r="Y104" s="2">
        <f t="shared" si="20"/>
        <v>0.62189983892619338</v>
      </c>
      <c r="AA104" s="2"/>
    </row>
    <row r="105" spans="1:27" x14ac:dyDescent="0.2">
      <c r="A105">
        <f t="shared" si="23"/>
        <v>97</v>
      </c>
      <c r="B105" s="25">
        <f t="shared" si="21"/>
        <v>24.25</v>
      </c>
      <c r="C105" s="14">
        <f t="shared" si="22"/>
        <v>3.0011914474874319</v>
      </c>
      <c r="D105" s="2">
        <f t="shared" si="29"/>
        <v>0.11759041524243624</v>
      </c>
      <c r="E105" s="2">
        <f t="shared" si="29"/>
        <v>0.23508620517050885</v>
      </c>
      <c r="F105" s="2">
        <f t="shared" si="29"/>
        <v>0.35239129327574348</v>
      </c>
      <c r="G105" s="2">
        <f t="shared" si="29"/>
        <v>0.46940667840562023</v>
      </c>
      <c r="H105" s="2">
        <f t="shared" si="29"/>
        <v>0.58602891646067079</v>
      </c>
      <c r="I105" s="2">
        <f t="shared" si="29"/>
        <v>0.70214853395358845</v>
      </c>
      <c r="J105" s="2">
        <f t="shared" si="29"/>
        <v>0.81764834910035311</v>
      </c>
      <c r="K105" s="2">
        <f t="shared" si="29"/>
        <v>0.93240167469526569</v>
      </c>
      <c r="L105" s="2">
        <f t="shared" si="29"/>
        <v>1.0462703752087967</v>
      </c>
      <c r="M105" s="2">
        <f t="shared" si="29"/>
        <v>1.1591027483114873</v>
      </c>
      <c r="N105" s="2">
        <f t="shared" si="29"/>
        <v>1.2707311983344944</v>
      </c>
      <c r="O105" s="2">
        <f t="shared" si="29"/>
        <v>1.3809696659864799</v>
      </c>
      <c r="P105" s="2">
        <f t="shared" si="29"/>
        <v>1.4896107749084218</v>
      </c>
      <c r="Q105" s="2">
        <f t="shared" si="29"/>
        <v>1.5964226513053068</v>
      </c>
      <c r="R105" s="2">
        <f t="shared" si="29"/>
        <v>1.7011453678798931</v>
      </c>
      <c r="S105" s="2">
        <f t="shared" si="29"/>
        <v>1.8034869575319434</v>
      </c>
      <c r="T105" s="2">
        <f t="shared" si="28"/>
        <v>1.903118935688173</v>
      </c>
      <c r="U105" s="2">
        <f t="shared" si="28"/>
        <v>1.9996712625924009</v>
      </c>
      <c r="V105" s="2">
        <f t="shared" si="28"/>
        <v>2.0927266682965033</v>
      </c>
      <c r="W105" s="2">
        <f t="shared" si="28"/>
        <v>2.1818142533190188</v>
      </c>
      <c r="Y105" s="2">
        <f t="shared" si="20"/>
        <v>0.62559083407796745</v>
      </c>
      <c r="AA105" s="2"/>
    </row>
    <row r="106" spans="1:27" x14ac:dyDescent="0.2">
      <c r="A106">
        <f t="shared" si="23"/>
        <v>98</v>
      </c>
      <c r="B106" s="25">
        <f t="shared" si="21"/>
        <v>24.5</v>
      </c>
      <c r="C106" s="14">
        <f t="shared" si="22"/>
        <v>3.0321315655027665</v>
      </c>
      <c r="D106" s="2">
        <f t="shared" si="29"/>
        <v>0.11777839448296895</v>
      </c>
      <c r="E106" s="2">
        <f t="shared" si="29"/>
        <v>0.23546504654151376</v>
      </c>
      <c r="F106" s="2">
        <f t="shared" si="29"/>
        <v>0.35296680676971781</v>
      </c>
      <c r="G106" s="2">
        <f t="shared" si="29"/>
        <v>0.47018769022090967</v>
      </c>
      <c r="H106" s="2">
        <f t="shared" si="29"/>
        <v>0.5870274043619399</v>
      </c>
      <c r="I106" s="2">
        <f t="shared" si="29"/>
        <v>0.70337981096538771</v>
      </c>
      <c r="J106" s="2">
        <f t="shared" si="29"/>
        <v>0.81913129835094689</v>
      </c>
      <c r="K106" s="2">
        <f t="shared" si="29"/>
        <v>0.93415903901233643</v>
      </c>
      <c r="L106" s="2">
        <f t="shared" si="29"/>
        <v>1.0483291059083268</v>
      </c>
      <c r="M106" s="2">
        <f t="shared" si="29"/>
        <v>1.1614944185289191</v>
      </c>
      <c r="N106" s="2">
        <f t="shared" si="29"/>
        <v>1.2734924872371067</v>
      </c>
      <c r="O106" s="2">
        <f t="shared" si="29"/>
        <v>1.3841429212929612</v>
      </c>
      <c r="P106" s="2">
        <f t="shared" si="29"/>
        <v>1.4932446623425644</v>
      </c>
      <c r="Q106" s="2">
        <f t="shared" si="29"/>
        <v>1.6005729009439824</v>
      </c>
      <c r="R106" s="2">
        <f t="shared" si="29"/>
        <v>1.70587562884146</v>
      </c>
      <c r="S106" s="2">
        <f t="shared" si="29"/>
        <v>1.8088697741127753</v>
      </c>
      <c r="T106" s="2">
        <f t="shared" si="28"/>
        <v>1.9092368599175416</v>
      </c>
      <c r="U106" s="2">
        <f t="shared" si="28"/>
        <v>2.0066181202680986</v>
      </c>
      <c r="V106" s="2">
        <f t="shared" si="28"/>
        <v>2.1006089979173956</v>
      </c>
      <c r="W106" s="2">
        <f t="shared" si="28"/>
        <v>2.1907529399823078</v>
      </c>
      <c r="Y106" s="2">
        <f t="shared" si="20"/>
        <v>0.62916937800187878</v>
      </c>
      <c r="AA106" s="2"/>
    </row>
    <row r="107" spans="1:27" x14ac:dyDescent="0.2">
      <c r="A107">
        <f t="shared" si="23"/>
        <v>99</v>
      </c>
      <c r="B107" s="25">
        <f t="shared" si="21"/>
        <v>24.75</v>
      </c>
      <c r="C107" s="14">
        <f t="shared" si="22"/>
        <v>3.0630716835181007</v>
      </c>
      <c r="D107" s="2">
        <f t="shared" si="29"/>
        <v>0.1179606466782072</v>
      </c>
      <c r="E107" s="2">
        <f t="shared" si="29"/>
        <v>0.2358323459907351</v>
      </c>
      <c r="F107" s="2">
        <f t="shared" si="29"/>
        <v>0.35352478645603214</v>
      </c>
      <c r="G107" s="2">
        <f t="shared" si="29"/>
        <v>0.47094490744042883</v>
      </c>
      <c r="H107" s="2">
        <f t="shared" si="29"/>
        <v>0.58799547196030555</v>
      </c>
      <c r="I107" s="2">
        <f t="shared" si="29"/>
        <v>0.70457357543486243</v>
      </c>
      <c r="J107" s="2">
        <f t="shared" si="29"/>
        <v>0.82056906751940251</v>
      </c>
      <c r="K107" s="2">
        <f t="shared" si="29"/>
        <v>0.93586286281602815</v>
      </c>
      <c r="L107" s="2">
        <f t="shared" si="29"/>
        <v>1.0503251145544432</v>
      </c>
      <c r="M107" s="2">
        <f t="shared" si="29"/>
        <v>1.1638132232340432</v>
      </c>
      <c r="N107" s="2">
        <f t="shared" si="29"/>
        <v>1.2761696496873964</v>
      </c>
      <c r="O107" s="2">
        <f t="shared" si="29"/>
        <v>1.3872194990257933</v>
      </c>
      <c r="P107" s="2">
        <f t="shared" si="29"/>
        <v>1.4967678384137324</v>
      </c>
      <c r="Q107" s="2">
        <f t="shared" si="29"/>
        <v>1.6045967075371561</v>
      </c>
      <c r="R107" s="2">
        <f t="shared" si="29"/>
        <v>1.7104617759173408</v>
      </c>
      <c r="S107" s="2">
        <f t="shared" si="29"/>
        <v>1.814088595806284</v>
      </c>
      <c r="T107" s="2">
        <f t="shared" si="28"/>
        <v>1.9151683931971943</v>
      </c>
      <c r="U107" s="2">
        <f t="shared" si="28"/>
        <v>2.0133533324001167</v>
      </c>
      <c r="V107" s="2">
        <f t="shared" si="28"/>
        <v>2.108251181559206</v>
      </c>
      <c r="W107" s="2">
        <f t="shared" si="28"/>
        <v>2.1994192973008846</v>
      </c>
      <c r="Y107" s="2">
        <f t="shared" si="20"/>
        <v>0.63263889667870821</v>
      </c>
      <c r="AA107" s="2"/>
    </row>
    <row r="108" spans="1:27" x14ac:dyDescent="0.2">
      <c r="A108">
        <f t="shared" si="23"/>
        <v>100</v>
      </c>
      <c r="B108" s="25">
        <f t="shared" si="21"/>
        <v>25</v>
      </c>
      <c r="C108" s="14">
        <f t="shared" si="22"/>
        <v>3.0940118015334352</v>
      </c>
      <c r="D108" s="2">
        <f t="shared" si="29"/>
        <v>0.11813734631043803</v>
      </c>
      <c r="E108" s="2">
        <f t="shared" si="29"/>
        <v>0.23618845515864473</v>
      </c>
      <c r="F108" s="2">
        <f t="shared" si="29"/>
        <v>0.35406576652617688</v>
      </c>
      <c r="G108" s="2">
        <f t="shared" si="29"/>
        <v>0.47167905499916185</v>
      </c>
      <c r="H108" s="2">
        <f t="shared" si="29"/>
        <v>0.58893404605200417</v>
      </c>
      <c r="I108" s="2">
        <f t="shared" si="29"/>
        <v>0.70573097023304665</v>
      </c>
      <c r="J108" s="2">
        <f t="shared" si="29"/>
        <v>0.82196303307886709</v>
      </c>
      <c r="K108" s="2">
        <f t="shared" si="29"/>
        <v>0.93751477729148824</v>
      </c>
      <c r="L108" s="2">
        <f t="shared" si="29"/>
        <v>1.0522603120604994</v>
      </c>
      <c r="M108" s="2">
        <f t="shared" si="29"/>
        <v>1.1660613823745951</v>
      </c>
      <c r="N108" s="2">
        <f t="shared" si="29"/>
        <v>1.2787652487130758</v>
      </c>
      <c r="O108" s="2">
        <f t="shared" si="29"/>
        <v>1.3902023445998088</v>
      </c>
      <c r="P108" s="2">
        <f t="shared" si="29"/>
        <v>1.5001836760953913</v>
      </c>
      <c r="Q108" s="2">
        <f t="shared" si="29"/>
        <v>1.6084979233455712</v>
      </c>
      <c r="R108" s="2">
        <f t="shared" si="29"/>
        <v>1.714908199734652</v>
      </c>
      <c r="S108" s="2">
        <f t="shared" si="29"/>
        <v>1.8191484189415599</v>
      </c>
      <c r="T108" s="2">
        <f t="shared" ref="T108:W117" si="30">MIN($C108,T$7)-EXP(-MAX($C108,T$7))*SINH(MIN($C108,T$7))</f>
        <v>1.9209192141829692</v>
      </c>
      <c r="U108" s="2">
        <f t="shared" si="30"/>
        <v>2.0198833470601243</v>
      </c>
      <c r="V108" s="2">
        <f t="shared" si="30"/>
        <v>2.1156605355984435</v>
      </c>
      <c r="W108" s="2">
        <f t="shared" si="30"/>
        <v>2.2078216221616183</v>
      </c>
      <c r="Y108" s="2">
        <f t="shared" si="20"/>
        <v>0.63600271171212253</v>
      </c>
      <c r="AA108" s="2"/>
    </row>
    <row r="109" spans="1:27" x14ac:dyDescent="0.2">
      <c r="A109">
        <f t="shared" si="23"/>
        <v>101</v>
      </c>
      <c r="B109" s="25">
        <f t="shared" si="21"/>
        <v>25.25</v>
      </c>
      <c r="C109" s="14">
        <f t="shared" si="22"/>
        <v>3.1249519195487694</v>
      </c>
      <c r="D109" s="2">
        <f t="shared" ref="D109:S118" si="31">MIN($C109,D$7)-EXP(-MAX($C109,D$7))*SINH(MIN($C109,D$7))</f>
        <v>0.11830866254610638</v>
      </c>
      <c r="E109" s="2">
        <f t="shared" si="31"/>
        <v>0.23653371497250542</v>
      </c>
      <c r="F109" s="2">
        <f t="shared" si="31"/>
        <v>0.35459026489676621</v>
      </c>
      <c r="G109" s="2">
        <f t="shared" si="31"/>
        <v>0.47239083574595453</v>
      </c>
      <c r="H109" s="2">
        <f t="shared" si="31"/>
        <v>0.58984402519715362</v>
      </c>
      <c r="I109" s="2">
        <f t="shared" si="31"/>
        <v>0.7068531034118416</v>
      </c>
      <c r="J109" s="2">
        <f t="shared" si="31"/>
        <v>0.8233145295663461</v>
      </c>
      <c r="K109" s="2">
        <f t="shared" si="31"/>
        <v>0.93911636392757236</v>
      </c>
      <c r="L109" s="2">
        <f t="shared" si="31"/>
        <v>1.0541365511212535</v>
      </c>
      <c r="M109" s="2">
        <f t="shared" si="31"/>
        <v>1.1682410482645595</v>
      </c>
      <c r="N109" s="2">
        <f t="shared" si="31"/>
        <v>1.2812817692557048</v>
      </c>
      <c r="O109" s="2">
        <f t="shared" si="31"/>
        <v>1.3930943136937388</v>
      </c>
      <c r="P109" s="2">
        <f t="shared" si="31"/>
        <v>1.5034954455987453</v>
      </c>
      <c r="Q109" s="2">
        <f t="shared" si="31"/>
        <v>1.6122802832655652</v>
      </c>
      <c r="R109" s="2">
        <f t="shared" si="31"/>
        <v>1.7192191571540358</v>
      </c>
      <c r="S109" s="2">
        <f t="shared" si="31"/>
        <v>1.8240540876276763</v>
      </c>
      <c r="T109" s="2">
        <f t="shared" si="30"/>
        <v>1.9264948285226664</v>
      </c>
      <c r="U109" s="2">
        <f t="shared" si="30"/>
        <v>2.0262144158704443</v>
      </c>
      <c r="V109" s="2">
        <f t="shared" si="30"/>
        <v>2.1228441535081743</v>
      </c>
      <c r="W109" s="2">
        <f t="shared" si="30"/>
        <v>2.2159679586753409</v>
      </c>
      <c r="Y109" s="2">
        <f t="shared" si="20"/>
        <v>0.63926404350854593</v>
      </c>
      <c r="AA109" s="2"/>
    </row>
    <row r="110" spans="1:27" x14ac:dyDescent="0.2">
      <c r="A110">
        <f t="shared" si="23"/>
        <v>102</v>
      </c>
      <c r="B110" s="25">
        <f t="shared" si="21"/>
        <v>25.5</v>
      </c>
      <c r="C110" s="14">
        <f t="shared" si="22"/>
        <v>3.155892037564104</v>
      </c>
      <c r="D110" s="2">
        <f t="shared" si="31"/>
        <v>0.11847475939776951</v>
      </c>
      <c r="E110" s="2">
        <f t="shared" si="31"/>
        <v>0.23686845597276343</v>
      </c>
      <c r="F110" s="2">
        <f t="shared" si="31"/>
        <v>0.35509878370537451</v>
      </c>
      <c r="G110" s="2">
        <f t="shared" si="31"/>
        <v>0.47308093111639898</v>
      </c>
      <c r="H110" s="2">
        <f t="shared" si="31"/>
        <v>0.5907262805800062</v>
      </c>
      <c r="I110" s="2">
        <f t="shared" si="31"/>
        <v>0.7079410492648277</v>
      </c>
      <c r="J110" s="2">
        <f t="shared" si="31"/>
        <v>0.82462485086034543</v>
      </c>
      <c r="K110" s="2">
        <f t="shared" si="31"/>
        <v>0.94066915603090995</v>
      </c>
      <c r="L110" s="2">
        <f t="shared" si="31"/>
        <v>1.0559556279865772</v>
      </c>
      <c r="M110" s="2">
        <f t="shared" si="31"/>
        <v>1.1703543076447238</v>
      </c>
      <c r="N110" s="2">
        <f t="shared" si="31"/>
        <v>1.2837216205496911</v>
      </c>
      <c r="O110" s="2">
        <f t="shared" si="31"/>
        <v>1.3958981749841464</v>
      </c>
      <c r="P110" s="2">
        <f t="shared" si="31"/>
        <v>1.5067063175035305</v>
      </c>
      <c r="Q110" s="2">
        <f t="shared" si="31"/>
        <v>1.6159474084047376</v>
      </c>
      <c r="R110" s="2">
        <f t="shared" si="31"/>
        <v>1.7233987753450379</v>
      </c>
      <c r="S110" s="2">
        <f t="shared" si="31"/>
        <v>1.8288102983912831</v>
      </c>
      <c r="T110" s="2">
        <f t="shared" si="30"/>
        <v>1.931900574126979</v>
      </c>
      <c r="U110" s="2">
        <f t="shared" si="30"/>
        <v>2.0323525999891552</v>
      </c>
      <c r="V110" s="2">
        <f t="shared" si="30"/>
        <v>2.1298089126490831</v>
      </c>
      <c r="W110" s="2">
        <f t="shared" si="30"/>
        <v>2.223866105878022</v>
      </c>
      <c r="Y110" s="2">
        <f t="shared" si="20"/>
        <v>0.64242601436029023</v>
      </c>
      <c r="AA110" s="2"/>
    </row>
    <row r="111" spans="1:27" x14ac:dyDescent="0.2">
      <c r="A111">
        <f t="shared" si="23"/>
        <v>103</v>
      </c>
      <c r="B111" s="25">
        <f t="shared" si="21"/>
        <v>25.75</v>
      </c>
      <c r="C111" s="14">
        <f t="shared" si="22"/>
        <v>3.1868321555794381</v>
      </c>
      <c r="D111" s="2">
        <f t="shared" si="31"/>
        <v>0.11863579588111725</v>
      </c>
      <c r="E111" s="2">
        <f t="shared" si="31"/>
        <v>0.23719299862949711</v>
      </c>
      <c r="F111" s="2">
        <f t="shared" si="31"/>
        <v>0.35559180979126653</v>
      </c>
      <c r="G111" s="2">
        <f t="shared" si="31"/>
        <v>0.47375000178521764</v>
      </c>
      <c r="H111" s="2">
        <f t="shared" si="31"/>
        <v>0.59158165684299135</v>
      </c>
      <c r="I111" s="2">
        <f t="shared" si="31"/>
        <v>0.70899584935575877</v>
      </c>
      <c r="J111" s="2">
        <f t="shared" si="31"/>
        <v>0.82589525141958819</v>
      </c>
      <c r="K111" s="2">
        <f t="shared" si="31"/>
        <v>0.94217464019384145</v>
      </c>
      <c r="L111" s="2">
        <f t="shared" si="31"/>
        <v>1.0577192841811272</v>
      </c>
      <c r="M111" s="2">
        <f t="shared" si="31"/>
        <v>1.1724031836804569</v>
      </c>
      <c r="N111" s="2">
        <f t="shared" si="31"/>
        <v>1.2860871384288128</v>
      </c>
      <c r="O111" s="2">
        <f t="shared" si="31"/>
        <v>1.3986166127960675</v>
      </c>
      <c r="P111" s="2">
        <f t="shared" si="31"/>
        <v>1.5098193657934242</v>
      </c>
      <c r="Q111" s="2">
        <f t="shared" si="31"/>
        <v>1.6195028095486805</v>
      </c>
      <c r="R111" s="2">
        <f t="shared" si="31"/>
        <v>1.7274510557373259</v>
      </c>
      <c r="S111" s="2">
        <f t="shared" si="31"/>
        <v>1.8334216046729053</v>
      </c>
      <c r="T111" s="2">
        <f t="shared" si="30"/>
        <v>1.9371416262798311</v>
      </c>
      <c r="U111" s="2">
        <f t="shared" si="30"/>
        <v>2.0383037759128442</v>
      </c>
      <c r="V111" s="2">
        <f t="shared" si="30"/>
        <v>2.1365614808536306</v>
      </c>
      <c r="W111" s="2">
        <f t="shared" si="30"/>
        <v>2.2315236251973052</v>
      </c>
      <c r="Y111" s="2">
        <f t="shared" si="20"/>
        <v>0.64549165143477083</v>
      </c>
      <c r="AA111" s="2"/>
    </row>
    <row r="112" spans="1:27" x14ac:dyDescent="0.2">
      <c r="A112">
        <f t="shared" si="23"/>
        <v>104</v>
      </c>
      <c r="B112" s="25">
        <f t="shared" si="21"/>
        <v>26</v>
      </c>
      <c r="C112" s="14">
        <f t="shared" si="22"/>
        <v>3.2177722735947727</v>
      </c>
      <c r="D112" s="2">
        <f t="shared" si="31"/>
        <v>0.11879192616720843</v>
      </c>
      <c r="E112" s="2">
        <f t="shared" si="31"/>
        <v>0.23750765364922455</v>
      </c>
      <c r="F112" s="2">
        <f t="shared" si="31"/>
        <v>0.35606981516148134</v>
      </c>
      <c r="G112" s="2">
        <f t="shared" si="31"/>
        <v>0.47439868829877185</v>
      </c>
      <c r="H112" s="2">
        <f t="shared" si="31"/>
        <v>0.59241097289534861</v>
      </c>
      <c r="I112" s="2">
        <f t="shared" si="31"/>
        <v>0.71001851351572087</v>
      </c>
      <c r="J112" s="2">
        <f t="shared" si="31"/>
        <v>0.82712694748399285</v>
      </c>
      <c r="K112" s="2">
        <f t="shared" si="31"/>
        <v>0.94363425771763365</v>
      </c>
      <c r="L112" s="2">
        <f t="shared" si="31"/>
        <v>1.0594292081716241</v>
      </c>
      <c r="M112" s="2">
        <f t="shared" si="31"/>
        <v>1.1743896378986205</v>
      </c>
      <c r="N112" s="2">
        <f t="shared" si="31"/>
        <v>1.2883805875624699</v>
      </c>
      <c r="O112" s="2">
        <f t="shared" si="31"/>
        <v>1.4012522296728953</v>
      </c>
      <c r="P112" s="2">
        <f t="shared" si="31"/>
        <v>1.512837570798977</v>
      </c>
      <c r="Q112" s="2">
        <f t="shared" si="31"/>
        <v>1.6229498905220896</v>
      </c>
      <c r="R112" s="2">
        <f t="shared" si="31"/>
        <v>1.7313798778515255</v>
      </c>
      <c r="S112" s="2">
        <f t="shared" si="31"/>
        <v>1.8378924211862604</v>
      </c>
      <c r="T112" s="2">
        <f t="shared" si="30"/>
        <v>1.9422230025930269</v>
      </c>
      <c r="U112" s="2">
        <f t="shared" si="30"/>
        <v>2.0440736411025728</v>
      </c>
      <c r="V112" s="2">
        <f t="shared" si="30"/>
        <v>2.1431083228096215</v>
      </c>
      <c r="W112" s="2">
        <f t="shared" si="30"/>
        <v>2.2389478476915752</v>
      </c>
      <c r="Y112" s="2">
        <f t="shared" si="20"/>
        <v>0.64846388967260271</v>
      </c>
      <c r="AA112" s="2"/>
    </row>
    <row r="113" spans="1:27" x14ac:dyDescent="0.2">
      <c r="A113">
        <f t="shared" si="23"/>
        <v>105</v>
      </c>
      <c r="B113" s="25">
        <f t="shared" si="21"/>
        <v>26.25</v>
      </c>
      <c r="C113" s="14">
        <f t="shared" si="22"/>
        <v>3.2487123916101068</v>
      </c>
      <c r="D113" s="2">
        <f t="shared" si="31"/>
        <v>0.11894329973006917</v>
      </c>
      <c r="E113" s="2">
        <f t="shared" si="31"/>
        <v>0.23781272227236372</v>
      </c>
      <c r="F113" s="2">
        <f t="shared" si="31"/>
        <v>0.35653325744271647</v>
      </c>
      <c r="G113" s="2">
        <f t="shared" si="31"/>
        <v>0.47502761168829966</v>
      </c>
      <c r="H113" s="2">
        <f t="shared" si="31"/>
        <v>0.59321502269712523</v>
      </c>
      <c r="I113" s="2">
        <f t="shared" si="31"/>
        <v>0.71101002080991138</v>
      </c>
      <c r="J113" s="2">
        <f t="shared" si="31"/>
        <v>0.82832111823906074</v>
      </c>
      <c r="K113" s="2">
        <f t="shared" si="31"/>
        <v>0.94504940599233389</v>
      </c>
      <c r="L113" s="2">
        <f t="shared" si="31"/>
        <v>1.061087036983335</v>
      </c>
      <c r="M113" s="2">
        <f t="shared" si="31"/>
        <v>1.176315572065471</v>
      </c>
      <c r="N113" s="2">
        <f t="shared" si="31"/>
        <v>1.2906041636238039</v>
      </c>
      <c r="O113" s="2">
        <f t="shared" si="31"/>
        <v>1.4038075488679702</v>
      </c>
      <c r="P113" s="2">
        <f t="shared" si="31"/>
        <v>1.5157638220508824</v>
      </c>
      <c r="Q113" s="2">
        <f t="shared" si="31"/>
        <v>1.6262919514474738</v>
      </c>
      <c r="R113" s="2">
        <f t="shared" si="31"/>
        <v>1.7351890030133483</v>
      </c>
      <c r="S113" s="2">
        <f t="shared" si="31"/>
        <v>1.842227028144759</v>
      </c>
      <c r="T113" s="2">
        <f t="shared" si="30"/>
        <v>1.9471495678099471</v>
      </c>
      <c r="U113" s="2">
        <f t="shared" si="30"/>
        <v>2.0496677194384398</v>
      </c>
      <c r="V113" s="2">
        <f t="shared" si="30"/>
        <v>2.1494557062492818</v>
      </c>
      <c r="W113" s="2">
        <f t="shared" si="30"/>
        <v>2.24614588106847</v>
      </c>
      <c r="Y113" s="2">
        <f t="shared" si="20"/>
        <v>0.65134557459736708</v>
      </c>
      <c r="AA113" s="2"/>
    </row>
    <row r="114" spans="1:27" x14ac:dyDescent="0.2">
      <c r="A114">
        <f t="shared" si="23"/>
        <v>106</v>
      </c>
      <c r="B114" s="25">
        <f t="shared" si="21"/>
        <v>26.5</v>
      </c>
      <c r="C114" s="14">
        <f t="shared" si="22"/>
        <v>3.2796525096254414</v>
      </c>
      <c r="D114" s="2">
        <f t="shared" si="31"/>
        <v>0.11909006148979447</v>
      </c>
      <c r="E114" s="2">
        <f t="shared" si="31"/>
        <v>0.23810849656163025</v>
      </c>
      <c r="F114" s="2">
        <f t="shared" si="31"/>
        <v>0.35698258031944463</v>
      </c>
      <c r="G114" s="2">
        <f t="shared" si="31"/>
        <v>0.4756373740644711</v>
      </c>
      <c r="H114" s="2">
        <f t="shared" si="31"/>
        <v>0.59399457601928674</v>
      </c>
      <c r="I114" s="2">
        <f t="shared" si="31"/>
        <v>0.71197132047496403</v>
      </c>
      <c r="J114" s="2">
        <f t="shared" si="31"/>
        <v>0.82947890694479065</v>
      </c>
      <c r="K114" s="2">
        <f t="shared" si="31"/>
        <v>0.94642143983458604</v>
      </c>
      <c r="L114" s="2">
        <f t="shared" si="31"/>
        <v>1.0626943577673069</v>
      </c>
      <c r="M114" s="2">
        <f t="shared" si="31"/>
        <v>1.1781828300073489</v>
      </c>
      <c r="N114" s="2">
        <f t="shared" si="31"/>
        <v>1.2927599953917635</v>
      </c>
      <c r="O114" s="2">
        <f t="shared" si="31"/>
        <v>1.4062850167602603</v>
      </c>
      <c r="P114" s="2">
        <f t="shared" si="31"/>
        <v>1.5186009210463198</v>
      </c>
      <c r="Q114" s="2">
        <f t="shared" si="31"/>
        <v>1.629532191904586</v>
      </c>
      <c r="R114" s="2">
        <f t="shared" si="31"/>
        <v>1.7388820779545604</v>
      </c>
      <c r="S114" s="2">
        <f t="shared" si="31"/>
        <v>1.8464295753592421</v>
      </c>
      <c r="T114" s="2">
        <f t="shared" si="30"/>
        <v>1.9519260384628963</v>
      </c>
      <c r="U114" s="2">
        <f t="shared" si="30"/>
        <v>2.0550913665079635</v>
      </c>
      <c r="V114" s="2">
        <f t="shared" si="30"/>
        <v>2.1556097079497816</v>
      </c>
      <c r="W114" s="2">
        <f t="shared" si="30"/>
        <v>2.2531246164895711</v>
      </c>
      <c r="Y114" s="2">
        <f t="shared" si="20"/>
        <v>0.65413946503993348</v>
      </c>
      <c r="AA114" s="2"/>
    </row>
    <row r="115" spans="1:27" x14ac:dyDescent="0.2">
      <c r="A115">
        <f t="shared" si="23"/>
        <v>107</v>
      </c>
      <c r="B115" s="25">
        <f t="shared" si="21"/>
        <v>26.75</v>
      </c>
      <c r="C115" s="14">
        <f t="shared" si="22"/>
        <v>3.3105926276407756</v>
      </c>
      <c r="D115" s="2">
        <f t="shared" si="31"/>
        <v>0.11923235195128991</v>
      </c>
      <c r="E115" s="2">
        <f t="shared" si="31"/>
        <v>0.23839525968164865</v>
      </c>
      <c r="F115" s="2">
        <f t="shared" si="31"/>
        <v>0.35741821395868262</v>
      </c>
      <c r="G115" s="2">
        <f t="shared" si="31"/>
        <v>0.476228559193829</v>
      </c>
      <c r="H115" s="2">
        <f t="shared" si="31"/>
        <v>0.59475037918067075</v>
      </c>
      <c r="I115" s="2">
        <f t="shared" si="31"/>
        <v>0.71290333282771723</v>
      </c>
      <c r="J115" s="2">
        <f t="shared" si="31"/>
        <v>0.83060142203019771</v>
      </c>
      <c r="K115" s="2">
        <f t="shared" si="31"/>
        <v>0.94775167278468742</v>
      </c>
      <c r="L115" s="2">
        <f t="shared" si="31"/>
        <v>1.0642527093198551</v>
      </c>
      <c r="M115" s="2">
        <f t="shared" si="31"/>
        <v>1.1799931993758968</v>
      </c>
      <c r="N115" s="2">
        <f t="shared" si="31"/>
        <v>1.294850146789128</v>
      </c>
      <c r="O115" s="2">
        <f t="shared" si="31"/>
        <v>1.4086870051964435</v>
      </c>
      <c r="P115" s="2">
        <f t="shared" si="31"/>
        <v>1.5213515839310157</v>
      </c>
      <c r="Q115" s="2">
        <f t="shared" si="31"/>
        <v>1.6326737139935938</v>
      </c>
      <c r="R115" s="2">
        <f t="shared" si="31"/>
        <v>1.742462638304245</v>
      </c>
      <c r="S115" s="2">
        <f t="shared" si="31"/>
        <v>1.850504086210873</v>
      </c>
      <c r="T115" s="2">
        <f t="shared" si="30"/>
        <v>1.9565569873885544</v>
      </c>
      <c r="U115" s="2">
        <f t="shared" si="30"/>
        <v>2.060349774733345</v>
      </c>
      <c r="V115" s="2">
        <f t="shared" si="30"/>
        <v>2.1615762195509429</v>
      </c>
      <c r="W115" s="2">
        <f t="shared" si="30"/>
        <v>2.2598907351677728</v>
      </c>
      <c r="Y115" s="2">
        <f t="shared" si="20"/>
        <v>0.65684823577955864</v>
      </c>
      <c r="AA115" s="2"/>
    </row>
    <row r="116" spans="1:27" x14ac:dyDescent="0.2">
      <c r="A116">
        <f t="shared" si="23"/>
        <v>108</v>
      </c>
      <c r="B116" s="25">
        <f t="shared" si="21"/>
        <v>27</v>
      </c>
      <c r="C116" s="14">
        <f t="shared" si="22"/>
        <v>3.3415327456561097</v>
      </c>
      <c r="D116" s="2">
        <f t="shared" si="31"/>
        <v>0.11937030733878652</v>
      </c>
      <c r="E116" s="2">
        <f t="shared" si="31"/>
        <v>0.23867328617004505</v>
      </c>
      <c r="F116" s="2">
        <f t="shared" si="31"/>
        <v>0.35784057542181952</v>
      </c>
      <c r="G116" s="2">
        <f t="shared" si="31"/>
        <v>0.47680173305766815</v>
      </c>
      <c r="H116" s="2">
        <f t="shared" si="31"/>
        <v>0.59548315576248845</v>
      </c>
      <c r="I116" s="2">
        <f t="shared" si="31"/>
        <v>0.71380695014629492</v>
      </c>
      <c r="J116" s="2">
        <f t="shared" si="31"/>
        <v>0.83168973815448732</v>
      </c>
      <c r="K116" s="2">
        <f t="shared" si="31"/>
        <v>0.94904137836412894</v>
      </c>
      <c r="L116" s="2">
        <f t="shared" si="31"/>
        <v>1.0657635835557544</v>
      </c>
      <c r="M116" s="2">
        <f t="shared" si="31"/>
        <v>1.1817484133594989</v>
      </c>
      <c r="N116" s="2">
        <f t="shared" si="31"/>
        <v>1.2968766188584397</v>
      </c>
      <c r="O116" s="2">
        <f t="shared" si="31"/>
        <v>1.411015813761638</v>
      </c>
      <c r="P116" s="2">
        <f t="shared" si="31"/>
        <v>1.5240184440995936</v>
      </c>
      <c r="Q116" s="2">
        <f t="shared" si="31"/>
        <v>1.635719525304931</v>
      </c>
      <c r="R116" s="2">
        <f t="shared" si="31"/>
        <v>1.745934111973698</v>
      </c>
      <c r="S116" s="2">
        <f t="shared" si="31"/>
        <v>1.8544544615029928</v>
      </c>
      <c r="T116" s="2">
        <f t="shared" si="30"/>
        <v>1.9610468481058636</v>
      </c>
      <c r="U116" s="2">
        <f t="shared" si="30"/>
        <v>2.0654479783425241</v>
      </c>
      <c r="V116" s="2">
        <f t="shared" si="30"/>
        <v>2.1673609531957041</v>
      </c>
      <c r="W116" s="2">
        <f t="shared" si="30"/>
        <v>2.2664507147636592</v>
      </c>
      <c r="Y116" s="2">
        <f t="shared" si="20"/>
        <v>0.65947448010471543</v>
      </c>
      <c r="AA116" s="2"/>
    </row>
    <row r="117" spans="1:27" x14ac:dyDescent="0.2">
      <c r="A117">
        <f t="shared" si="23"/>
        <v>109</v>
      </c>
      <c r="B117" s="25">
        <f t="shared" si="21"/>
        <v>27.25</v>
      </c>
      <c r="C117" s="14">
        <f t="shared" si="22"/>
        <v>3.3724728636714443</v>
      </c>
      <c r="D117" s="2">
        <f t="shared" si="31"/>
        <v>0.11950405972625733</v>
      </c>
      <c r="E117" s="2">
        <f t="shared" si="31"/>
        <v>0.23894284220028023</v>
      </c>
      <c r="F117" s="2">
        <f t="shared" si="31"/>
        <v>0.35825006906389717</v>
      </c>
      <c r="G117" s="2">
        <f t="shared" si="31"/>
        <v>0.47735744439388722</v>
      </c>
      <c r="H117" s="2">
        <f t="shared" si="31"/>
        <v>0.5961936073010573</v>
      </c>
      <c r="I117" s="2">
        <f t="shared" si="31"/>
        <v>0.71468303752434459</v>
      </c>
      <c r="J117" s="2">
        <f t="shared" si="31"/>
        <v>0.83274489723589906</v>
      </c>
      <c r="K117" s="2">
        <f t="shared" si="31"/>
        <v>0.95029179129482344</v>
      </c>
      <c r="L117" s="2">
        <f t="shared" si="31"/>
        <v>1.0672284269365515</v>
      </c>
      <c r="M117" s="2">
        <f t="shared" si="31"/>
        <v>1.1834501523425793</v>
      </c>
      <c r="N117" s="2">
        <f t="shared" si="31"/>
        <v>1.2988413516777364</v>
      </c>
      <c r="O117" s="2">
        <f t="shared" si="31"/>
        <v>1.4132736719809476</v>
      </c>
      <c r="P117" s="2">
        <f t="shared" si="31"/>
        <v>1.5266040547166992</v>
      </c>
      <c r="Q117" s="2">
        <f t="shared" si="31"/>
        <v>1.6386725417986654</v>
      </c>
      <c r="R117" s="2">
        <f t="shared" si="31"/>
        <v>1.7492998224381973</v>
      </c>
      <c r="S117" s="2">
        <f t="shared" si="31"/>
        <v>1.8582844831956193</v>
      </c>
      <c r="T117" s="2">
        <f t="shared" si="30"/>
        <v>1.9653999190605322</v>
      </c>
      <c r="U117" s="2">
        <f t="shared" si="30"/>
        <v>2.0703908581887847</v>
      </c>
      <c r="V117" s="2">
        <f t="shared" si="30"/>
        <v>2.1729694469987355</v>
      </c>
      <c r="W117" s="2">
        <f t="shared" si="30"/>
        <v>2.2728108355870029</v>
      </c>
      <c r="Y117" s="2">
        <f t="shared" si="20"/>
        <v>0.66202071229575221</v>
      </c>
      <c r="AA117" s="2"/>
    </row>
    <row r="118" spans="1:27" x14ac:dyDescent="0.2">
      <c r="A118">
        <f t="shared" si="23"/>
        <v>110</v>
      </c>
      <c r="B118" s="25">
        <f t="shared" si="21"/>
        <v>27.5</v>
      </c>
      <c r="C118" s="14">
        <f t="shared" si="22"/>
        <v>3.4034129816867784</v>
      </c>
      <c r="D118" s="2">
        <f t="shared" si="31"/>
        <v>0.11963373716386072</v>
      </c>
      <c r="E118" s="2">
        <f t="shared" si="31"/>
        <v>0.23920418583647562</v>
      </c>
      <c r="F118" s="2">
        <f t="shared" si="31"/>
        <v>0.35864708692072683</v>
      </c>
      <c r="G118" s="2">
        <f t="shared" si="31"/>
        <v>0.47789622522233238</v>
      </c>
      <c r="H118" s="2">
        <f t="shared" si="31"/>
        <v>0.59688241395942887</v>
      </c>
      <c r="I118" s="2">
        <f t="shared" si="31"/>
        <v>0.71553243369924979</v>
      </c>
      <c r="J118" s="2">
        <f t="shared" si="31"/>
        <v>0.83376790944920465</v>
      </c>
      <c r="K118" s="2">
        <f t="shared" si="31"/>
        <v>0.95150410868118773</v>
      </c>
      <c r="L118" s="2">
        <f t="shared" si="31"/>
        <v>1.0686486418553578</v>
      </c>
      <c r="M118" s="2">
        <f t="shared" si="31"/>
        <v>1.1851000455143466</v>
      </c>
      <c r="N118" s="2">
        <f t="shared" si="31"/>
        <v>1.3007462262179181</v>
      </c>
      <c r="O118" s="2">
        <f t="shared" si="31"/>
        <v>1.4154627414539367</v>
      </c>
      <c r="P118" s="2">
        <f t="shared" si="31"/>
        <v>1.5291108911613158</v>
      </c>
      <c r="Q118" s="2">
        <f t="shared" si="31"/>
        <v>1.6415355905961424</v>
      </c>
      <c r="R118" s="2">
        <f t="shared" si="31"/>
        <v>1.7525629919187899</v>
      </c>
      <c r="S118" s="2">
        <f t="shared" si="31"/>
        <v>1.8619978180261738</v>
      </c>
      <c r="T118" s="2">
        <f t="shared" ref="T118:W128" si="32">MIN($C118,T$7)-EXP(-MAX($C118,T$7))*SINH(MIN($C118,T$7))</f>
        <v>1.9696203677402262</v>
      </c>
      <c r="U118" s="2">
        <f t="shared" si="32"/>
        <v>2.0751831464235226</v>
      </c>
      <c r="V118" s="2">
        <f t="shared" si="32"/>
        <v>2.1784070703484515</v>
      </c>
      <c r="W118" s="2">
        <f t="shared" si="32"/>
        <v>2.2789771866093287</v>
      </c>
      <c r="Y118" s="2">
        <f t="shared" si="20"/>
        <v>0.66448937003203934</v>
      </c>
      <c r="AA118" s="2"/>
    </row>
    <row r="119" spans="1:27" x14ac:dyDescent="0.2">
      <c r="A119">
        <f t="shared" si="23"/>
        <v>111</v>
      </c>
      <c r="B119" s="25">
        <f t="shared" si="21"/>
        <v>27.75</v>
      </c>
      <c r="C119" s="14">
        <f t="shared" si="22"/>
        <v>3.434353099702113</v>
      </c>
      <c r="D119" s="2">
        <f t="shared" ref="D119:S128" si="33">MIN($C119,D$7)-EXP(-MAX($C119,D$7))*SINH(MIN($C119,D$7))</f>
        <v>0.1197594638005314</v>
      </c>
      <c r="E119" s="2">
        <f t="shared" si="33"/>
        <v>0.2394575672804754</v>
      </c>
      <c r="F119" s="2">
        <f t="shared" si="33"/>
        <v>0.35903200908421118</v>
      </c>
      <c r="G119" s="2">
        <f t="shared" si="33"/>
        <v>0.47841859135413578</v>
      </c>
      <c r="H119" s="2">
        <f t="shared" si="33"/>
        <v>0.59755023517855488</v>
      </c>
      <c r="I119" s="2">
        <f t="shared" si="33"/>
        <v>0.71635595185510981</v>
      </c>
      <c r="J119" s="2">
        <f t="shared" si="33"/>
        <v>0.83475975419281634</v>
      </c>
      <c r="K119" s="2">
        <f t="shared" si="33"/>
        <v>0.95267949115621131</v>
      </c>
      <c r="L119" s="2">
        <f t="shared" si="33"/>
        <v>1.0700255879794569</v>
      </c>
      <c r="M119" s="2">
        <f t="shared" si="33"/>
        <v>1.1866996724285261</v>
      </c>
      <c r="N119" s="2">
        <f t="shared" si="33"/>
        <v>1.3025930661435277</v>
      </c>
      <c r="O119" s="2">
        <f t="shared" si="33"/>
        <v>1.4175851179240762</v>
      </c>
      <c r="P119" s="2">
        <f t="shared" si="33"/>
        <v>1.5315413533966133</v>
      </c>
      <c r="Q119" s="2">
        <f t="shared" si="33"/>
        <v>1.6443114126865801</v>
      </c>
      <c r="R119" s="2">
        <f t="shared" si="33"/>
        <v>1.7557267444671409</v>
      </c>
      <c r="S119" s="2">
        <f t="shared" si="33"/>
        <v>1.8655980210198944</v>
      </c>
      <c r="T119" s="2">
        <f t="shared" si="32"/>
        <v>1.9737122346643869</v>
      </c>
      <c r="U119" s="2">
        <f t="shared" si="32"/>
        <v>2.0798294310266536</v>
      </c>
      <c r="V119" s="2">
        <f t="shared" si="32"/>
        <v>2.1836790290474872</v>
      </c>
      <c r="W119" s="2">
        <f t="shared" si="32"/>
        <v>2.2849556712932952</v>
      </c>
      <c r="Y119" s="2">
        <f t="shared" si="20"/>
        <v>0.66688281672568728</v>
      </c>
      <c r="AA119" s="2"/>
    </row>
    <row r="120" spans="1:27" x14ac:dyDescent="0.2">
      <c r="A120">
        <f t="shared" si="23"/>
        <v>112</v>
      </c>
      <c r="B120" s="25">
        <f t="shared" si="21"/>
        <v>28</v>
      </c>
      <c r="C120" s="14">
        <f t="shared" si="22"/>
        <v>3.4652932177174471</v>
      </c>
      <c r="D120" s="2">
        <f t="shared" si="33"/>
        <v>0.11988136000283661</v>
      </c>
      <c r="E120" s="2">
        <f t="shared" si="33"/>
        <v>0.23970322911138148</v>
      </c>
      <c r="F120" s="2">
        <f t="shared" si="33"/>
        <v>0.35940520406623189</v>
      </c>
      <c r="G120" s="2">
        <f t="shared" si="33"/>
        <v>0.47892504288553617</v>
      </c>
      <c r="H120" s="2">
        <f t="shared" si="33"/>
        <v>0.59819771030861435</v>
      </c>
      <c r="I120" s="2">
        <f t="shared" si="33"/>
        <v>0.71715438040125501</v>
      </c>
      <c r="J120" s="2">
        <f t="shared" si="33"/>
        <v>0.8357213810264309</v>
      </c>
      <c r="K120" s="2">
        <f t="shared" si="33"/>
        <v>0.9538190639926083</v>
      </c>
      <c r="L120" s="2">
        <f t="shared" si="33"/>
        <v>1.0713605835520035</v>
      </c>
      <c r="M120" s="2">
        <f t="shared" si="33"/>
        <v>1.1882505645155739</v>
      </c>
      <c r="N120" s="2">
        <f t="shared" si="33"/>
        <v>1.304383639558667</v>
      </c>
      <c r="O120" s="2">
        <f t="shared" si="33"/>
        <v>1.4196428332851383</v>
      </c>
      <c r="P120" s="2">
        <f t="shared" si="33"/>
        <v>1.5338977682675923</v>
      </c>
      <c r="Q120" s="2">
        <f t="shared" si="33"/>
        <v>1.6470026655512018</v>
      </c>
      <c r="R120" s="2">
        <f t="shared" si="33"/>
        <v>1.7587941089563983</v>
      </c>
      <c r="S120" s="2">
        <f t="shared" si="33"/>
        <v>1.8690885388933014</v>
      </c>
      <c r="T120" s="2">
        <f t="shared" si="32"/>
        <v>1.97767943725249</v>
      </c>
      <c r="U120" s="2">
        <f t="shared" si="32"/>
        <v>2.0843341601989951</v>
      </c>
      <c r="V120" s="2">
        <f t="shared" si="32"/>
        <v>2.1887903702965619</v>
      </c>
      <c r="W120" s="2">
        <f t="shared" si="32"/>
        <v>2.2907520132444774</v>
      </c>
      <c r="Y120" s="2">
        <f t="shared" si="20"/>
        <v>0.66920334378426904</v>
      </c>
      <c r="AA120" s="2"/>
    </row>
    <row r="121" spans="1:27" x14ac:dyDescent="0.2">
      <c r="A121">
        <f t="shared" si="23"/>
        <v>113</v>
      </c>
      <c r="B121" s="25">
        <f t="shared" si="21"/>
        <v>28.25</v>
      </c>
      <c r="C121" s="14">
        <f t="shared" si="22"/>
        <v>3.4962333357327817</v>
      </c>
      <c r="D121" s="2">
        <f t="shared" si="33"/>
        <v>0.11999954247021107</v>
      </c>
      <c r="E121" s="2">
        <f t="shared" si="33"/>
        <v>0.23994140651779081</v>
      </c>
      <c r="F121" s="2">
        <f t="shared" si="33"/>
        <v>0.35976702915145098</v>
      </c>
      <c r="G121" s="2">
        <f t="shared" si="33"/>
        <v>0.47941606467665487</v>
      </c>
      <c r="H121" s="2">
        <f t="shared" si="33"/>
        <v>0.59882545922110653</v>
      </c>
      <c r="I121" s="2">
        <f t="shared" si="33"/>
        <v>0.7179284837270451</v>
      </c>
      <c r="J121" s="2">
        <f t="shared" si="33"/>
        <v>0.83665371058010707</v>
      </c>
      <c r="K121" s="2">
        <f t="shared" si="33"/>
        <v>0.95492391818011679</v>
      </c>
      <c r="L121" s="2">
        <f t="shared" si="33"/>
        <v>1.0726549066540676</v>
      </c>
      <c r="M121" s="2">
        <f t="shared" si="33"/>
        <v>1.1897542065488169</v>
      </c>
      <c r="N121" s="2">
        <f t="shared" si="33"/>
        <v>1.306119660699723</v>
      </c>
      <c r="O121" s="2">
        <f t="shared" si="33"/>
        <v>1.4216378575264654</v>
      </c>
      <c r="P121" s="2">
        <f t="shared" si="33"/>
        <v>1.5361823917287305</v>
      </c>
      <c r="Q121" s="2">
        <f t="shared" si="33"/>
        <v>1.6496119257074222</v>
      </c>
      <c r="R121" s="2">
        <f t="shared" si="33"/>
        <v>1.7617680219809364</v>
      </c>
      <c r="S121" s="2">
        <f t="shared" si="33"/>
        <v>1.8724727133539705</v>
      </c>
      <c r="T121" s="2">
        <f t="shared" si="32"/>
        <v>1.9815257735744567</v>
      </c>
      <c r="U121" s="2">
        <f t="shared" si="32"/>
        <v>2.0887016466208279</v>
      </c>
      <c r="V121" s="2">
        <f t="shared" si="32"/>
        <v>2.1937459875265062</v>
      </c>
      <c r="W121" s="2">
        <f t="shared" si="32"/>
        <v>2.2963717616909594</v>
      </c>
      <c r="Y121" s="2">
        <f t="shared" si="20"/>
        <v>0.67145317280441041</v>
      </c>
      <c r="AA121" s="2"/>
    </row>
    <row r="122" spans="1:27" x14ac:dyDescent="0.2">
      <c r="A122">
        <f t="shared" si="23"/>
        <v>114</v>
      </c>
      <c r="B122" s="25">
        <f t="shared" si="21"/>
        <v>28.5</v>
      </c>
      <c r="C122" s="14">
        <f t="shared" si="22"/>
        <v>3.5271734537481159</v>
      </c>
      <c r="D122" s="2">
        <f t="shared" si="33"/>
        <v>0.12011412434668117</v>
      </c>
      <c r="E122" s="2">
        <f t="shared" si="33"/>
        <v>0.24017232752295731</v>
      </c>
      <c r="F122" s="2">
        <f t="shared" si="33"/>
        <v>0.36011783073936343</v>
      </c>
      <c r="G122" s="2">
        <f t="shared" si="33"/>
        <v>0.47989212681568461</v>
      </c>
      <c r="H122" s="2">
        <f t="shared" si="33"/>
        <v>0.59943408290229538</v>
      </c>
      <c r="I122" s="2">
        <f t="shared" si="33"/>
        <v>0.7186790029336696</v>
      </c>
      <c r="J122" s="2">
        <f t="shared" si="33"/>
        <v>0.83755763543564676</v>
      </c>
      <c r="K122" s="2">
        <f t="shared" si="33"/>
        <v>0.95599511146997662</v>
      </c>
      <c r="L122" s="2">
        <f t="shared" si="33"/>
        <v>1.0739097964282271</v>
      </c>
      <c r="M122" s="2">
        <f t="shared" si="33"/>
        <v>1.191212038065927</v>
      </c>
      <c r="N122" s="2">
        <f t="shared" si="33"/>
        <v>1.3078027915765198</v>
      </c>
      <c r="O122" s="2">
        <f t="shared" si="33"/>
        <v>1.4235721006189739</v>
      </c>
      <c r="P122" s="2">
        <f t="shared" si="33"/>
        <v>1.5383974110037595</v>
      </c>
      <c r="Q122" s="2">
        <f t="shared" si="33"/>
        <v>1.6521416911755198</v>
      </c>
      <c r="R122" s="2">
        <f t="shared" si="33"/>
        <v>1.7646513306677558</v>
      </c>
      <c r="S122" s="2">
        <f t="shared" si="33"/>
        <v>1.8757537842997745</v>
      </c>
      <c r="T122" s="2">
        <f t="shared" si="32"/>
        <v>1.9852549259868</v>
      </c>
      <c r="U122" s="2">
        <f t="shared" si="32"/>
        <v>2.0929360715807146</v>
      </c>
      <c r="V122" s="2">
        <f t="shared" si="32"/>
        <v>2.1985506250830698</v>
      </c>
      <c r="W122" s="2">
        <f t="shared" si="32"/>
        <v>2.3018202967959822</v>
      </c>
      <c r="Y122" s="2">
        <f t="shared" si="20"/>
        <v>0.67363445769878716</v>
      </c>
      <c r="AA122" s="2"/>
    </row>
    <row r="123" spans="1:27" x14ac:dyDescent="0.2">
      <c r="A123">
        <f t="shared" si="23"/>
        <v>115</v>
      </c>
      <c r="B123" s="25">
        <f t="shared" si="21"/>
        <v>28.75</v>
      </c>
      <c r="C123" s="14">
        <f t="shared" si="22"/>
        <v>3.5581135717634504</v>
      </c>
      <c r="D123" s="2">
        <f t="shared" si="33"/>
        <v>0.12022521532918549</v>
      </c>
      <c r="E123" s="2">
        <f t="shared" si="33"/>
        <v>0.2403962132030939</v>
      </c>
      <c r="F123" s="2">
        <f t="shared" si="33"/>
        <v>0.36045794467592857</v>
      </c>
      <c r="G123" s="2">
        <f t="shared" si="33"/>
        <v>0.48035368506893705</v>
      </c>
      <c r="H123" s="2">
        <f t="shared" si="33"/>
        <v>0.60002416402857472</v>
      </c>
      <c r="I123" s="2">
        <f t="shared" si="33"/>
        <v>0.71940665654365399</v>
      </c>
      <c r="J123" s="2">
        <f t="shared" si="33"/>
        <v>0.8384340209811233</v>
      </c>
      <c r="K123" s="2">
        <f t="shared" si="33"/>
        <v>0.95703366938758594</v>
      </c>
      <c r="L123" s="2">
        <f t="shared" si="33"/>
        <v>1.0751264542648824</v>
      </c>
      <c r="M123" s="2">
        <f t="shared" si="33"/>
        <v>1.1926254547470878</v>
      </c>
      <c r="N123" s="2">
        <f t="shared" si="33"/>
        <v>1.3094346435634743</v>
      </c>
      <c r="O123" s="2">
        <f t="shared" si="33"/>
        <v>1.4254474143436973</v>
      </c>
      <c r="P123" s="2">
        <f t="shared" si="33"/>
        <v>1.5405449466796406</v>
      </c>
      <c r="Q123" s="2">
        <f t="shared" si="33"/>
        <v>1.6545943838701604</v>
      </c>
      <c r="R123" s="2">
        <f t="shared" si="33"/>
        <v>1.7674467954022295</v>
      </c>
      <c r="S123" s="2">
        <f t="shared" si="33"/>
        <v>1.8789348929206551</v>
      </c>
      <c r="T123" s="2">
        <f t="shared" si="32"/>
        <v>1.9888704646579933</v>
      </c>
      <c r="U123" s="2">
        <f t="shared" si="32"/>
        <v>2.0970414889785292</v>
      </c>
      <c r="V123" s="2">
        <f t="shared" si="32"/>
        <v>2.2032088827690059</v>
      </c>
      <c r="W123" s="2">
        <f t="shared" si="32"/>
        <v>2.3071028348087386</v>
      </c>
      <c r="Y123" s="2">
        <f t="shared" si="20"/>
        <v>0.67574928675818757</v>
      </c>
      <c r="AA123" s="2"/>
    </row>
    <row r="124" spans="1:27" x14ac:dyDescent="0.2">
      <c r="A124">
        <f t="shared" si="23"/>
        <v>116</v>
      </c>
      <c r="B124" s="25">
        <f t="shared" si="21"/>
        <v>29</v>
      </c>
      <c r="C124" s="14">
        <f t="shared" si="22"/>
        <v>3.5890536897787846</v>
      </c>
      <c r="D124" s="2">
        <f t="shared" si="33"/>
        <v>0.12033292177259494</v>
      </c>
      <c r="E124" s="2">
        <f t="shared" si="33"/>
        <v>0.24061327789902343</v>
      </c>
      <c r="F124" s="2">
        <f t="shared" si="33"/>
        <v>0.36078769657509818</v>
      </c>
      <c r="G124" s="2">
        <f t="shared" si="33"/>
        <v>0.48080118131717803</v>
      </c>
      <c r="H124" s="2">
        <f t="shared" si="33"/>
        <v>0.60059626752430273</v>
      </c>
      <c r="I124" s="2">
        <f t="shared" si="33"/>
        <v>0.72011214118875044</v>
      </c>
      <c r="J124" s="2">
        <f t="shared" si="33"/>
        <v>0.83928370623937587</v>
      </c>
      <c r="K124" s="2">
        <f t="shared" si="33"/>
        <v>0.95804058621430555</v>
      </c>
      <c r="L124" s="2">
        <f t="shared" si="33"/>
        <v>1.0763060449524275</v>
      </c>
      <c r="M124" s="2">
        <f t="shared" si="33"/>
        <v>1.1939958097511716</v>
      </c>
      <c r="N124" s="2">
        <f t="shared" si="33"/>
        <v>1.3110167789422722</v>
      </c>
      <c r="O124" s="2">
        <f t="shared" si="33"/>
        <v>1.4272655940646213</v>
      </c>
      <c r="P124" s="2">
        <f t="shared" si="33"/>
        <v>1.5426270547367467</v>
      </c>
      <c r="Q124" s="2">
        <f t="shared" si="33"/>
        <v>1.6569723519190593</v>
      </c>
      <c r="R124" s="2">
        <f t="shared" si="33"/>
        <v>1.7701570924708054</v>
      </c>
      <c r="S124" s="2">
        <f t="shared" si="33"/>
        <v>1.882019084705896</v>
      </c>
      <c r="T124" s="2">
        <f t="shared" si="32"/>
        <v>1.9923758509864327</v>
      </c>
      <c r="U124" s="2">
        <f t="shared" si="32"/>
        <v>2.1010218292065277</v>
      </c>
      <c r="V124" s="2">
        <f t="shared" si="32"/>
        <v>2.2077252202477684</v>
      </c>
      <c r="W124" s="2">
        <f t="shared" si="32"/>
        <v>2.3122244330582364</v>
      </c>
      <c r="Y124" s="2">
        <f t="shared" si="20"/>
        <v>0.67779968465069995</v>
      </c>
      <c r="AA124" s="2"/>
    </row>
    <row r="125" spans="1:27" x14ac:dyDescent="0.2">
      <c r="A125">
        <f t="shared" si="23"/>
        <v>117</v>
      </c>
      <c r="B125" s="25">
        <f t="shared" si="21"/>
        <v>29.25</v>
      </c>
      <c r="C125" s="14">
        <f t="shared" si="22"/>
        <v>3.6199938077941192</v>
      </c>
      <c r="D125" s="2">
        <f t="shared" si="33"/>
        <v>0.12043734679153346</v>
      </c>
      <c r="E125" s="2">
        <f t="shared" si="33"/>
        <v>0.2408237294213818</v>
      </c>
      <c r="F125" s="2">
        <f t="shared" si="33"/>
        <v>0.36110740213054848</v>
      </c>
      <c r="G125" s="2">
        <f t="shared" si="33"/>
        <v>0.48123504397867023</v>
      </c>
      <c r="H125" s="2">
        <f t="shared" si="33"/>
        <v>0.60115094110264267</v>
      </c>
      <c r="I125" s="2">
        <f t="shared" si="33"/>
        <v>0.72079613227686912</v>
      </c>
      <c r="J125" s="2">
        <f t="shared" si="33"/>
        <v>0.84010750467126272</v>
      </c>
      <c r="K125" s="2">
        <f t="shared" si="33"/>
        <v>0.95901682593935145</v>
      </c>
      <c r="L125" s="2">
        <f t="shared" si="33"/>
        <v>1.077449697792382</v>
      </c>
      <c r="M125" s="2">
        <f t="shared" si="33"/>
        <v>1.1953244150112112</v>
      </c>
      <c r="N125" s="2">
        <f t="shared" si="33"/>
        <v>1.3125507123975457</v>
      </c>
      <c r="O125" s="2">
        <f t="shared" si="33"/>
        <v>1.4290283804475061</v>
      </c>
      <c r="P125" s="2">
        <f t="shared" si="33"/>
        <v>1.5446457285171886</v>
      </c>
      <c r="Q125" s="2">
        <f t="shared" si="33"/>
        <v>1.6592778719110015</v>
      </c>
      <c r="R125" s="2">
        <f t="shared" si="33"/>
        <v>1.7727848166231956</v>
      </c>
      <c r="S125" s="2">
        <f t="shared" si="33"/>
        <v>1.885009312359774</v>
      </c>
      <c r="T125" s="2">
        <f t="shared" si="32"/>
        <v>1.9957744409142659</v>
      </c>
      <c r="U125" s="2">
        <f t="shared" si="32"/>
        <v>2.104880902912178</v>
      </c>
      <c r="V125" s="2">
        <f t="shared" si="32"/>
        <v>2.2121039613130518</v>
      </c>
      <c r="W125" s="2">
        <f t="shared" si="32"/>
        <v>2.3171899947950232</v>
      </c>
      <c r="Y125" s="2">
        <f t="shared" si="20"/>
        <v>0.67978761436020907</v>
      </c>
      <c r="AA125" s="2"/>
    </row>
    <row r="126" spans="1:27" x14ac:dyDescent="0.2">
      <c r="A126">
        <f t="shared" si="23"/>
        <v>118</v>
      </c>
      <c r="B126" s="25">
        <f t="shared" si="21"/>
        <v>29.5</v>
      </c>
      <c r="C126" s="14">
        <f t="shared" si="22"/>
        <v>3.6509339258094533</v>
      </c>
      <c r="D126" s="2">
        <f t="shared" si="33"/>
        <v>0.1205385903590966</v>
      </c>
      <c r="E126" s="2">
        <f t="shared" si="33"/>
        <v>0.24102776924956895</v>
      </c>
      <c r="F126" s="2">
        <f t="shared" si="33"/>
        <v>0.36141736741791514</v>
      </c>
      <c r="G126" s="2">
        <f t="shared" si="33"/>
        <v>0.48165568841932649</v>
      </c>
      <c r="H126" s="2">
        <f t="shared" si="33"/>
        <v>0.60168871578992522</v>
      </c>
      <c r="I126" s="2">
        <f t="shared" si="33"/>
        <v>0.72145928463869247</v>
      </c>
      <c r="J126" s="2">
        <f t="shared" si="33"/>
        <v>0.84090620495444135</v>
      </c>
      <c r="K126" s="2">
        <f t="shared" si="33"/>
        <v>0.95996332318268629</v>
      </c>
      <c r="L126" s="2">
        <f t="shared" si="33"/>
        <v>1.0785585076805457</v>
      </c>
      <c r="M126" s="2">
        <f t="shared" si="33"/>
        <v>1.1966125424904004</v>
      </c>
      <c r="N126" s="2">
        <f t="shared" si="33"/>
        <v>1.3140379124669828</v>
      </c>
      <c r="O126" s="2">
        <f t="shared" si="33"/>
        <v>1.4307374611263426</v>
      </c>
      <c r="P126" s="2">
        <f t="shared" si="33"/>
        <v>1.5466029006331778</v>
      </c>
      <c r="Q126" s="2">
        <f t="shared" si="33"/>
        <v>1.6615131510753727</v>
      </c>
      <c r="R126" s="2">
        <f t="shared" si="33"/>
        <v>1.7753324835565043</v>
      </c>
      <c r="S126" s="2">
        <f t="shared" si="33"/>
        <v>1.8879084386283822</v>
      </c>
      <c r="T126" s="2">
        <f t="shared" si="32"/>
        <v>1.9990694881402624</v>
      </c>
      <c r="U126" s="2">
        <f t="shared" si="32"/>
        <v>2.1086224046463471</v>
      </c>
      <c r="V126" s="2">
        <f t="shared" si="32"/>
        <v>2.2163492980282449</v>
      </c>
      <c r="W126" s="2">
        <f t="shared" si="32"/>
        <v>2.3220042738853937</v>
      </c>
      <c r="Y126" s="2">
        <f t="shared" si="20"/>
        <v>0.68171497906552858</v>
      </c>
      <c r="AA126" s="2"/>
    </row>
    <row r="127" spans="1:27" x14ac:dyDescent="0.2">
      <c r="A127">
        <f t="shared" si="23"/>
        <v>119</v>
      </c>
      <c r="B127" s="25">
        <f t="shared" si="21"/>
        <v>29.75</v>
      </c>
      <c r="C127" s="14">
        <f t="shared" si="22"/>
        <v>3.6818740438247879</v>
      </c>
      <c r="D127" s="2">
        <f t="shared" si="33"/>
        <v>0.12063674940256247</v>
      </c>
      <c r="E127" s="2">
        <f t="shared" si="33"/>
        <v>0.24122559272463864</v>
      </c>
      <c r="F127" s="2">
        <f t="shared" si="33"/>
        <v>0.36171788918781977</v>
      </c>
      <c r="G127" s="2">
        <f t="shared" si="33"/>
        <v>0.48206351735036751</v>
      </c>
      <c r="H127" s="2">
        <f t="shared" si="33"/>
        <v>0.60221010643403616</v>
      </c>
      <c r="I127" s="2">
        <f t="shared" si="33"/>
        <v>0.72210223315458832</v>
      </c>
      <c r="J127" s="2">
        <f t="shared" si="33"/>
        <v>0.84168057173842359</v>
      </c>
      <c r="K127" s="2">
        <f t="shared" si="33"/>
        <v>0.96088098408979439</v>
      </c>
      <c r="L127" s="2">
        <f t="shared" si="33"/>
        <v>1.0796335361552167</v>
      </c>
      <c r="M127" s="2">
        <f t="shared" si="33"/>
        <v>1.1978614253998305</v>
      </c>
      <c r="N127" s="2">
        <f t="shared" si="33"/>
        <v>1.3154798029472574</v>
      </c>
      <c r="O127" s="2">
        <f t="shared" si="33"/>
        <v>1.4323944723190389</v>
      </c>
      <c r="P127" s="2">
        <f t="shared" si="33"/>
        <v>1.5485004448172446</v>
      </c>
      <c r="Q127" s="2">
        <f t="shared" si="33"/>
        <v>1.66368032939529</v>
      </c>
      <c r="R127" s="2">
        <f t="shared" si="33"/>
        <v>1.7778025323236744</v>
      </c>
      <c r="S127" s="2">
        <f t="shared" si="33"/>
        <v>1.8907192390403287</v>
      </c>
      <c r="T127" s="2">
        <f t="shared" si="32"/>
        <v>2.0022641472347971</v>
      </c>
      <c r="U127" s="2">
        <f t="shared" si="32"/>
        <v>2.1122499164003457</v>
      </c>
      <c r="V127" s="2">
        <f t="shared" si="32"/>
        <v>2.2204652947397805</v>
      </c>
      <c r="W127" s="2">
        <f t="shared" si="32"/>
        <v>2.32667187936259</v>
      </c>
      <c r="Y127" s="2">
        <f t="shared" si="20"/>
        <v>0.68358362396257633</v>
      </c>
      <c r="AA127" s="2"/>
    </row>
    <row r="128" spans="1:27" x14ac:dyDescent="0.2">
      <c r="A128">
        <f t="shared" si="23"/>
        <v>120</v>
      </c>
      <c r="B128" s="25">
        <f t="shared" si="21"/>
        <v>30</v>
      </c>
      <c r="C128" s="14">
        <f t="shared" si="22"/>
        <v>3.712814161840122</v>
      </c>
      <c r="D128" s="2">
        <f t="shared" si="33"/>
        <v>0.1207319178961868</v>
      </c>
      <c r="E128" s="2">
        <f t="shared" si="33"/>
        <v>0.24141738923631162</v>
      </c>
      <c r="F128" s="2">
        <f t="shared" si="33"/>
        <v>0.36200925514996962</v>
      </c>
      <c r="G128" s="2">
        <f t="shared" si="33"/>
        <v>0.48245892121386469</v>
      </c>
      <c r="H128" s="2">
        <f t="shared" si="33"/>
        <v>0.60271561219731407</v>
      </c>
      <c r="I128" s="2">
        <f t="shared" si="33"/>
        <v>0.72272559336242359</v>
      </c>
      <c r="J128" s="2">
        <f t="shared" si="33"/>
        <v>0.84243134637662509</v>
      </c>
      <c r="K128" s="2">
        <f t="shared" si="33"/>
        <v>0.96177068719919534</v>
      </c>
      <c r="L128" s="2">
        <f t="shared" si="33"/>
        <v>1.0806758124134737</v>
      </c>
      <c r="M128" s="2">
        <f t="shared" si="33"/>
        <v>1.1990722593791261</v>
      </c>
      <c r="N128" s="2">
        <f t="shared" si="33"/>
        <v>1.3168777642571259</v>
      </c>
      <c r="O128" s="2">
        <f t="shared" si="33"/>
        <v>1.4340010003938806</v>
      </c>
      <c r="P128" s="2">
        <f t="shared" si="33"/>
        <v>1.5503401777160886</v>
      </c>
      <c r="Q128" s="2">
        <f t="shared" si="33"/>
        <v>1.6657814816563499</v>
      </c>
      <c r="R128" s="2">
        <f t="shared" si="33"/>
        <v>1.780197327668557</v>
      </c>
      <c r="S128" s="2">
        <f t="shared" si="33"/>
        <v>1.8934444045639369</v>
      </c>
      <c r="T128" s="2">
        <f t="shared" si="32"/>
        <v>2.0053614766599335</v>
      </c>
      <c r="U128" s="2">
        <f t="shared" si="32"/>
        <v>2.1157669110352062</v>
      </c>
      <c r="V128" s="2">
        <f t="shared" si="32"/>
        <v>2.2244558919682023</v>
      </c>
      <c r="W128" s="2">
        <f t="shared" si="32"/>
        <v>2.3311972798393357</v>
      </c>
      <c r="Y128" s="2">
        <f t="shared" si="20"/>
        <v>0.685395338030796</v>
      </c>
      <c r="AA128" s="2"/>
    </row>
    <row r="129" spans="1:27" x14ac:dyDescent="0.2">
      <c r="A129">
        <f t="shared" si="23"/>
        <v>121</v>
      </c>
      <c r="B129" s="25">
        <f t="shared" si="21"/>
        <v>30.25</v>
      </c>
      <c r="C129" s="14">
        <f t="shared" si="22"/>
        <v>3.7437542798554566</v>
      </c>
      <c r="D129" s="2">
        <f t="shared" ref="D129:S136" si="34">MIN($C129,D$7)-EXP(-MAX($C129,D$7))*SINH(MIN($C129,D$7))</f>
        <v>0.12082418695117074</v>
      </c>
      <c r="E129" s="2">
        <f t="shared" si="34"/>
        <v>0.24160334240429113</v>
      </c>
      <c r="F129" s="2">
        <f t="shared" si="34"/>
        <v>0.36229174424860111</v>
      </c>
      <c r="G129" s="2">
        <f t="shared" si="34"/>
        <v>0.48284227855653628</v>
      </c>
      <c r="H129" s="2">
        <f t="shared" si="34"/>
        <v>0.60320571703443282</v>
      </c>
      <c r="I129" s="2">
        <f t="shared" si="34"/>
        <v>0.72332996204686029</v>
      </c>
      <c r="J129" s="2">
        <f t="shared" si="34"/>
        <v>0.84315924763611338</v>
      </c>
      <c r="K129" s="2">
        <f t="shared" si="34"/>
        <v>0.96263328428352812</v>
      </c>
      <c r="L129" s="2">
        <f t="shared" si="34"/>
        <v>1.0816863342964949</v>
      </c>
      <c r="M129" s="2">
        <f t="shared" si="34"/>
        <v>1.200246203641111</v>
      </c>
      <c r="N129" s="2">
        <f t="shared" si="34"/>
        <v>1.3182331347589944</v>
      </c>
      <c r="O129" s="2">
        <f t="shared" si="34"/>
        <v>1.4355585833882689</v>
      </c>
      <c r="P129" s="2">
        <f t="shared" si="34"/>
        <v>1.5521238606297771</v>
      </c>
      <c r="Q129" s="2">
        <f t="shared" si="34"/>
        <v>1.6678186194329618</v>
      </c>
      <c r="R129" s="2">
        <f t="shared" si="34"/>
        <v>1.7825191622898391</v>
      </c>
      <c r="S129" s="2">
        <f t="shared" si="34"/>
        <v>1.8960865441834913</v>
      </c>
      <c r="T129" s="2">
        <f t="shared" ref="T129:W139" si="35">MIN($C129,T$7)-EXP(-MAX($C129,T$7))*SINH(MIN($C129,T$7))</f>
        <v>2.0083644416974953</v>
      </c>
      <c r="U129" s="2">
        <f t="shared" si="35"/>
        <v>2.1191767556064898</v>
      </c>
      <c r="V129" s="2">
        <f t="shared" si="35"/>
        <v>2.228324910180695</v>
      </c>
      <c r="W129" s="2">
        <f t="shared" si="35"/>
        <v>2.3355848077859425</v>
      </c>
      <c r="Y129" s="2">
        <f t="shared" si="20"/>
        <v>0.68715185574594617</v>
      </c>
      <c r="AA129" s="2"/>
    </row>
    <row r="130" spans="1:27" x14ac:dyDescent="0.2">
      <c r="A130">
        <f t="shared" si="23"/>
        <v>122</v>
      </c>
      <c r="B130" s="25">
        <f t="shared" si="21"/>
        <v>30.5</v>
      </c>
      <c r="C130" s="14">
        <f t="shared" si="22"/>
        <v>3.7746943978707908</v>
      </c>
      <c r="D130" s="2">
        <f t="shared" si="34"/>
        <v>0.12091364490288777</v>
      </c>
      <c r="E130" s="2">
        <f t="shared" si="34"/>
        <v>0.24178363025405439</v>
      </c>
      <c r="F130" s="2">
        <f t="shared" si="34"/>
        <v>0.36256562692953204</v>
      </c>
      <c r="G130" s="2">
        <f t="shared" si="34"/>
        <v>0.48321395639215575</v>
      </c>
      <c r="H130" s="2">
        <f t="shared" si="34"/>
        <v>0.60368089015572346</v>
      </c>
      <c r="I130" s="2">
        <f t="shared" si="34"/>
        <v>0.7239159178106972</v>
      </c>
      <c r="J130" s="2">
        <f t="shared" si="34"/>
        <v>0.84386497238573199</v>
      </c>
      <c r="K130" s="2">
        <f t="shared" si="34"/>
        <v>0.96346960116501057</v>
      </c>
      <c r="L130" s="2">
        <f t="shared" si="34"/>
        <v>1.0826660692448595</v>
      </c>
      <c r="M130" s="2">
        <f t="shared" si="34"/>
        <v>1.2013843820816013</v>
      </c>
      <c r="N130" s="2">
        <f t="shared" si="34"/>
        <v>1.3195472120402232</v>
      </c>
      <c r="O130" s="2">
        <f t="shared" si="34"/>
        <v>1.4370687124811867</v>
      </c>
      <c r="P130" s="2">
        <f t="shared" si="34"/>
        <v>1.553853201197956</v>
      </c>
      <c r="Q130" s="2">
        <f t="shared" si="34"/>
        <v>1.6697936930141621</v>
      </c>
      <c r="R130" s="2">
        <f t="shared" si="34"/>
        <v>1.7847702590359993</v>
      </c>
      <c r="S130" s="2">
        <f t="shared" si="34"/>
        <v>1.8986481873969923</v>
      </c>
      <c r="T130" s="2">
        <f t="shared" si="35"/>
        <v>2.0112759172879291</v>
      </c>
      <c r="U130" s="2">
        <f t="shared" si="35"/>
        <v>2.1224827145877927</v>
      </c>
      <c r="V130" s="2">
        <f t="shared" si="35"/>
        <v>2.232076053448671</v>
      </c>
      <c r="W130" s="2">
        <f t="shared" si="35"/>
        <v>2.3398386636780724</v>
      </c>
      <c r="Y130" s="2">
        <f t="shared" si="20"/>
        <v>0.68885485874060848</v>
      </c>
      <c r="AA130" s="2"/>
    </row>
    <row r="131" spans="1:27" x14ac:dyDescent="0.2">
      <c r="A131">
        <f t="shared" si="23"/>
        <v>123</v>
      </c>
      <c r="B131" s="25">
        <f t="shared" si="21"/>
        <v>30.75</v>
      </c>
      <c r="C131" s="14">
        <f t="shared" si="22"/>
        <v>3.8056345158861253</v>
      </c>
      <c r="D131" s="2">
        <f t="shared" si="34"/>
        <v>0.12100037739545313</v>
      </c>
      <c r="E131" s="2">
        <f t="shared" si="34"/>
        <v>0.24195842538728837</v>
      </c>
      <c r="F131" s="2">
        <f t="shared" si="34"/>
        <v>0.36283116539907762</v>
      </c>
      <c r="G131" s="2">
        <f t="shared" si="34"/>
        <v>0.48357431055291888</v>
      </c>
      <c r="H131" s="2">
        <f t="shared" si="34"/>
        <v>0.60414158647638105</v>
      </c>
      <c r="I131" s="2">
        <f t="shared" si="34"/>
        <v>0.72448402162880576</v>
      </c>
      <c r="J131" s="2">
        <f t="shared" si="34"/>
        <v>0.84454919626325931</v>
      </c>
      <c r="K131" s="2">
        <f t="shared" si="34"/>
        <v>0.96428043850605438</v>
      </c>
      <c r="L131" s="2">
        <f t="shared" si="34"/>
        <v>1.0836159552247426</v>
      </c>
      <c r="M131" s="2">
        <f t="shared" si="34"/>
        <v>1.2024878843553863</v>
      </c>
      <c r="N131" s="2">
        <f t="shared" si="34"/>
        <v>1.320821254155395</v>
      </c>
      <c r="O131" s="2">
        <f t="shared" si="34"/>
        <v>1.4385328334208047</v>
      </c>
      <c r="P131" s="2">
        <f t="shared" si="34"/>
        <v>1.5555298550346883</v>
      </c>
      <c r="Q131" s="2">
        <f t="shared" si="34"/>
        <v>1.6717085932707585</v>
      </c>
      <c r="R131" s="2">
        <f t="shared" si="34"/>
        <v>1.7869527730333892</v>
      </c>
      <c r="S131" s="2">
        <f t="shared" si="34"/>
        <v>1.9011317866378166</v>
      </c>
      <c r="T131" s="2">
        <f t="shared" si="35"/>
        <v>2.0140986907826806</v>
      </c>
      <c r="U131" s="2">
        <f t="shared" si="35"/>
        <v>2.1256879529960484</v>
      </c>
      <c r="V131" s="2">
        <f t="shared" si="35"/>
        <v>2.2357129129939297</v>
      </c>
      <c r="W131" s="2">
        <f t="shared" si="35"/>
        <v>2.3439629200181389</v>
      </c>
      <c r="Y131" s="2">
        <f t="shared" si="20"/>
        <v>0.69050597741410158</v>
      </c>
      <c r="AA131" s="2"/>
    </row>
    <row r="132" spans="1:27" x14ac:dyDescent="0.2">
      <c r="A132">
        <f t="shared" si="23"/>
        <v>124</v>
      </c>
      <c r="B132" s="25">
        <f t="shared" si="21"/>
        <v>31</v>
      </c>
      <c r="C132" s="14">
        <f t="shared" si="22"/>
        <v>3.8365746339014595</v>
      </c>
      <c r="D132" s="2">
        <f t="shared" si="34"/>
        <v>0.12108446746371668</v>
      </c>
      <c r="E132" s="2">
        <f t="shared" si="34"/>
        <v>0.24212789514713301</v>
      </c>
      <c r="F132" s="2">
        <f t="shared" si="34"/>
        <v>0.36308861387507818</v>
      </c>
      <c r="G132" s="2">
        <f t="shared" si="34"/>
        <v>0.48392368603010566</v>
      </c>
      <c r="H132" s="2">
        <f t="shared" si="34"/>
        <v>0.60458824705198555</v>
      </c>
      <c r="I132" s="2">
        <f t="shared" si="34"/>
        <v>0.72503481738518882</v>
      </c>
      <c r="J132" s="2">
        <f t="shared" si="34"/>
        <v>0.84521257432224295</v>
      </c>
      <c r="K132" s="2">
        <f t="shared" si="34"/>
        <v>0.9650665725757932</v>
      </c>
      <c r="L132" s="2">
        <f t="shared" si="34"/>
        <v>1.0845369016258937</v>
      </c>
      <c r="M132" s="2">
        <f t="shared" si="34"/>
        <v>1.203557766919428</v>
      </c>
      <c r="N132" s="2">
        <f t="shared" si="34"/>
        <v>1.3220564808307342</v>
      </c>
      <c r="O132" s="2">
        <f t="shared" si="34"/>
        <v>1.4399523479085932</v>
      </c>
      <c r="P132" s="2">
        <f t="shared" si="34"/>
        <v>1.5571554273134842</v>
      </c>
      <c r="Q132" s="2">
        <f t="shared" si="34"/>
        <v>1.673565153465586</v>
      </c>
      <c r="R132" s="2">
        <f t="shared" si="34"/>
        <v>1.7890687937494814</v>
      </c>
      <c r="S132" s="2">
        <f t="shared" si="34"/>
        <v>1.9035397196225947</v>
      </c>
      <c r="T132" s="2">
        <f t="shared" si="35"/>
        <v>2.01683546461271</v>
      </c>
      <c r="U132" s="2">
        <f t="shared" si="35"/>
        <v>2.128795539421608</v>
      </c>
      <c r="V132" s="2">
        <f t="shared" si="35"/>
        <v>2.239238970626773</v>
      </c>
      <c r="W132" s="2">
        <f t="shared" si="35"/>
        <v>2.3479615252341839</v>
      </c>
      <c r="Y132" s="2">
        <f t="shared" si="20"/>
        <v>0.69210679249342721</v>
      </c>
      <c r="AA132" s="2"/>
    </row>
    <row r="133" spans="1:27" x14ac:dyDescent="0.2">
      <c r="A133">
        <f t="shared" si="23"/>
        <v>125</v>
      </c>
      <c r="B133" s="25">
        <f t="shared" si="21"/>
        <v>31.25</v>
      </c>
      <c r="C133" s="14">
        <f t="shared" si="22"/>
        <v>3.8675147519167941</v>
      </c>
      <c r="D133" s="2">
        <f t="shared" si="34"/>
        <v>0.12116599561275768</v>
      </c>
      <c r="E133" s="2">
        <f t="shared" si="34"/>
        <v>0.24229220177839003</v>
      </c>
      <c r="F133" s="2">
        <f t="shared" si="34"/>
        <v>0.36333821883027895</v>
      </c>
      <c r="G133" s="2">
        <f t="shared" si="34"/>
        <v>0.48426241730436365</v>
      </c>
      <c r="H133" s="2">
        <f t="shared" si="34"/>
        <v>0.6050212995007539</v>
      </c>
      <c r="I133" s="2">
        <f t="shared" si="34"/>
        <v>0.7255688323936772</v>
      </c>
      <c r="J133" s="2">
        <f t="shared" si="34"/>
        <v>0.84585574165912558</v>
      </c>
      <c r="K133" s="2">
        <f t="shared" si="34"/>
        <v>0.96582875599325702</v>
      </c>
      <c r="L133" s="2">
        <f t="shared" si="34"/>
        <v>1.0854297901322569</v>
      </c>
      <c r="M133" s="2">
        <f t="shared" si="34"/>
        <v>1.204595054044278</v>
      </c>
      <c r="N133" s="2">
        <f t="shared" si="34"/>
        <v>1.3232540746318342</v>
      </c>
      <c r="O133" s="2">
        <f t="shared" si="34"/>
        <v>1.4413286149412654</v>
      </c>
      <c r="P133" s="2">
        <f t="shared" si="34"/>
        <v>1.5587314743040424</v>
      </c>
      <c r="Q133" s="2">
        <f t="shared" si="34"/>
        <v>1.6753651510086145</v>
      </c>
      <c r="R133" s="2">
        <f t="shared" si="34"/>
        <v>1.7911203469932575</v>
      </c>
      <c r="S133" s="2">
        <f t="shared" si="34"/>
        <v>1.9058742916275604</v>
      </c>
      <c r="T133" s="2">
        <f t="shared" si="35"/>
        <v>2.0194888588757145</v>
      </c>
      <c r="U133" s="2">
        <f t="shared" si="35"/>
        <v>2.1318084489660123</v>
      </c>
      <c r="V133" s="2">
        <f t="shared" si="35"/>
        <v>2.2426576020793805</v>
      </c>
      <c r="W133" s="2">
        <f t="shared" si="35"/>
        <v>2.3518383074599778</v>
      </c>
      <c r="Y133" s="2">
        <f t="shared" si="20"/>
        <v>0.69365883654653615</v>
      </c>
      <c r="AA133" s="2"/>
    </row>
    <row r="134" spans="1:27" x14ac:dyDescent="0.2">
      <c r="A134">
        <f t="shared" si="23"/>
        <v>126</v>
      </c>
      <c r="B134" s="25">
        <f t="shared" si="21"/>
        <v>31.5</v>
      </c>
      <c r="C134" s="14">
        <f t="shared" si="22"/>
        <v>3.8984548699321282</v>
      </c>
      <c r="D134" s="2">
        <f t="shared" si="34"/>
        <v>0.1212450398949578</v>
      </c>
      <c r="E134" s="2">
        <f t="shared" si="34"/>
        <v>0.24245150258285084</v>
      </c>
      <c r="F134" s="2">
        <f t="shared" si="34"/>
        <v>0.36358021922829509</v>
      </c>
      <c r="G134" s="2">
        <f t="shared" si="34"/>
        <v>0.48459082866592901</v>
      </c>
      <c r="H134" s="2">
        <f t="shared" si="34"/>
        <v>0.60544115841292767</v>
      </c>
      <c r="I134" s="2">
        <f t="shared" si="34"/>
        <v>0.7260865779027631</v>
      </c>
      <c r="J134" s="2">
        <f t="shared" si="34"/>
        <v>0.8464793140212663</v>
      </c>
      <c r="K134" s="2">
        <f t="shared" si="34"/>
        <v>0.96656771844790523</v>
      </c>
      <c r="L134" s="2">
        <f t="shared" si="34"/>
        <v>1.0862954755660661</v>
      </c>
      <c r="M134" s="2">
        <f t="shared" si="34"/>
        <v>1.2056007387946823</v>
      </c>
      <c r="N134" s="2">
        <f t="shared" si="34"/>
        <v>1.3244151820958054</v>
      </c>
      <c r="O134" s="2">
        <f t="shared" si="34"/>
        <v>1.4426629521118368</v>
      </c>
      <c r="P134" s="2">
        <f t="shared" si="34"/>
        <v>1.5602595048621712</v>
      </c>
      <c r="Q134" s="2">
        <f t="shared" si="34"/>
        <v>1.6771103091585824</v>
      </c>
      <c r="R134" s="2">
        <f t="shared" si="34"/>
        <v>1.7931093968546503</v>
      </c>
      <c r="S134" s="2">
        <f t="shared" si="34"/>
        <v>1.9081377376955464</v>
      </c>
      <c r="T134" s="2">
        <f t="shared" si="35"/>
        <v>2.0220614138445225</v>
      </c>
      <c r="U134" s="2">
        <f t="shared" si="35"/>
        <v>2.134729566090253</v>
      </c>
      <c r="V134" s="2">
        <f t="shared" si="35"/>
        <v>2.2459720802376202</v>
      </c>
      <c r="W134" s="2">
        <f t="shared" si="35"/>
        <v>2.3555969781999444</v>
      </c>
      <c r="Y134" s="2">
        <f t="shared" si="20"/>
        <v>0.69516359544961492</v>
      </c>
      <c r="AA134" s="2"/>
    </row>
    <row r="135" spans="1:27" x14ac:dyDescent="0.2">
      <c r="A135">
        <f t="shared" si="23"/>
        <v>127</v>
      </c>
      <c r="B135" s="25">
        <f t="shared" si="21"/>
        <v>31.75</v>
      </c>
      <c r="C135" s="14">
        <f t="shared" si="22"/>
        <v>3.9293949879474628</v>
      </c>
      <c r="D135" s="2">
        <f t="shared" si="34"/>
        <v>0.1213216759847259</v>
      </c>
      <c r="E135" s="2">
        <f t="shared" si="34"/>
        <v>0.24260595006989211</v>
      </c>
      <c r="F135" s="2">
        <f t="shared" si="34"/>
        <v>0.36381484675238751</v>
      </c>
      <c r="G135" s="2">
        <f t="shared" si="34"/>
        <v>0.48490923452509116</v>
      </c>
      <c r="H135" s="2">
        <f t="shared" si="34"/>
        <v>0.60584822574768848</v>
      </c>
      <c r="I135" s="2">
        <f t="shared" si="34"/>
        <v>0.72658854958505226</v>
      </c>
      <c r="J135" s="2">
        <f t="shared" si="34"/>
        <v>0.84708388839643656</v>
      </c>
      <c r="K135" s="2">
        <f t="shared" si="34"/>
        <v>0.96728416739820755</v>
      </c>
      <c r="L135" s="2">
        <f t="shared" si="34"/>
        <v>1.087134786706224</v>
      </c>
      <c r="M135" s="2">
        <f t="shared" si="34"/>
        <v>1.2065757839803071</v>
      </c>
      <c r="N135" s="2">
        <f t="shared" si="34"/>
        <v>1.3255409148289337</v>
      </c>
      <c r="O135" s="2">
        <f t="shared" si="34"/>
        <v>1.4439566368710446</v>
      </c>
      <c r="P135" s="2">
        <f t="shared" si="34"/>
        <v>1.5617409818743186</v>
      </c>
      <c r="Q135" s="2">
        <f t="shared" si="34"/>
        <v>1.6788022986727873</v>
      </c>
      <c r="R135" s="2">
        <f t="shared" si="34"/>
        <v>1.7950378475849005</v>
      </c>
      <c r="S135" s="2">
        <f t="shared" si="34"/>
        <v>1.9103322247757413</v>
      </c>
      <c r="T135" s="2">
        <f t="shared" si="35"/>
        <v>2.0245555923990675</v>
      </c>
      <c r="U135" s="2">
        <f t="shared" si="35"/>
        <v>2.1375616873762646</v>
      </c>
      <c r="V135" s="2">
        <f t="shared" si="35"/>
        <v>2.2491855782744068</v>
      </c>
      <c r="W135" s="2">
        <f t="shared" si="35"/>
        <v>2.359241135882439</v>
      </c>
      <c r="Y135" s="2">
        <f t="shared" si="20"/>
        <v>0.69662250980961105</v>
      </c>
      <c r="AA135" s="2"/>
    </row>
    <row r="136" spans="1:27" x14ac:dyDescent="0.2">
      <c r="A136">
        <f t="shared" si="23"/>
        <v>128</v>
      </c>
      <c r="B136" s="25">
        <f t="shared" si="21"/>
        <v>32</v>
      </c>
      <c r="C136" s="14">
        <f t="shared" si="22"/>
        <v>3.9603351059627969</v>
      </c>
      <c r="D136" s="2">
        <f t="shared" si="34"/>
        <v>0.1213959772509462</v>
      </c>
      <c r="E136" s="2">
        <f t="shared" si="34"/>
        <v>0.24275569210248321</v>
      </c>
      <c r="F136" s="2">
        <f t="shared" si="34"/>
        <v>0.36404232602726905</v>
      </c>
      <c r="G136" s="2">
        <f t="shared" si="34"/>
        <v>0.48521793971319904</v>
      </c>
      <c r="H136" s="2">
        <f t="shared" si="34"/>
        <v>0.60624289121798036</v>
      </c>
      <c r="I136" s="2">
        <f t="shared" si="34"/>
        <v>0.72707522801180491</v>
      </c>
      <c r="J136" s="2">
        <f t="shared" si="34"/>
        <v>0.84767004358435682</v>
      </c>
      <c r="K136" s="2">
        <f t="shared" si="34"/>
        <v>0.96797878874894139</v>
      </c>
      <c r="L136" s="2">
        <f t="shared" si="34"/>
        <v>1.0879485270817473</v>
      </c>
      <c r="M136" s="2">
        <f t="shared" si="34"/>
        <v>1.207521123077502</v>
      </c>
      <c r="N136" s="2">
        <f t="shared" si="34"/>
        <v>1.3266323505708952</v>
      </c>
      <c r="O136" s="2">
        <f t="shared" si="34"/>
        <v>1.4452109077503379</v>
      </c>
      <c r="P136" s="2">
        <f t="shared" si="34"/>
        <v>1.5631773236580908</v>
      </c>
      <c r="Q136" s="2">
        <f t="shared" si="34"/>
        <v>1.6804427394066155</v>
      </c>
      <c r="R136" s="2">
        <f t="shared" si="34"/>
        <v>1.7969075454196237</v>
      </c>
      <c r="S136" s="2">
        <f t="shared" ref="S136:W151" si="36">MIN($C136,S$7)-EXP(-MAX($C136,S$7))*SINH(MIN($C136,S$7))</f>
        <v>1.9124598537982547</v>
      </c>
      <c r="T136" s="2">
        <f t="shared" si="35"/>
        <v>2.0269737823842688</v>
      </c>
      <c r="U136" s="2">
        <f t="shared" si="35"/>
        <v>2.1403075242042773</v>
      </c>
      <c r="V136" s="2">
        <f t="shared" si="35"/>
        <v>2.2523011726875897</v>
      </c>
      <c r="W136" s="2">
        <f t="shared" si="35"/>
        <v>2.3627742693047611</v>
      </c>
      <c r="Y136" s="2">
        <f t="shared" ref="Y136:Y199" si="37">SUMPRODUCT(D136:W136,D$2:W$2)</f>
        <v>0.69803697634333428</v>
      </c>
      <c r="AA136" s="2"/>
    </row>
    <row r="137" spans="1:27" x14ac:dyDescent="0.2">
      <c r="A137">
        <f t="shared" si="23"/>
        <v>129</v>
      </c>
      <c r="B137" s="25">
        <f t="shared" ref="B137:B200" si="38">A137*B$5</f>
        <v>32.25</v>
      </c>
      <c r="C137" s="14">
        <f t="shared" ref="C137:C200" si="39">$B$2*B137</f>
        <v>3.9912752239781311</v>
      </c>
      <c r="D137" s="2">
        <f t="shared" ref="D137:S152" si="40">MIN($C137,D$7)-EXP(-MAX($C137,D$7))*SINH(MIN($C137,D$7))</f>
        <v>0.12146801482721928</v>
      </c>
      <c r="E137" s="2">
        <f t="shared" si="40"/>
        <v>0.24290087203874544</v>
      </c>
      <c r="F137" s="2">
        <f t="shared" si="40"/>
        <v>0.36426287483415259</v>
      </c>
      <c r="G137" s="2">
        <f t="shared" si="40"/>
        <v>0.48551723977449651</v>
      </c>
      <c r="H137" s="2">
        <f t="shared" si="40"/>
        <v>0.60662553266360797</v>
      </c>
      <c r="I137" s="2">
        <f t="shared" si="40"/>
        <v>0.72754707911301919</v>
      </c>
      <c r="J137" s="2">
        <f t="shared" si="40"/>
        <v>0.84823834075082072</v>
      </c>
      <c r="K137" s="2">
        <f t="shared" si="40"/>
        <v>0.96865224750785439</v>
      </c>
      <c r="L137" s="2">
        <f t="shared" si="40"/>
        <v>1.08873747574104</v>
      </c>
      <c r="M137" s="2">
        <f t="shared" si="40"/>
        <v>1.2084376611229801</v>
      </c>
      <c r="N137" s="2">
        <f t="shared" si="40"/>
        <v>1.3276905342265493</v>
      </c>
      <c r="O137" s="2">
        <f t="shared" si="40"/>
        <v>1.4464269655476076</v>
      </c>
      <c r="P137" s="2">
        <f t="shared" si="40"/>
        <v>1.564569905320103</v>
      </c>
      <c r="Q137" s="2">
        <f t="shared" si="40"/>
        <v>1.6820332018643378</v>
      </c>
      <c r="R137" s="2">
        <f t="shared" si="40"/>
        <v>1.7987202803463358</v>
      </c>
      <c r="S137" s="2">
        <f t="shared" si="36"/>
        <v>1.9145226616854811</v>
      </c>
      <c r="T137" s="2">
        <f t="shared" si="35"/>
        <v>2.0293182988960772</v>
      </c>
      <c r="U137" s="2">
        <f t="shared" si="35"/>
        <v>2.1429697053486056</v>
      </c>
      <c r="V137" s="2">
        <f t="shared" si="35"/>
        <v>2.2553218462452946</v>
      </c>
      <c r="W137" s="2">
        <f t="shared" si="35"/>
        <v>2.3661997609732195</v>
      </c>
      <c r="Y137" s="2">
        <f t="shared" si="37"/>
        <v>0.69940834921480022</v>
      </c>
      <c r="AA137" s="2"/>
    </row>
    <row r="138" spans="1:27" x14ac:dyDescent="0.2">
      <c r="A138">
        <f t="shared" ref="A138:A201" si="41">1+A137</f>
        <v>130</v>
      </c>
      <c r="B138" s="25">
        <f t="shared" si="38"/>
        <v>32.5</v>
      </c>
      <c r="C138" s="14">
        <f t="shared" si="39"/>
        <v>4.0222153419934656</v>
      </c>
      <c r="D138" s="2">
        <f t="shared" si="40"/>
        <v>0.12153785767996306</v>
      </c>
      <c r="E138" s="2">
        <f t="shared" si="40"/>
        <v>0.24304162886919844</v>
      </c>
      <c r="F138" s="2">
        <f t="shared" si="40"/>
        <v>0.36447670431924784</v>
      </c>
      <c r="G138" s="2">
        <f t="shared" si="40"/>
        <v>0.48580742124906695</v>
      </c>
      <c r="H138" s="2">
        <f t="shared" si="40"/>
        <v>0.60699651641296859</v>
      </c>
      <c r="I138" s="2">
        <f t="shared" si="40"/>
        <v>0.72800455462349678</v>
      </c>
      <c r="J138" s="2">
        <f t="shared" si="40"/>
        <v>0.84878932396493623</v>
      </c>
      <c r="K138" s="2">
        <f t="shared" si="40"/>
        <v>0.96930518842232194</v>
      </c>
      <c r="L138" s="2">
        <f t="shared" si="40"/>
        <v>1.0895023879977279</v>
      </c>
      <c r="M138" s="2">
        <f t="shared" si="40"/>
        <v>1.2093262755802701</v>
      </c>
      <c r="N138" s="2">
        <f t="shared" si="40"/>
        <v>1.3287164788662957</v>
      </c>
      <c r="O138" s="2">
        <f t="shared" si="40"/>
        <v>1.44760597447679</v>
      </c>
      <c r="P138" s="2">
        <f t="shared" si="40"/>
        <v>1.5659200600724632</v>
      </c>
      <c r="Q138" s="2">
        <f t="shared" si="40"/>
        <v>1.6835752087026592</v>
      </c>
      <c r="R138" s="2">
        <f t="shared" si="40"/>
        <v>1.8004777878181295</v>
      </c>
      <c r="S138" s="2">
        <f t="shared" si="36"/>
        <v>1.9165226233021808</v>
      </c>
      <c r="T138" s="2">
        <f t="shared" si="35"/>
        <v>2.0315913864978699</v>
      </c>
      <c r="U138" s="2">
        <f t="shared" si="35"/>
        <v>2.14555077949435</v>
      </c>
      <c r="V138" s="2">
        <f t="shared" si="35"/>
        <v>2.2582504908415264</v>
      </c>
      <c r="W138" s="2">
        <f t="shared" si="35"/>
        <v>2.3695208903414287</v>
      </c>
      <c r="Y138" s="2">
        <f t="shared" si="37"/>
        <v>0.70073794133148759</v>
      </c>
      <c r="AA138" s="2"/>
    </row>
    <row r="139" spans="1:27" x14ac:dyDescent="0.2">
      <c r="A139">
        <f t="shared" si="41"/>
        <v>131</v>
      </c>
      <c r="B139" s="25">
        <f t="shared" si="38"/>
        <v>32.75</v>
      </c>
      <c r="C139" s="14">
        <f t="shared" si="39"/>
        <v>4.0531554600088002</v>
      </c>
      <c r="D139" s="2">
        <f t="shared" si="40"/>
        <v>0.12160557267443896</v>
      </c>
      <c r="E139" s="2">
        <f t="shared" si="40"/>
        <v>0.24317809734982501</v>
      </c>
      <c r="F139" s="2">
        <f t="shared" si="40"/>
        <v>0.36468401919590571</v>
      </c>
      <c r="G139" s="2">
        <f t="shared" si="40"/>
        <v>0.48608876194715711</v>
      </c>
      <c r="H139" s="2">
        <f t="shared" si="40"/>
        <v>0.60735619763376225</v>
      </c>
      <c r="I139" s="2">
        <f t="shared" si="40"/>
        <v>0.72844809251531928</v>
      </c>
      <c r="J139" s="2">
        <f t="shared" si="40"/>
        <v>0.84932352072000039</v>
      </c>
      <c r="K139" s="2">
        <f t="shared" si="40"/>
        <v>0.96993823659660627</v>
      </c>
      <c r="L139" s="2">
        <f t="shared" si="40"/>
        <v>1.090243996153772</v>
      </c>
      <c r="M139" s="2">
        <f t="shared" si="40"/>
        <v>1.2101878171797713</v>
      </c>
      <c r="N139" s="2">
        <f t="shared" si="40"/>
        <v>1.3297111666959565</v>
      </c>
      <c r="O139" s="2">
        <f t="shared" si="40"/>
        <v>1.4487490632824476</v>
      </c>
      <c r="P139" s="2">
        <f t="shared" si="40"/>
        <v>1.5672290805091438</v>
      </c>
      <c r="Q139" s="2">
        <f t="shared" si="40"/>
        <v>1.6850702361884606</v>
      </c>
      <c r="R139" s="2">
        <f t="shared" si="40"/>
        <v>1.8021817504151394</v>
      </c>
      <c r="S139" s="2">
        <f t="shared" si="36"/>
        <v>1.9184616533461518</v>
      </c>
      <c r="T139" s="2">
        <f t="shared" si="35"/>
        <v>2.0337952213693251</v>
      </c>
      <c r="U139" s="2">
        <f t="shared" si="35"/>
        <v>2.1480532176774259</v>
      </c>
      <c r="V139" s="2">
        <f t="shared" si="35"/>
        <v>2.2610899102647739</v>
      </c>
      <c r="W139" s="2">
        <f t="shared" si="35"/>
        <v>2.3727408369499532</v>
      </c>
      <c r="Y139" s="2">
        <f t="shared" si="37"/>
        <v>0.70202702560137187</v>
      </c>
      <c r="AA139" s="2"/>
    </row>
    <row r="140" spans="1:27" x14ac:dyDescent="0.2">
      <c r="A140">
        <f t="shared" si="41"/>
        <v>132</v>
      </c>
      <c r="B140" s="25">
        <f t="shared" si="38"/>
        <v>33</v>
      </c>
      <c r="C140" s="14">
        <f t="shared" si="39"/>
        <v>4.0840955780241339</v>
      </c>
      <c r="D140" s="2">
        <f t="shared" si="40"/>
        <v>0.12167122463876652</v>
      </c>
      <c r="E140" s="2">
        <f t="shared" si="40"/>
        <v>0.24331040813108223</v>
      </c>
      <c r="F140" s="2">
        <f t="shared" si="40"/>
        <v>0.36488501794060407</v>
      </c>
      <c r="G140" s="2">
        <f t="shared" si="40"/>
        <v>0.48636153121514375</v>
      </c>
      <c r="H140" s="2">
        <f t="shared" si="40"/>
        <v>0.6077049206730184</v>
      </c>
      <c r="I140" s="2">
        <f t="shared" si="40"/>
        <v>0.72887811741714847</v>
      </c>
      <c r="J140" s="2">
        <f t="shared" si="40"/>
        <v>0.84984144243850324</v>
      </c>
      <c r="K140" s="2">
        <f t="shared" si="40"/>
        <v>0.97055199809031112</v>
      </c>
      <c r="L140" s="2">
        <f t="shared" si="40"/>
        <v>1.0909630102005496</v>
      </c>
      <c r="M140" s="2">
        <f t="shared" si="40"/>
        <v>1.2110231107332146</v>
      </c>
      <c r="N140" s="2">
        <f t="shared" si="40"/>
        <v>1.3306755499971055</v>
      </c>
      <c r="O140" s="2">
        <f t="shared" si="40"/>
        <v>1.4498573263203927</v>
      </c>
      <c r="P140" s="2">
        <f t="shared" si="40"/>
        <v>1.5684982198434694</v>
      </c>
      <c r="Q140" s="2">
        <f t="shared" si="40"/>
        <v>1.6865197156121283</v>
      </c>
      <c r="R140" s="2">
        <f t="shared" si="40"/>
        <v>1.8038337994553888</v>
      </c>
      <c r="S140" s="2">
        <f t="shared" si="36"/>
        <v>1.9203416081812981</v>
      </c>
      <c r="T140" s="2">
        <f t="shared" si="36"/>
        <v>2.0359319133898217</v>
      </c>
      <c r="U140" s="2">
        <f t="shared" si="36"/>
        <v>2.1504794156502509</v>
      </c>
      <c r="V140" s="2">
        <f t="shared" si="36"/>
        <v>2.2638428228822653</v>
      </c>
      <c r="W140" s="2">
        <f t="shared" si="36"/>
        <v>2.3758626834702952</v>
      </c>
      <c r="Y140" s="2">
        <f t="shared" si="37"/>
        <v>0.70327683615158154</v>
      </c>
      <c r="AA140" s="2"/>
    </row>
    <row r="141" spans="1:27" x14ac:dyDescent="0.2">
      <c r="A141">
        <f t="shared" si="41"/>
        <v>133</v>
      </c>
      <c r="B141" s="25">
        <f t="shared" si="38"/>
        <v>33.25</v>
      </c>
      <c r="C141" s="14">
        <f t="shared" si="39"/>
        <v>4.1150356960394685</v>
      </c>
      <c r="D141" s="2">
        <f t="shared" si="40"/>
        <v>0.12173487642598778</v>
      </c>
      <c r="E141" s="2">
        <f t="shared" si="40"/>
        <v>0.24343868788298187</v>
      </c>
      <c r="F141" s="2">
        <f t="shared" si="40"/>
        <v>0.36507989298296306</v>
      </c>
      <c r="G141" s="2">
        <f t="shared" si="40"/>
        <v>0.48662599019339692</v>
      </c>
      <c r="H141" s="2">
        <f t="shared" si="40"/>
        <v>0.60804301938676186</v>
      </c>
      <c r="I141" s="2">
        <f t="shared" si="40"/>
        <v>0.7292950410207516</v>
      </c>
      <c r="J141" s="2">
        <f t="shared" si="40"/>
        <v>0.850343584961748</v>
      </c>
      <c r="K141" s="2">
        <f t="shared" si="40"/>
        <v>0.97114706049860389</v>
      </c>
      <c r="L141" s="2">
        <f t="shared" si="40"/>
        <v>1.0916601184985777</v>
      </c>
      <c r="M141" s="2">
        <f t="shared" si="40"/>
        <v>1.211832955923311</v>
      </c>
      <c r="N141" s="2">
        <f t="shared" si="40"/>
        <v>1.3316105520387536</v>
      </c>
      <c r="O141" s="2">
        <f t="shared" si="40"/>
        <v>1.4509318246053868</v>
      </c>
      <c r="P141" s="2">
        <f t="shared" si="40"/>
        <v>1.5697286931079031</v>
      </c>
      <c r="Q141" s="2">
        <f t="shared" si="40"/>
        <v>1.6879250346578243</v>
      </c>
      <c r="R141" s="2">
        <f t="shared" si="40"/>
        <v>1.8054355165565614</v>
      </c>
      <c r="S141" s="2">
        <f t="shared" si="36"/>
        <v>1.9221642876148528</v>
      </c>
      <c r="T141" s="2">
        <f t="shared" si="36"/>
        <v>2.0380035081583716</v>
      </c>
      <c r="U141" s="2">
        <f t="shared" si="36"/>
        <v>2.15283169617536</v>
      </c>
      <c r="V141" s="2">
        <f t="shared" si="36"/>
        <v>2.2665118642424447</v>
      </c>
      <c r="W141" s="2">
        <f t="shared" si="36"/>
        <v>2.3788894186561422</v>
      </c>
      <c r="Y141" s="2">
        <f t="shared" si="37"/>
        <v>0.70448856950979888</v>
      </c>
      <c r="AA141" s="2"/>
    </row>
    <row r="142" spans="1:27" x14ac:dyDescent="0.2">
      <c r="A142">
        <f t="shared" si="41"/>
        <v>134</v>
      </c>
      <c r="B142" s="25">
        <f t="shared" si="38"/>
        <v>33.5</v>
      </c>
      <c r="C142" s="14">
        <f t="shared" si="39"/>
        <v>4.1459758140548031</v>
      </c>
      <c r="D142" s="2">
        <f t="shared" si="40"/>
        <v>0.12179658897424066</v>
      </c>
      <c r="E142" s="2">
        <f t="shared" si="40"/>
        <v>0.24356305941636006</v>
      </c>
      <c r="F142" s="2">
        <f t="shared" si="40"/>
        <v>0.36526883088997036</v>
      </c>
      <c r="G142" s="2">
        <f t="shared" si="40"/>
        <v>0.48688239206628742</v>
      </c>
      <c r="H142" s="2">
        <f t="shared" si="40"/>
        <v>0.60837081745963606</v>
      </c>
      <c r="I142" s="2">
        <f t="shared" si="40"/>
        <v>0.72969926247514183</v>
      </c>
      <c r="J142" s="2">
        <f t="shared" si="40"/>
        <v>0.85083042902455241</v>
      </c>
      <c r="K142" s="2">
        <f t="shared" si="40"/>
        <v>0.97172399351475902</v>
      </c>
      <c r="L142" s="2">
        <f t="shared" si="40"/>
        <v>1.0923359884365258</v>
      </c>
      <c r="M142" s="2">
        <f t="shared" si="40"/>
        <v>1.2126181280693413</v>
      </c>
      <c r="N142" s="2">
        <f t="shared" si="40"/>
        <v>1.3325170679612546</v>
      </c>
      <c r="O142" s="2">
        <f t="shared" si="40"/>
        <v>1.4519735868269223</v>
      </c>
      <c r="P142" s="2">
        <f t="shared" si="40"/>
        <v>1.5709216783172781</v>
      </c>
      <c r="Q142" s="2">
        <f t="shared" si="40"/>
        <v>1.6892875387320103</v>
      </c>
      <c r="R142" s="2">
        <f t="shared" si="40"/>
        <v>1.8069884351501897</v>
      </c>
      <c r="S142" s="2">
        <f t="shared" si="36"/>
        <v>1.9239314366204534</v>
      </c>
      <c r="T142" s="2">
        <f t="shared" si="36"/>
        <v>2.0400119889520081</v>
      </c>
      <c r="U142" s="2">
        <f t="shared" si="36"/>
        <v>2.1551123112491433</v>
      </c>
      <c r="V142" s="2">
        <f t="shared" si="36"/>
        <v>2.2690995895981585</v>
      </c>
      <c r="W142" s="2">
        <f t="shared" si="36"/>
        <v>2.3818239402047041</v>
      </c>
      <c r="Y142" s="2">
        <f t="shared" si="37"/>
        <v>0.70566338574989995</v>
      </c>
      <c r="AA142" s="2"/>
    </row>
    <row r="143" spans="1:27" x14ac:dyDescent="0.2">
      <c r="A143">
        <f t="shared" si="41"/>
        <v>135</v>
      </c>
      <c r="B143" s="25">
        <f t="shared" si="38"/>
        <v>33.75</v>
      </c>
      <c r="C143" s="14">
        <f t="shared" si="39"/>
        <v>4.1769159320701377</v>
      </c>
      <c r="D143" s="2">
        <f t="shared" si="40"/>
        <v>0.12185642136509912</v>
      </c>
      <c r="E143" s="2">
        <f t="shared" si="40"/>
        <v>0.24368364180045252</v>
      </c>
      <c r="F143" s="2">
        <f t="shared" si="40"/>
        <v>0.36545201254459464</v>
      </c>
      <c r="G143" s="2">
        <f t="shared" si="40"/>
        <v>0.4871309823045768</v>
      </c>
      <c r="H143" s="2">
        <f t="shared" si="40"/>
        <v>0.6086886287147879</v>
      </c>
      <c r="I143" s="2">
        <f t="shared" si="40"/>
        <v>0.7300911687687105</v>
      </c>
      <c r="J143" s="2">
        <f t="shared" si="40"/>
        <v>0.85130244071548899</v>
      </c>
      <c r="K143" s="2">
        <f t="shared" si="40"/>
        <v>0.97228334947556483</v>
      </c>
      <c r="L143" s="2">
        <f t="shared" si="40"/>
        <v>1.0929912670701534</v>
      </c>
      <c r="M143" s="2">
        <f t="shared" si="40"/>
        <v>1.2133793788694214</v>
      </c>
      <c r="N143" s="2">
        <f t="shared" si="40"/>
        <v>1.3333959656332852</v>
      </c>
      <c r="O143" s="2">
        <f t="shared" si="40"/>
        <v>1.4529836103340557</v>
      </c>
      <c r="P143" s="2">
        <f t="shared" si="40"/>
        <v>1.5720783175965898</v>
      </c>
      <c r="Q143" s="2">
        <f t="shared" si="40"/>
        <v>1.6906085322514954</v>
      </c>
      <c r="R143" s="2">
        <f t="shared" si="40"/>
        <v>1.808494041949712</v>
      </c>
      <c r="S143" s="2">
        <f t="shared" si="36"/>
        <v>1.9256447470087235</v>
      </c>
      <c r="T143" s="2">
        <f t="shared" si="36"/>
        <v>2.04195927862451</v>
      </c>
      <c r="U143" s="2">
        <f t="shared" si="36"/>
        <v>2.1573234442578344</v>
      </c>
      <c r="V143" s="2">
        <f t="shared" si="36"/>
        <v>2.2716084763529727</v>
      </c>
      <c r="W143" s="2">
        <f t="shared" si="36"/>
        <v>2.3846690575308709</v>
      </c>
      <c r="Y143" s="2">
        <f t="shared" si="37"/>
        <v>0.70680240960249296</v>
      </c>
      <c r="AA143" s="2"/>
    </row>
    <row r="144" spans="1:27" x14ac:dyDescent="0.2">
      <c r="A144">
        <f t="shared" si="41"/>
        <v>136</v>
      </c>
      <c r="B144" s="25">
        <f t="shared" si="38"/>
        <v>34</v>
      </c>
      <c r="C144" s="14">
        <f t="shared" si="39"/>
        <v>4.2078560500854714</v>
      </c>
      <c r="D144" s="2">
        <f t="shared" si="40"/>
        <v>0.12191443088013604</v>
      </c>
      <c r="E144" s="2">
        <f t="shared" si="40"/>
        <v>0.2438005504768874</v>
      </c>
      <c r="F144" s="2">
        <f t="shared" si="40"/>
        <v>0.36562961331895694</v>
      </c>
      <c r="G144" s="2">
        <f t="shared" si="40"/>
        <v>0.48737199890042343</v>
      </c>
      <c r="H144" s="2">
        <f t="shared" si="40"/>
        <v>0.60899675741431181</v>
      </c>
      <c r="I144" s="2">
        <f t="shared" si="40"/>
        <v>0.73047113509971684</v>
      </c>
      <c r="J144" s="2">
        <f t="shared" si="40"/>
        <v>0.85176007192310266</v>
      </c>
      <c r="K144" s="2">
        <f t="shared" si="40"/>
        <v>0.9728256638901116</v>
      </c>
      <c r="L144" s="2">
        <f t="shared" si="40"/>
        <v>1.0936265817417783</v>
      </c>
      <c r="M144" s="2">
        <f t="shared" si="40"/>
        <v>1.2141174371201531</v>
      </c>
      <c r="N144" s="2">
        <f t="shared" si="40"/>
        <v>1.3342480864827122</v>
      </c>
      <c r="O144" s="2">
        <f t="shared" si="40"/>
        <v>1.453962862090237</v>
      </c>
      <c r="P144" s="2">
        <f t="shared" si="40"/>
        <v>1.5731997182744304</v>
      </c>
      <c r="Q144" s="2">
        <f t="shared" si="40"/>
        <v>1.6918892798922425</v>
      </c>
      <c r="R144" s="2">
        <f t="shared" si="40"/>
        <v>1.8099537783738027</v>
      </c>
      <c r="S144" s="2">
        <f t="shared" si="36"/>
        <v>1.9273058590469558</v>
      </c>
      <c r="T144" s="2">
        <f t="shared" si="36"/>
        <v>2.0438472414472799</v>
      </c>
      <c r="U144" s="2">
        <f t="shared" si="36"/>
        <v>2.1594672120678098</v>
      </c>
      <c r="V144" s="2">
        <f t="shared" si="36"/>
        <v>2.274040926432956</v>
      </c>
      <c r="W144" s="2">
        <f t="shared" si="36"/>
        <v>2.3874274944568574</v>
      </c>
      <c r="Y144" s="2">
        <f t="shared" si="37"/>
        <v>0.7079067315317209</v>
      </c>
      <c r="AA144" s="2"/>
    </row>
    <row r="145" spans="1:27" x14ac:dyDescent="0.2">
      <c r="A145">
        <f t="shared" si="41"/>
        <v>137</v>
      </c>
      <c r="B145" s="25">
        <f t="shared" si="38"/>
        <v>34.25</v>
      </c>
      <c r="C145" s="14">
        <f t="shared" si="39"/>
        <v>4.238796168100806</v>
      </c>
      <c r="D145" s="2">
        <f t="shared" si="40"/>
        <v>0.12197067305576258</v>
      </c>
      <c r="E145" s="2">
        <f t="shared" si="40"/>
        <v>0.24391389737020538</v>
      </c>
      <c r="F145" s="2">
        <f t="shared" si="40"/>
        <v>0.36580180324222622</v>
      </c>
      <c r="G145" s="2">
        <f t="shared" si="40"/>
        <v>0.48760567259522841</v>
      </c>
      <c r="H145" s="2">
        <f t="shared" si="40"/>
        <v>0.60929549855054044</v>
      </c>
      <c r="I145" s="2">
        <f t="shared" si="40"/>
        <v>0.73083952523549078</v>
      </c>
      <c r="J145" s="2">
        <f t="shared" si="40"/>
        <v>0.85220376076853466</v>
      </c>
      <c r="K145" s="2">
        <f t="shared" si="40"/>
        <v>0.9733514559524713</v>
      </c>
      <c r="L145" s="2">
        <f t="shared" si="40"/>
        <v>1.0942425406808749</v>
      </c>
      <c r="M145" s="2">
        <f t="shared" si="40"/>
        <v>1.2148330094143509</v>
      </c>
      <c r="N145" s="2">
        <f t="shared" si="40"/>
        <v>1.3350742463021488</v>
      </c>
      <c r="O145" s="2">
        <f t="shared" si="40"/>
        <v>1.4549122795990492</v>
      </c>
      <c r="P145" s="2">
        <f t="shared" si="40"/>
        <v>1.5742869539431081</v>
      </c>
      <c r="Q145" s="2">
        <f t="shared" si="40"/>
        <v>1.6931310078001267</v>
      </c>
      <c r="R145" s="2">
        <f t="shared" si="40"/>
        <v>1.8113690419263411</v>
      </c>
      <c r="S145" s="2">
        <f t="shared" si="36"/>
        <v>1.9289163630294524</v>
      </c>
      <c r="T145" s="2">
        <f t="shared" si="36"/>
        <v>2.0456776848941352</v>
      </c>
      <c r="U145" s="2">
        <f t="shared" si="36"/>
        <v>2.1615456670522106</v>
      </c>
      <c r="V145" s="2">
        <f t="shared" si="36"/>
        <v>2.2763992685862076</v>
      </c>
      <c r="W145" s="2">
        <f t="shared" si="36"/>
        <v>2.3901018918198993</v>
      </c>
      <c r="Y145" s="2">
        <f t="shared" si="37"/>
        <v>0.70897740877931348</v>
      </c>
      <c r="AA145" s="2"/>
    </row>
    <row r="146" spans="1:27" x14ac:dyDescent="0.2">
      <c r="A146">
        <f t="shared" si="41"/>
        <v>138</v>
      </c>
      <c r="B146" s="25">
        <f t="shared" si="38"/>
        <v>34.5</v>
      </c>
      <c r="C146" s="14">
        <f t="shared" si="39"/>
        <v>4.2697362861161405</v>
      </c>
      <c r="D146" s="2">
        <f t="shared" si="40"/>
        <v>0.122025201736397</v>
      </c>
      <c r="E146" s="2">
        <f t="shared" si="40"/>
        <v>0.24402379099501254</v>
      </c>
      <c r="F146" s="2">
        <f t="shared" si="40"/>
        <v>0.36596874716339961</v>
      </c>
      <c r="G146" s="2">
        <f t="shared" si="40"/>
        <v>0.48783222710053947</v>
      </c>
      <c r="H146" s="2">
        <f t="shared" si="40"/>
        <v>0.6095851381284606</v>
      </c>
      <c r="I146" s="2">
        <f t="shared" si="40"/>
        <v>0.73119669186069181</v>
      </c>
      <c r="J146" s="2">
        <f t="shared" si="40"/>
        <v>0.85263393202496451</v>
      </c>
      <c r="K146" s="2">
        <f t="shared" si="40"/>
        <v>0.97386122903875638</v>
      </c>
      <c r="L146" s="2">
        <f t="shared" si="40"/>
        <v>1.0948397335863724</v>
      </c>
      <c r="M146" s="2">
        <f t="shared" si="40"/>
        <v>1.2155267808175103</v>
      </c>
      <c r="N146" s="2">
        <f t="shared" si="40"/>
        <v>1.3358752360299679</v>
      </c>
      <c r="O146" s="2">
        <f t="shared" si="40"/>
        <v>1.4558327718017428</v>
      </c>
      <c r="P146" s="2">
        <f t="shared" si="40"/>
        <v>1.5753410654864695</v>
      </c>
      <c r="Q146" s="2">
        <f t="shared" si="40"/>
        <v>1.6943349047648084</v>
      </c>
      <c r="R146" s="2">
        <f t="shared" si="40"/>
        <v>1.812741187534334</v>
      </c>
      <c r="S146" s="2">
        <f t="shared" si="36"/>
        <v>1.9304778008000172</v>
      </c>
      <c r="T146" s="2">
        <f t="shared" si="36"/>
        <v>2.0474523613717266</v>
      </c>
      <c r="U146" s="2">
        <f t="shared" si="36"/>
        <v>2.1635607990558166</v>
      </c>
      <c r="V146" s="2">
        <f t="shared" si="36"/>
        <v>2.278685760612321</v>
      </c>
      <c r="W146" s="2">
        <f t="shared" si="36"/>
        <v>2.392694810000505</v>
      </c>
      <c r="Y146" s="2">
        <f t="shared" si="37"/>
        <v>0.71001546637657054</v>
      </c>
      <c r="AA146" s="2"/>
    </row>
    <row r="147" spans="1:27" x14ac:dyDescent="0.2">
      <c r="A147">
        <f t="shared" si="41"/>
        <v>139</v>
      </c>
      <c r="B147" s="25">
        <f t="shared" si="38"/>
        <v>34.75</v>
      </c>
      <c r="C147" s="14">
        <f t="shared" si="39"/>
        <v>4.3006764041314751</v>
      </c>
      <c r="D147" s="2">
        <f t="shared" si="40"/>
        <v>0.12207806912601357</v>
      </c>
      <c r="E147" s="2">
        <f t="shared" si="40"/>
        <v>0.24413033655986871</v>
      </c>
      <c r="F147" s="2">
        <f t="shared" si="40"/>
        <v>0.36613060490912364</v>
      </c>
      <c r="G147" s="2">
        <f t="shared" si="40"/>
        <v>0.48805187931222543</v>
      </c>
      <c r="H147" s="2">
        <f t="shared" si="40"/>
        <v>0.60986595343952499</v>
      </c>
      <c r="I147" s="2">
        <f t="shared" si="40"/>
        <v>0.73154297691495762</v>
      </c>
      <c r="J147" s="2">
        <f t="shared" si="40"/>
        <v>0.85305099752427482</v>
      </c>
      <c r="K147" s="2">
        <f t="shared" si="40"/>
        <v>0.9743554711890362</v>
      </c>
      <c r="L147" s="2">
        <f t="shared" si="40"/>
        <v>1.0954187321912141</v>
      </c>
      <c r="M147" s="2">
        <f t="shared" si="40"/>
        <v>1.2161994155236673</v>
      </c>
      <c r="N147" s="2">
        <f t="shared" si="40"/>
        <v>1.3366518225075206</v>
      </c>
      <c r="O147" s="2">
        <f t="shared" si="40"/>
        <v>1.4567252199474274</v>
      </c>
      <c r="P147" s="2">
        <f t="shared" si="40"/>
        <v>1.5763630620764078</v>
      </c>
      <c r="Q147" s="2">
        <f t="shared" si="40"/>
        <v>1.6955021233578409</v>
      </c>
      <c r="R147" s="2">
        <f t="shared" si="40"/>
        <v>1.8140715288450795</v>
      </c>
      <c r="S147" s="2">
        <f t="shared" si="36"/>
        <v>1.9319916672280704</v>
      </c>
      <c r="T147" s="2">
        <f t="shared" si="36"/>
        <v>2.0491729698972323</v>
      </c>
      <c r="U147" s="2">
        <f t="shared" si="36"/>
        <v>2.1655145373000564</v>
      </c>
      <c r="V147" s="2">
        <f t="shared" si="36"/>
        <v>2.2809025915239314</v>
      </c>
      <c r="W147" s="2">
        <f t="shared" si="36"/>
        <v>2.395208731373681</v>
      </c>
      <c r="Y147" s="2">
        <f t="shared" si="37"/>
        <v>0.71102189812589423</v>
      </c>
      <c r="AA147" s="2"/>
    </row>
    <row r="148" spans="1:27" x14ac:dyDescent="0.2">
      <c r="A148">
        <f t="shared" si="41"/>
        <v>140</v>
      </c>
      <c r="B148" s="25">
        <f t="shared" si="38"/>
        <v>35</v>
      </c>
      <c r="C148" s="14">
        <f t="shared" si="39"/>
        <v>4.3316165221468088</v>
      </c>
      <c r="D148" s="2">
        <f t="shared" si="40"/>
        <v>0.12212932583812089</v>
      </c>
      <c r="E148" s="2">
        <f t="shared" si="40"/>
        <v>0.24423363606801074</v>
      </c>
      <c r="F148" s="2">
        <f t="shared" si="40"/>
        <v>0.36628753143670678</v>
      </c>
      <c r="G148" s="2">
        <f t="shared" si="40"/>
        <v>0.48826483951812505</v>
      </c>
      <c r="H148" s="2">
        <f t="shared" si="40"/>
        <v>0.61013821332712181</v>
      </c>
      <c r="I148" s="2">
        <f t="shared" si="40"/>
        <v>0.7318787119202661</v>
      </c>
      <c r="J148" s="2">
        <f t="shared" si="40"/>
        <v>0.8534553565513251</v>
      </c>
      <c r="K148" s="2">
        <f t="shared" si="40"/>
        <v>0.97483465557456994</v>
      </c>
      <c r="L148" s="2">
        <f t="shared" si="40"/>
        <v>1.095980090809715</v>
      </c>
      <c r="M148" s="2">
        <f t="shared" si="40"/>
        <v>1.2168515574912757</v>
      </c>
      <c r="N148" s="2">
        <f t="shared" si="40"/>
        <v>1.3374047492132846</v>
      </c>
      <c r="O148" s="2">
        <f t="shared" si="40"/>
        <v>1.4575904784367499</v>
      </c>
      <c r="P148" s="2">
        <f t="shared" si="40"/>
        <v>1.5773539221390103</v>
      </c>
      <c r="Q148" s="2">
        <f t="shared" si="40"/>
        <v>1.6966337810361047</v>
      </c>
      <c r="R148" s="2">
        <f t="shared" si="40"/>
        <v>1.8153613394838097</v>
      </c>
      <c r="S148" s="2">
        <f t="shared" si="36"/>
        <v>1.9334594116397845</v>
      </c>
      <c r="T148" s="2">
        <f t="shared" si="36"/>
        <v>2.0508411577249439</v>
      </c>
      <c r="U148" s="2">
        <f t="shared" si="36"/>
        <v>2.167408752229985</v>
      </c>
      <c r="V148" s="2">
        <f t="shared" si="36"/>
        <v>2.2830518836424019</v>
      </c>
      <c r="W148" s="2">
        <f t="shared" si="36"/>
        <v>2.397646062685475</v>
      </c>
      <c r="Y148" s="2">
        <f t="shared" si="37"/>
        <v>0.71199766755208316</v>
      </c>
      <c r="AA148" s="2"/>
    </row>
    <row r="149" spans="1:27" x14ac:dyDescent="0.2">
      <c r="A149">
        <f t="shared" si="41"/>
        <v>141</v>
      </c>
      <c r="B149" s="25">
        <f t="shared" si="38"/>
        <v>35.25</v>
      </c>
      <c r="C149" s="14">
        <f t="shared" si="39"/>
        <v>4.3625566401621434</v>
      </c>
      <c r="D149" s="2">
        <f t="shared" si="40"/>
        <v>0.12217902094421759</v>
      </c>
      <c r="E149" s="2">
        <f t="shared" si="40"/>
        <v>0.24433378841500691</v>
      </c>
      <c r="F149" s="2">
        <f t="shared" si="40"/>
        <v>0.36643967698247076</v>
      </c>
      <c r="G149" s="2">
        <f t="shared" si="40"/>
        <v>0.48847131159936974</v>
      </c>
      <c r="H149" s="2">
        <f t="shared" si="40"/>
        <v>0.61040217844395728</v>
      </c>
      <c r="I149" s="2">
        <f t="shared" si="40"/>
        <v>0.73220421829832361</v>
      </c>
      <c r="J149" s="2">
        <f t="shared" si="40"/>
        <v>0.85384739622621386</v>
      </c>
      <c r="K149" s="2">
        <f t="shared" si="40"/>
        <v>0.97529924095080567</v>
      </c>
      <c r="L149" s="2">
        <f t="shared" si="40"/>
        <v>1.0965243468682446</v>
      </c>
      <c r="M149" s="2">
        <f t="shared" si="40"/>
        <v>1.2174838310597125</v>
      </c>
      <c r="N149" s="2">
        <f t="shared" si="40"/>
        <v>1.3381347369746466</v>
      </c>
      <c r="O149" s="2">
        <f t="shared" si="40"/>
        <v>1.4584293756398701</v>
      </c>
      <c r="P149" s="2">
        <f t="shared" si="40"/>
        <v>1.5783145942912729</v>
      </c>
      <c r="Q149" s="2">
        <f t="shared" si="40"/>
        <v>1.6977309612116249</v>
      </c>
      <c r="R149" s="2">
        <f t="shared" si="40"/>
        <v>1.8166118542730174</v>
      </c>
      <c r="S149" s="2">
        <f t="shared" si="36"/>
        <v>1.9348824392056239</v>
      </c>
      <c r="T149" s="2">
        <f t="shared" si="36"/>
        <v>2.0524585219232909</v>
      </c>
      <c r="U149" s="2">
        <f t="shared" si="36"/>
        <v>2.1692452573049827</v>
      </c>
      <c r="V149" s="2">
        <f t="shared" si="36"/>
        <v>2.2851356946296653</v>
      </c>
      <c r="W149" s="2">
        <f t="shared" si="36"/>
        <v>2.4000091373571175</v>
      </c>
      <c r="Y149" s="2">
        <f t="shared" si="37"/>
        <v>0.7129437088248638</v>
      </c>
      <c r="AA149" s="2"/>
    </row>
    <row r="150" spans="1:27" x14ac:dyDescent="0.2">
      <c r="A150">
        <f t="shared" si="41"/>
        <v>142</v>
      </c>
      <c r="B150" s="25">
        <f t="shared" si="38"/>
        <v>35.5</v>
      </c>
      <c r="C150" s="14">
        <f t="shared" si="39"/>
        <v>4.393496758177478</v>
      </c>
      <c r="D150" s="2">
        <f t="shared" si="40"/>
        <v>0.12222720202077189</v>
      </c>
      <c r="E150" s="2">
        <f t="shared" si="40"/>
        <v>0.24443088948343655</v>
      </c>
      <c r="F150" s="2">
        <f t="shared" si="40"/>
        <v>0.3665871872055817</v>
      </c>
      <c r="G150" s="2">
        <f t="shared" si="40"/>
        <v>0.48867149322557291</v>
      </c>
      <c r="H150" s="2">
        <f t="shared" si="40"/>
        <v>0.61065810150159516</v>
      </c>
      <c r="I150" s="2">
        <f t="shared" si="40"/>
        <v>0.7325198076782834</v>
      </c>
      <c r="J150" s="2">
        <f t="shared" si="40"/>
        <v>0.85422749187489566</v>
      </c>
      <c r="K150" s="2">
        <f t="shared" si="40"/>
        <v>0.97574967209657804</v>
      </c>
      <c r="L150" s="2">
        <f t="shared" si="40"/>
        <v>1.0970520214197408</v>
      </c>
      <c r="M150" s="2">
        <f t="shared" si="40"/>
        <v>1.2180968415469988</v>
      </c>
      <c r="N150" s="2">
        <f t="shared" si="40"/>
        <v>1.3388424846579985</v>
      </c>
      <c r="O150" s="2">
        <f t="shared" si="40"/>
        <v>1.4592427146895151</v>
      </c>
      <c r="P150" s="2">
        <f t="shared" si="40"/>
        <v>1.5792459982492735</v>
      </c>
      <c r="Q150" s="2">
        <f t="shared" si="40"/>
        <v>1.6987947142887931</v>
      </c>
      <c r="R150" s="2">
        <f t="shared" si="40"/>
        <v>1.8178242704146359</v>
      </c>
      <c r="S150" s="2">
        <f t="shared" si="36"/>
        <v>1.9362621122856074</v>
      </c>
      <c r="T150" s="2">
        <f t="shared" si="36"/>
        <v>2.0540266109038252</v>
      </c>
      <c r="U150" s="2">
        <f t="shared" si="36"/>
        <v>2.1710258107349043</v>
      </c>
      <c r="V150" s="2">
        <f t="shared" si="36"/>
        <v>2.287156019458163</v>
      </c>
      <c r="W150" s="2">
        <f t="shared" si="36"/>
        <v>2.4023002177189605</v>
      </c>
      <c r="Y150" s="2">
        <f t="shared" si="37"/>
        <v>0.7138609276531831</v>
      </c>
      <c r="AA150" s="2"/>
    </row>
    <row r="151" spans="1:27" x14ac:dyDescent="0.2">
      <c r="A151">
        <f t="shared" si="41"/>
        <v>143</v>
      </c>
      <c r="B151" s="25">
        <f t="shared" si="38"/>
        <v>35.75</v>
      </c>
      <c r="C151" s="14">
        <f t="shared" si="39"/>
        <v>4.4244368761928126</v>
      </c>
      <c r="D151" s="2">
        <f t="shared" si="40"/>
        <v>0.1222739151947696</v>
      </c>
      <c r="E151" s="2">
        <f t="shared" si="40"/>
        <v>0.24452503223468469</v>
      </c>
      <c r="F151" s="2">
        <f t="shared" si="40"/>
        <v>0.3667302033274995</v>
      </c>
      <c r="G151" s="2">
        <f t="shared" si="40"/>
        <v>0.48886557604407183</v>
      </c>
      <c r="H151" s="2">
        <f t="shared" si="40"/>
        <v>0.61090622751239509</v>
      </c>
      <c r="I151" s="2">
        <f t="shared" si="40"/>
        <v>0.73282578219508943</v>
      </c>
      <c r="J151" s="2">
        <f t="shared" si="40"/>
        <v>0.85459600738850472</v>
      </c>
      <c r="K151" s="2">
        <f t="shared" si="40"/>
        <v>0.97618638023992432</v>
      </c>
      <c r="L151" s="2">
        <f t="shared" si="40"/>
        <v>1.09756361964255</v>
      </c>
      <c r="M151" s="2">
        <f t="shared" si="40"/>
        <v>1.2186911758293133</v>
      </c>
      <c r="N151" s="2">
        <f t="shared" si="40"/>
        <v>1.3395286698378095</v>
      </c>
      <c r="O151" s="2">
        <f t="shared" si="40"/>
        <v>1.4600312742498727</v>
      </c>
      <c r="P151" s="2">
        <f t="shared" si="40"/>
        <v>1.5801490257086788</v>
      </c>
      <c r="Q151" s="2">
        <f t="shared" si="40"/>
        <v>1.6998260586699916</v>
      </c>
      <c r="R151" s="2">
        <f t="shared" si="40"/>
        <v>1.8189997486361993</v>
      </c>
      <c r="S151" s="2">
        <f t="shared" si="36"/>
        <v>1.9375997517335888</v>
      </c>
      <c r="T151" s="2">
        <f t="shared" si="36"/>
        <v>2.0555469259036165</v>
      </c>
      <c r="U151" s="2">
        <f t="shared" si="36"/>
        <v>2.1727521171633297</v>
      </c>
      <c r="V151" s="2">
        <f t="shared" si="36"/>
        <v>2.2891147923207651</v>
      </c>
      <c r="W151" s="2">
        <f t="shared" si="36"/>
        <v>2.4045214971763618</v>
      </c>
      <c r="Y151" s="2">
        <f t="shared" si="37"/>
        <v>0.71475020215233176</v>
      </c>
      <c r="AA151" s="2"/>
    </row>
    <row r="152" spans="1:27" x14ac:dyDescent="0.2">
      <c r="A152">
        <f t="shared" si="41"/>
        <v>144</v>
      </c>
      <c r="B152" s="25">
        <f t="shared" si="38"/>
        <v>36</v>
      </c>
      <c r="C152" s="14">
        <f t="shared" si="39"/>
        <v>4.4553769942081463</v>
      </c>
      <c r="D152" s="2">
        <f t="shared" si="40"/>
        <v>0.12231920518787469</v>
      </c>
      <c r="E152" s="2">
        <f t="shared" si="40"/>
        <v>0.24461630679794025</v>
      </c>
      <c r="F152" s="2">
        <f t="shared" si="40"/>
        <v>0.36686886226717885</v>
      </c>
      <c r="G152" s="2">
        <f t="shared" si="40"/>
        <v>0.48905374586340516</v>
      </c>
      <c r="H152" s="2">
        <f t="shared" si="40"/>
        <v>0.61114679402407923</v>
      </c>
      <c r="I152" s="2">
        <f t="shared" si="40"/>
        <v>0.73312243477873018</v>
      </c>
      <c r="J152" s="2">
        <f t="shared" si="40"/>
        <v>0.85495329557173327</v>
      </c>
      <c r="K152" s="2">
        <f t="shared" si="40"/>
        <v>0.97660978347092864</v>
      </c>
      <c r="L152" s="2">
        <f t="shared" si="40"/>
        <v>1.0980596313240674</v>
      </c>
      <c r="M152" s="2">
        <f t="shared" si="40"/>
        <v>1.2192674029028465</v>
      </c>
      <c r="N152" s="2">
        <f t="shared" si="40"/>
        <v>1.3401939494453134</v>
      </c>
      <c r="O152" s="2">
        <f t="shared" si="40"/>
        <v>1.4607958092620579</v>
      </c>
      <c r="P152" s="2">
        <f t="shared" si="40"/>
        <v>1.5810245411984243</v>
      </c>
      <c r="Q152" s="2">
        <f t="shared" si="40"/>
        <v>1.7008259817305773</v>
      </c>
      <c r="R152" s="2">
        <f t="shared" si="40"/>
        <v>1.8201394143020866</v>
      </c>
      <c r="S152" s="2">
        <f t="shared" si="40"/>
        <v>1.9388966381617978</v>
      </c>
      <c r="T152" s="2">
        <f t="shared" ref="T152:W171" si="42">MIN($C152,T$7)-EXP(-MAX($C152,T$7))*SINH(MIN($C152,T$7))</f>
        <v>2.0570209224224896</v>
      </c>
      <c r="U152" s="2">
        <f t="shared" si="42"/>
        <v>2.174425829299536</v>
      </c>
      <c r="V152" s="2">
        <f t="shared" si="42"/>
        <v>2.291013888482504</v>
      </c>
      <c r="W152" s="2">
        <f t="shared" si="42"/>
        <v>2.4066751023095763</v>
      </c>
      <c r="Y152" s="2">
        <f t="shared" si="37"/>
        <v>0.7156123836846211</v>
      </c>
      <c r="AA152" s="2"/>
    </row>
    <row r="153" spans="1:27" x14ac:dyDescent="0.2">
      <c r="A153">
        <f t="shared" si="41"/>
        <v>145</v>
      </c>
      <c r="B153" s="25">
        <f t="shared" si="38"/>
        <v>36.25</v>
      </c>
      <c r="C153" s="14">
        <f t="shared" si="39"/>
        <v>4.4863171122234808</v>
      </c>
      <c r="D153" s="2">
        <f t="shared" ref="D153:S168" si="43">MIN($C153,D$7)-EXP(-MAX($C153,D$7))*SINH(MIN($C153,D$7))</f>
        <v>0.12236311535924435</v>
      </c>
      <c r="E153" s="2">
        <f t="shared" si="43"/>
        <v>0.24470480055648294</v>
      </c>
      <c r="F153" s="2">
        <f t="shared" si="43"/>
        <v>0.36700329677215049</v>
      </c>
      <c r="G153" s="2">
        <f t="shared" si="43"/>
        <v>0.48923618283119957</v>
      </c>
      <c r="H153" s="2">
        <f t="shared" si="43"/>
        <v>0.61138003134715291</v>
      </c>
      <c r="I153" s="2">
        <f t="shared" si="43"/>
        <v>0.73341004943468047</v>
      </c>
      <c r="J153" s="2">
        <f t="shared" si="43"/>
        <v>0.85529969848059462</v>
      </c>
      <c r="K153" s="2">
        <f t="shared" si="43"/>
        <v>0.9770202871419873</v>
      </c>
      <c r="L153" s="2">
        <f t="shared" si="43"/>
        <v>1.0985405313296432</v>
      </c>
      <c r="M153" s="2">
        <f t="shared" si="43"/>
        <v>1.2198260744285403</v>
      </c>
      <c r="N153" s="2">
        <f t="shared" si="43"/>
        <v>1.3408389603974338</v>
      </c>
      <c r="O153" s="2">
        <f t="shared" si="43"/>
        <v>1.4615370516668704</v>
      </c>
      <c r="P153" s="2">
        <f t="shared" si="43"/>
        <v>1.5818733829083869</v>
      </c>
      <c r="Q153" s="2">
        <f t="shared" si="43"/>
        <v>1.7017954407641633</v>
      </c>
      <c r="R153" s="2">
        <f t="shared" si="43"/>
        <v>1.8212443584909075</v>
      </c>
      <c r="S153" s="2">
        <f t="shared" si="43"/>
        <v>1.9401540131668564</v>
      </c>
      <c r="T153" s="2">
        <f t="shared" si="42"/>
        <v>2.0584500116164715</v>
      </c>
      <c r="U153" s="2">
        <f t="shared" si="42"/>
        <v>2.1760485495007456</v>
      </c>
      <c r="V153" s="2">
        <f t="shared" si="42"/>
        <v>2.2928551260758927</v>
      </c>
      <c r="W153" s="2">
        <f t="shared" si="42"/>
        <v>2.4087630949096761</v>
      </c>
      <c r="Y153" s="2">
        <f t="shared" si="37"/>
        <v>0.71644829767441021</v>
      </c>
      <c r="AA153" s="2"/>
    </row>
    <row r="154" spans="1:27" x14ac:dyDescent="0.2">
      <c r="A154">
        <f t="shared" si="41"/>
        <v>146</v>
      </c>
      <c r="B154" s="25">
        <f t="shared" si="38"/>
        <v>36.5</v>
      </c>
      <c r="C154" s="14">
        <f t="shared" si="39"/>
        <v>4.5172572302388154</v>
      </c>
      <c r="D154" s="2">
        <f t="shared" si="43"/>
        <v>0.12240568774703955</v>
      </c>
      <c r="E154" s="2">
        <f t="shared" si="43"/>
        <v>0.244790598231341</v>
      </c>
      <c r="F154" s="2">
        <f t="shared" si="43"/>
        <v>0.36713363554560985</v>
      </c>
      <c r="G154" s="2">
        <f t="shared" si="43"/>
        <v>0.48941306160663733</v>
      </c>
      <c r="H154" s="2">
        <f t="shared" si="43"/>
        <v>0.61160616277539559</v>
      </c>
      <c r="I154" s="2">
        <f t="shared" si="43"/>
        <v>0.73368890151579913</v>
      </c>
      <c r="J154" s="2">
        <f t="shared" si="43"/>
        <v>0.85563554774989681</v>
      </c>
      <c r="K154" s="2">
        <f t="shared" si="43"/>
        <v>0.97741828425588018</v>
      </c>
      <c r="L154" s="2">
        <f t="shared" si="43"/>
        <v>1.0990067800572043</v>
      </c>
      <c r="M154" s="2">
        <f t="shared" si="43"/>
        <v>1.220367725260229</v>
      </c>
      <c r="N154" s="2">
        <f t="shared" si="43"/>
        <v>1.3414643202065462</v>
      </c>
      <c r="O154" s="2">
        <f t="shared" si="43"/>
        <v>1.462255711105529</v>
      </c>
      <c r="P154" s="2">
        <f t="shared" si="43"/>
        <v>1.582696363491839</v>
      </c>
      <c r="Q154" s="2">
        <f t="shared" si="43"/>
        <v>1.7027353638991007</v>
      </c>
      <c r="R154" s="2">
        <f t="shared" si="43"/>
        <v>1.8223156390400665</v>
      </c>
      <c r="S154" s="2">
        <f t="shared" si="43"/>
        <v>1.9413730805184441</v>
      </c>
      <c r="T154" s="2">
        <f t="shared" si="42"/>
        <v>2.0598355616487849</v>
      </c>
      <c r="U154" s="2">
        <f t="shared" si="42"/>
        <v>2.1776218313061717</v>
      </c>
      <c r="V154" s="2">
        <f t="shared" si="42"/>
        <v>2.2946402678415438</v>
      </c>
      <c r="W154" s="2">
        <f t="shared" si="42"/>
        <v>2.4107874739524418</v>
      </c>
      <c r="Y154" s="2">
        <f t="shared" si="37"/>
        <v>0.71725874439840265</v>
      </c>
      <c r="AA154" s="2"/>
    </row>
    <row r="155" spans="1:27" x14ac:dyDescent="0.2">
      <c r="A155">
        <f t="shared" si="41"/>
        <v>147</v>
      </c>
      <c r="B155" s="25">
        <f t="shared" si="38"/>
        <v>36.75</v>
      </c>
      <c r="C155" s="14">
        <f t="shared" si="39"/>
        <v>4.54819734825415</v>
      </c>
      <c r="D155" s="2">
        <f t="shared" si="43"/>
        <v>0.12244696310867111</v>
      </c>
      <c r="E155" s="2">
        <f t="shared" si="43"/>
        <v>0.24487378196240039</v>
      </c>
      <c r="F155" s="2">
        <f t="shared" si="43"/>
        <v>0.36726000336963288</v>
      </c>
      <c r="G155" s="2">
        <f t="shared" si="43"/>
        <v>0.48958455152766922</v>
      </c>
      <c r="H155" s="2">
        <f t="shared" si="43"/>
        <v>0.61182540479963621</v>
      </c>
      <c r="I155" s="2">
        <f t="shared" si="43"/>
        <v>0.7339592579859423</v>
      </c>
      <c r="J155" s="2">
        <f t="shared" si="43"/>
        <v>0.85596116491073881</v>
      </c>
      <c r="K155" s="2">
        <f t="shared" si="43"/>
        <v>0.97780415584201874</v>
      </c>
      <c r="L155" s="2">
        <f t="shared" si="43"/>
        <v>1.0994588238780234</v>
      </c>
      <c r="M155" s="2">
        <f t="shared" si="43"/>
        <v>1.2208928739566922</v>
      </c>
      <c r="N155" s="2">
        <f t="shared" si="43"/>
        <v>1.3420706275716654</v>
      </c>
      <c r="O155" s="2">
        <f t="shared" si="43"/>
        <v>1.4629524755990608</v>
      </c>
      <c r="P155" s="2">
        <f t="shared" si="43"/>
        <v>1.5834942708434567</v>
      </c>
      <c r="Q155" s="2">
        <f t="shared" si="43"/>
        <v>1.7036466509870369</v>
      </c>
      <c r="R155" s="2">
        <f t="shared" si="43"/>
        <v>1.8233542815585009</v>
      </c>
      <c r="S155" s="2">
        <f t="shared" si="43"/>
        <v>1.9425550073117459</v>
      </c>
      <c r="T155" s="2">
        <f t="shared" si="42"/>
        <v>2.0611788989996858</v>
      </c>
      <c r="U155" s="2">
        <f t="shared" si="42"/>
        <v>2.1791471809243248</v>
      </c>
      <c r="V155" s="2">
        <f t="shared" si="42"/>
        <v>2.2963710228157601</v>
      </c>
      <c r="W155" s="2">
        <f t="shared" si="42"/>
        <v>2.4127501775121156</v>
      </c>
      <c r="Y155" s="2">
        <f t="shared" si="37"/>
        <v>0.71804449975178741</v>
      </c>
      <c r="AA155" s="2"/>
    </row>
    <row r="156" spans="1:27" x14ac:dyDescent="0.2">
      <c r="A156">
        <f t="shared" si="41"/>
        <v>148</v>
      </c>
      <c r="B156" s="25">
        <f t="shared" si="38"/>
        <v>37</v>
      </c>
      <c r="C156" s="14">
        <f t="shared" si="39"/>
        <v>4.5791374662694837</v>
      </c>
      <c r="D156" s="2">
        <f t="shared" si="43"/>
        <v>0.12248698095981937</v>
      </c>
      <c r="E156" s="2">
        <f t="shared" si="43"/>
        <v>0.24495443138704279</v>
      </c>
      <c r="F156" s="2">
        <f t="shared" si="43"/>
        <v>0.36738252122463866</v>
      </c>
      <c r="G156" s="2">
        <f t="shared" si="43"/>
        <v>0.48975081677313309</v>
      </c>
      <c r="H156" s="2">
        <f t="shared" si="43"/>
        <v>0.61203796731501348</v>
      </c>
      <c r="I156" s="2">
        <f t="shared" si="43"/>
        <v>0.73422137767554652</v>
      </c>
      <c r="J156" s="2">
        <f t="shared" si="43"/>
        <v>0.85627686169833361</v>
      </c>
      <c r="K156" s="2">
        <f t="shared" si="43"/>
        <v>0.9781782713212307</v>
      </c>
      <c r="L156" s="2">
        <f t="shared" si="43"/>
        <v>1.0998970955640599</v>
      </c>
      <c r="M156" s="2">
        <f t="shared" si="43"/>
        <v>1.2214020232781051</v>
      </c>
      <c r="N156" s="2">
        <f t="shared" si="43"/>
        <v>1.3426584629516198</v>
      </c>
      <c r="O156" s="2">
        <f t="shared" si="43"/>
        <v>1.463628012206988</v>
      </c>
      <c r="P156" s="2">
        <f t="shared" si="43"/>
        <v>1.5842678688536251</v>
      </c>
      <c r="Q156" s="2">
        <f t="shared" si="43"/>
        <v>1.7045301744644059</v>
      </c>
      <c r="R156" s="2">
        <f t="shared" si="43"/>
        <v>1.8243612804085654</v>
      </c>
      <c r="S156" s="2">
        <f t="shared" si="43"/>
        <v>1.9437009250847919</v>
      </c>
      <c r="T156" s="2">
        <f t="shared" si="42"/>
        <v>2.0624813097363899</v>
      </c>
      <c r="U156" s="2">
        <f t="shared" si="42"/>
        <v>2.1806260586750086</v>
      </c>
      <c r="V156" s="2">
        <f t="shared" si="42"/>
        <v>2.2980490479667104</v>
      </c>
      <c r="W156" s="2">
        <f t="shared" si="42"/>
        <v>2.4146530846168512</v>
      </c>
      <c r="Y156" s="2">
        <f t="shared" si="37"/>
        <v>0.71880631599101452</v>
      </c>
      <c r="AA156" s="2"/>
    </row>
    <row r="157" spans="1:27" x14ac:dyDescent="0.2">
      <c r="A157">
        <f t="shared" si="41"/>
        <v>149</v>
      </c>
      <c r="B157" s="25">
        <f t="shared" si="38"/>
        <v>37.25</v>
      </c>
      <c r="C157" s="14">
        <f t="shared" si="39"/>
        <v>4.6100775842848183</v>
      </c>
      <c r="D157" s="2">
        <f t="shared" si="43"/>
        <v>0.12252577961226535</v>
      </c>
      <c r="E157" s="2">
        <f t="shared" si="43"/>
        <v>0.2450326237163879</v>
      </c>
      <c r="F157" s="2">
        <f t="shared" si="43"/>
        <v>0.36750130640521184</v>
      </c>
      <c r="G157" s="2">
        <f t="shared" si="43"/>
        <v>0.4899120165199336</v>
      </c>
      <c r="H157" s="2">
        <f t="shared" si="43"/>
        <v>0.61224405382192282</v>
      </c>
      <c r="I157" s="2">
        <f t="shared" si="43"/>
        <v>0.73447551152942392</v>
      </c>
      <c r="J157" s="2">
        <f t="shared" si="43"/>
        <v>0.85658294035045379</v>
      </c>
      <c r="K157" s="2">
        <f t="shared" si="43"/>
        <v>0.97854098885943219</v>
      </c>
      <c r="L157" s="2">
        <f t="shared" si="43"/>
        <v>1.1003220147022827</v>
      </c>
      <c r="M157" s="2">
        <f t="shared" si="43"/>
        <v>1.2218956606673645</v>
      </c>
      <c r="N157" s="2">
        <f t="shared" si="43"/>
        <v>1.3432283891207639</v>
      </c>
      <c r="O157" s="2">
        <f t="shared" si="43"/>
        <v>1.4642829676659508</v>
      </c>
      <c r="P157" s="2">
        <f t="shared" si="43"/>
        <v>1.5850178981397611</v>
      </c>
      <c r="Q157" s="2">
        <f t="shared" si="43"/>
        <v>1.7053867801876694</v>
      </c>
      <c r="R157" s="2">
        <f t="shared" si="43"/>
        <v>1.8253375996580024</v>
      </c>
      <c r="S157" s="2">
        <f t="shared" si="43"/>
        <v>1.9448119309017551</v>
      </c>
      <c r="T157" s="2">
        <f t="shared" si="42"/>
        <v>2.0637440407443108</v>
      </c>
      <c r="U157" s="2">
        <f t="shared" si="42"/>
        <v>2.1820598803873814</v>
      </c>
      <c r="V157" s="2">
        <f t="shared" si="42"/>
        <v>2.2996759497807564</v>
      </c>
      <c r="W157" s="2">
        <f t="shared" si="42"/>
        <v>2.4164980170476329</v>
      </c>
      <c r="Y157" s="2">
        <f t="shared" si="37"/>
        <v>0.71954492245401092</v>
      </c>
      <c r="AA157" s="2"/>
    </row>
    <row r="158" spans="1:27" x14ac:dyDescent="0.2">
      <c r="A158">
        <f t="shared" si="41"/>
        <v>150</v>
      </c>
      <c r="B158" s="25">
        <f t="shared" si="38"/>
        <v>37.5</v>
      </c>
      <c r="C158" s="14">
        <f t="shared" si="39"/>
        <v>4.6410177023001529</v>
      </c>
      <c r="D158" s="2">
        <f t="shared" si="43"/>
        <v>0.12256339621056912</v>
      </c>
      <c r="E158" s="2">
        <f t="shared" si="43"/>
        <v>0.24510843380921282</v>
      </c>
      <c r="F158" s="2">
        <f t="shared" si="43"/>
        <v>0.36761647263239672</v>
      </c>
      <c r="G158" s="2">
        <f t="shared" si="43"/>
        <v>0.49006830509543259</v>
      </c>
      <c r="H158" s="2">
        <f t="shared" si="43"/>
        <v>0.6124438616208413</v>
      </c>
      <c r="I158" s="2">
        <f t="shared" si="43"/>
        <v>0.73472190284700911</v>
      </c>
      <c r="J158" s="2">
        <f t="shared" si="43"/>
        <v>0.85687969389678353</v>
      </c>
      <c r="K158" s="2">
        <f t="shared" si="43"/>
        <v>0.97889265571052331</v>
      </c>
      <c r="L158" s="2">
        <f t="shared" si="43"/>
        <v>1.1007339880963682</v>
      </c>
      <c r="M158" s="2">
        <f t="shared" si="43"/>
        <v>1.2223742587167516</v>
      </c>
      <c r="N158" s="2">
        <f t="shared" si="43"/>
        <v>1.3437809517077595</v>
      </c>
      <c r="O158" s="2">
        <f t="shared" si="43"/>
        <v>1.4649179690088698</v>
      </c>
      <c r="P158" s="2">
        <f t="shared" si="43"/>
        <v>1.5857450767553565</v>
      </c>
      <c r="Q158" s="2">
        <f t="shared" si="43"/>
        <v>1.7062172882431121</v>
      </c>
      <c r="R158" s="2">
        <f t="shared" si="43"/>
        <v>1.8262841740029088</v>
      </c>
      <c r="S158" s="2">
        <f t="shared" si="43"/>
        <v>1.9458890884032443</v>
      </c>
      <c r="T158" s="2">
        <f t="shared" si="42"/>
        <v>2.0649683009207904</v>
      </c>
      <c r="U158" s="2">
        <f t="shared" si="42"/>
        <v>2.1834500187554244</v>
      </c>
      <c r="V158" s="2">
        <f t="shared" si="42"/>
        <v>2.3012532858004509</v>
      </c>
      <c r="W158" s="2">
        <f t="shared" si="42"/>
        <v>2.4182867410823898</v>
      </c>
      <c r="Y158" s="2">
        <f t="shared" si="37"/>
        <v>0.72026102625842192</v>
      </c>
      <c r="AA158" s="2"/>
    </row>
    <row r="159" spans="1:27" x14ac:dyDescent="0.2">
      <c r="A159">
        <f t="shared" si="41"/>
        <v>151</v>
      </c>
      <c r="B159" s="25">
        <f t="shared" si="38"/>
        <v>37.75</v>
      </c>
      <c r="C159" s="14">
        <f t="shared" si="39"/>
        <v>4.6719578203154866</v>
      </c>
      <c r="D159" s="2">
        <f t="shared" si="43"/>
        <v>0.12259986676763079</v>
      </c>
      <c r="E159" s="2">
        <f t="shared" si="43"/>
        <v>0.24518193424361931</v>
      </c>
      <c r="F159" s="2">
        <f t="shared" si="43"/>
        <v>0.36772813016257005</v>
      </c>
      <c r="G159" s="2">
        <f t="shared" si="43"/>
        <v>0.49021983212519732</v>
      </c>
      <c r="H159" s="2">
        <f t="shared" si="43"/>
        <v>0.61263758200121643</v>
      </c>
      <c r="I159" s="2">
        <f t="shared" si="43"/>
        <v>0.73496078751528571</v>
      </c>
      <c r="J159" s="2">
        <f t="shared" si="43"/>
        <v>0.85716740643945621</v>
      </c>
      <c r="K159" s="2">
        <f t="shared" si="43"/>
        <v>0.97923360854883801</v>
      </c>
      <c r="L159" s="2">
        <f t="shared" si="43"/>
        <v>1.1011334101561607</v>
      </c>
      <c r="M159" s="2">
        <f t="shared" si="43"/>
        <v>1.2228382756203755</v>
      </c>
      <c r="N159" s="2">
        <f t="shared" si="43"/>
        <v>1.3443166797179436</v>
      </c>
      <c r="O159" s="2">
        <f t="shared" si="43"/>
        <v>1.4655336241652495</v>
      </c>
      <c r="P159" s="2">
        <f t="shared" si="43"/>
        <v>1.5864501008774192</v>
      </c>
      <c r="Q159" s="2">
        <f t="shared" si="43"/>
        <v>1.7070224937319658</v>
      </c>
      <c r="R159" s="2">
        <f t="shared" si="43"/>
        <v>1.8272019096625833</v>
      </c>
      <c r="S159" s="2">
        <f t="shared" si="43"/>
        <v>1.9469334288245981</v>
      </c>
      <c r="T159" s="2">
        <f t="shared" si="42"/>
        <v>2.0661552623324537</v>
      </c>
      <c r="U159" s="2">
        <f t="shared" si="42"/>
        <v>2.1847978046521161</v>
      </c>
      <c r="V159" s="2">
        <f t="shared" si="42"/>
        <v>2.3027825661156758</v>
      </c>
      <c r="W159" s="2">
        <f t="shared" si="42"/>
        <v>2.4200209691869716</v>
      </c>
      <c r="Y159" s="2">
        <f t="shared" si="37"/>
        <v>0.72095531297861726</v>
      </c>
      <c r="AA159" s="2"/>
    </row>
    <row r="160" spans="1:27" x14ac:dyDescent="0.2">
      <c r="A160">
        <f t="shared" si="41"/>
        <v>152</v>
      </c>
      <c r="B160" s="25">
        <f t="shared" si="38"/>
        <v>38</v>
      </c>
      <c r="C160" s="14">
        <f t="shared" si="39"/>
        <v>4.7028979383308211</v>
      </c>
      <c r="D160" s="2">
        <f t="shared" si="43"/>
        <v>0.1226352261991681</v>
      </c>
      <c r="E160" s="2">
        <f t="shared" si="43"/>
        <v>0.24525319538651777</v>
      </c>
      <c r="F160" s="2">
        <f t="shared" si="43"/>
        <v>0.36783638589299705</v>
      </c>
      <c r="G160" s="2">
        <f t="shared" si="43"/>
        <v>0.49036674267624697</v>
      </c>
      <c r="H160" s="2">
        <f t="shared" si="43"/>
        <v>0.61282540042460021</v>
      </c>
      <c r="I160" s="2">
        <f t="shared" si="43"/>
        <v>0.73519239423461702</v>
      </c>
      <c r="J160" s="2">
        <f t="shared" si="43"/>
        <v>0.85744635342504394</v>
      </c>
      <c r="K160" s="2">
        <f t="shared" si="43"/>
        <v>0.9795641737914651</v>
      </c>
      <c r="L160" s="2">
        <f t="shared" si="43"/>
        <v>1.1015206632752683</v>
      </c>
      <c r="M160" s="2">
        <f t="shared" si="43"/>
        <v>1.2232881556128332</v>
      </c>
      <c r="N160" s="2">
        <f t="shared" si="43"/>
        <v>1.3448360860397797</v>
      </c>
      <c r="O160" s="2">
        <f t="shared" si="43"/>
        <v>1.4661305225431871</v>
      </c>
      <c r="P160" s="2">
        <f t="shared" si="43"/>
        <v>1.5871336454729699</v>
      </c>
      <c r="Q160" s="2">
        <f t="shared" si="43"/>
        <v>1.707803167531613</v>
      </c>
      <c r="R160" s="2">
        <f t="shared" si="43"/>
        <v>1.8280916852471114</v>
      </c>
      <c r="S160" s="2">
        <f t="shared" si="43"/>
        <v>1.9479459519831575</v>
      </c>
      <c r="T160" s="2">
        <f t="shared" si="42"/>
        <v>2.0673060613373107</v>
      </c>
      <c r="U160" s="2">
        <f t="shared" si="42"/>
        <v>2.1861045284035643</v>
      </c>
      <c r="V160" s="2">
        <f t="shared" si="42"/>
        <v>2.3042652548093558</v>
      </c>
      <c r="W160" s="2">
        <f t="shared" si="42"/>
        <v>2.4217023616546096</v>
      </c>
      <c r="Y160" s="2">
        <f t="shared" si="37"/>
        <v>0.72162844730197317</v>
      </c>
      <c r="AA160" s="2"/>
    </row>
    <row r="161" spans="1:27" x14ac:dyDescent="0.2">
      <c r="A161">
        <f t="shared" si="41"/>
        <v>153</v>
      </c>
      <c r="B161" s="25">
        <f t="shared" si="38"/>
        <v>38.25</v>
      </c>
      <c r="C161" s="14">
        <f t="shared" si="39"/>
        <v>4.7338380563461557</v>
      </c>
      <c r="D161" s="2">
        <f t="shared" si="43"/>
        <v>0.12266950835714356</v>
      </c>
      <c r="E161" s="2">
        <f t="shared" si="43"/>
        <v>0.24532228546099422</v>
      </c>
      <c r="F161" s="2">
        <f t="shared" si="43"/>
        <v>0.36794134346417101</v>
      </c>
      <c r="G161" s="2">
        <f t="shared" si="43"/>
        <v>0.49050917739593503</v>
      </c>
      <c r="H161" s="2">
        <f t="shared" si="43"/>
        <v>0.61300749670220456</v>
      </c>
      <c r="I161" s="2">
        <f t="shared" si="43"/>
        <v>0.73541694473769614</v>
      </c>
      <c r="J161" s="2">
        <f t="shared" si="43"/>
        <v>0.85771680190826138</v>
      </c>
      <c r="K161" s="2">
        <f t="shared" si="43"/>
        <v>0.97988466791074946</v>
      </c>
      <c r="L161" s="2">
        <f t="shared" si="43"/>
        <v>1.1018961181971534</v>
      </c>
      <c r="M161" s="2">
        <f t="shared" si="43"/>
        <v>1.2237243293945066</v>
      </c>
      <c r="N161" s="2">
        <f t="shared" si="43"/>
        <v>1.3453396679358816</v>
      </c>
      <c r="O161" s="2">
        <f t="shared" si="43"/>
        <v>1.4667092355936546</v>
      </c>
      <c r="P161" s="2">
        <f t="shared" si="43"/>
        <v>1.5877963649452334</v>
      </c>
      <c r="Q161" s="2">
        <f t="shared" si="43"/>
        <v>1.7085600570335999</v>
      </c>
      <c r="R161" s="2">
        <f t="shared" si="43"/>
        <v>1.828954352598517</v>
      </c>
      <c r="S161" s="2">
        <f t="shared" si="43"/>
        <v>1.948927627235457</v>
      </c>
      <c r="T161" s="2">
        <f t="shared" si="42"/>
        <v>2.0684217996726648</v>
      </c>
      <c r="U161" s="2">
        <f t="shared" si="42"/>
        <v>2.1873714410243217</v>
      </c>
      <c r="V161" s="2">
        <f t="shared" si="42"/>
        <v>2.3057027713591212</v>
      </c>
      <c r="W161" s="2">
        <f t="shared" si="42"/>
        <v>2.4233325281954237</v>
      </c>
      <c r="Y161" s="2">
        <f t="shared" si="37"/>
        <v>0.72228107366524874</v>
      </c>
      <c r="AA161" s="2"/>
    </row>
    <row r="162" spans="1:27" x14ac:dyDescent="0.2">
      <c r="A162">
        <f t="shared" si="41"/>
        <v>154</v>
      </c>
      <c r="B162" s="25">
        <f t="shared" si="38"/>
        <v>38.5</v>
      </c>
      <c r="C162" s="14">
        <f t="shared" si="39"/>
        <v>4.7647781743614903</v>
      </c>
      <c r="D162" s="2">
        <f t="shared" si="43"/>
        <v>0.12270274606217325</v>
      </c>
      <c r="E162" s="2">
        <f t="shared" si="43"/>
        <v>0.2453892706116248</v>
      </c>
      <c r="F162" s="2">
        <f t="shared" si="43"/>
        <v>0.36804310335903562</v>
      </c>
      <c r="G162" s="2">
        <f t="shared" si="43"/>
        <v>0.49064727264660069</v>
      </c>
      <c r="H162" s="2">
        <f t="shared" si="43"/>
        <v>0.61318404516704605</v>
      </c>
      <c r="I162" s="2">
        <f t="shared" si="43"/>
        <v>0.73563465400182582</v>
      </c>
      <c r="J162" s="2">
        <f t="shared" si="43"/>
        <v>0.8579790108076355</v>
      </c>
      <c r="K162" s="2">
        <f t="shared" si="43"/>
        <v>0.98019539773727171</v>
      </c>
      <c r="L162" s="2">
        <f t="shared" si="43"/>
        <v>1.1022601343700704</v>
      </c>
      <c r="M162" s="2">
        <f t="shared" si="43"/>
        <v>1.2241472145438987</v>
      </c>
      <c r="N162" s="2">
        <f t="shared" si="43"/>
        <v>1.3458279075190756</v>
      </c>
      <c r="O162" s="2">
        <f t="shared" si="43"/>
        <v>1.467270317357587</v>
      </c>
      <c r="P162" s="2">
        <f t="shared" si="43"/>
        <v>1.5884388937601432</v>
      </c>
      <c r="Q162" s="2">
        <f t="shared" si="43"/>
        <v>1.7092938868591645</v>
      </c>
      <c r="R162" s="2">
        <f t="shared" si="43"/>
        <v>1.8297907376062899</v>
      </c>
      <c r="S162" s="2">
        <f t="shared" si="43"/>
        <v>1.9498793944052553</v>
      </c>
      <c r="T162" s="2">
        <f t="shared" si="42"/>
        <v>2.0695035455098836</v>
      </c>
      <c r="U162" s="2">
        <f t="shared" si="42"/>
        <v>2.1885997554150691</v>
      </c>
      <c r="V162" s="2">
        <f t="shared" si="42"/>
        <v>2.3070964919962704</v>
      </c>
      <c r="W162" s="2">
        <f t="shared" si="42"/>
        <v>2.4249130294775085</v>
      </c>
      <c r="Y162" s="2">
        <f t="shared" si="37"/>
        <v>0.72291381687158207</v>
      </c>
      <c r="AA162" s="2"/>
    </row>
    <row r="163" spans="1:27" x14ac:dyDescent="0.2">
      <c r="A163">
        <f t="shared" si="41"/>
        <v>155</v>
      </c>
      <c r="B163" s="25">
        <f t="shared" si="38"/>
        <v>38.75</v>
      </c>
      <c r="C163" s="14">
        <f t="shared" si="39"/>
        <v>4.795718292376824</v>
      </c>
      <c r="D163" s="2">
        <f t="shared" si="43"/>
        <v>0.12273497113494819</v>
      </c>
      <c r="E163" s="2">
        <f t="shared" si="43"/>
        <v>0.24545421496780048</v>
      </c>
      <c r="F163" s="2">
        <f t="shared" si="43"/>
        <v>0.36814176299918377</v>
      </c>
      <c r="G163" s="2">
        <f t="shared" si="43"/>
        <v>0.49078116063611726</v>
      </c>
      <c r="H163" s="2">
        <f t="shared" si="43"/>
        <v>0.61335521484084665</v>
      </c>
      <c r="I163" s="2">
        <f t="shared" si="43"/>
        <v>0.73584573045473034</v>
      </c>
      <c r="J163" s="2">
        <f t="shared" si="43"/>
        <v>0.85823323115338479</v>
      </c>
      <c r="K163" s="2">
        <f t="shared" si="43"/>
        <v>0.98049666075359831</v>
      </c>
      <c r="L163" s="2">
        <f t="shared" si="43"/>
        <v>1.1026130602911899</v>
      </c>
      <c r="M163" s="2">
        <f t="shared" si="43"/>
        <v>1.2245572159174121</v>
      </c>
      <c r="N163" s="2">
        <f t="shared" si="43"/>
        <v>1.3463012722139596</v>
      </c>
      <c r="O163" s="2">
        <f t="shared" si="43"/>
        <v>1.4678143049963019</v>
      </c>
      <c r="P163" s="2">
        <f t="shared" si="43"/>
        <v>1.5890618470537587</v>
      </c>
      <c r="Q163" s="2">
        <f t="shared" si="43"/>
        <v>1.7100053595529656</v>
      </c>
      <c r="R163" s="2">
        <f t="shared" si="43"/>
        <v>1.830601640998063</v>
      </c>
      <c r="S163" s="2">
        <f t="shared" si="43"/>
        <v>1.9508021646832918</v>
      </c>
      <c r="T163" s="2">
        <f t="shared" si="42"/>
        <v>2.0705523344770285</v>
      </c>
      <c r="U163" s="2">
        <f t="shared" si="42"/>
        <v>2.1897906475238047</v>
      </c>
      <c r="V163" s="2">
        <f t="shared" si="42"/>
        <v>2.3084477510233281</v>
      </c>
      <c r="W163" s="2">
        <f t="shared" si="42"/>
        <v>2.4264453786210658</v>
      </c>
      <c r="Y163" s="2">
        <f t="shared" si="37"/>
        <v>0.72352728268861188</v>
      </c>
      <c r="AA163" s="2"/>
    </row>
    <row r="164" spans="1:27" x14ac:dyDescent="0.2">
      <c r="A164">
        <f t="shared" si="41"/>
        <v>156</v>
      </c>
      <c r="B164" s="25">
        <f t="shared" si="38"/>
        <v>39</v>
      </c>
      <c r="C164" s="14">
        <f t="shared" si="39"/>
        <v>4.8266584103921586</v>
      </c>
      <c r="D164" s="2">
        <f t="shared" si="43"/>
        <v>0.1227662144266984</v>
      </c>
      <c r="E164" s="2">
        <f t="shared" si="43"/>
        <v>0.24551718070512238</v>
      </c>
      <c r="F164" s="2">
        <f t="shared" si="43"/>
        <v>0.36823741683812605</v>
      </c>
      <c r="G164" s="2">
        <f t="shared" si="43"/>
        <v>0.49091096954446423</v>
      </c>
      <c r="H164" s="2">
        <f t="shared" si="43"/>
        <v>0.61352116959585046</v>
      </c>
      <c r="I164" s="2">
        <f t="shared" si="43"/>
        <v>0.73605037617409774</v>
      </c>
      <c r="J164" s="2">
        <f t="shared" si="43"/>
        <v>0.85847970632774839</v>
      </c>
      <c r="K164" s="2">
        <f t="shared" si="43"/>
        <v>0.98078874537908167</v>
      </c>
      <c r="L164" s="2">
        <f t="shared" si="43"/>
        <v>1.1029552338402384</v>
      </c>
      <c r="M164" s="2">
        <f t="shared" si="43"/>
        <v>1.2249547260369429</v>
      </c>
      <c r="N164" s="2">
        <f t="shared" si="43"/>
        <v>1.3467602152044005</v>
      </c>
      <c r="O164" s="2">
        <f t="shared" si="43"/>
        <v>1.4683417193057613</v>
      </c>
      <c r="P164" s="2">
        <f t="shared" si="43"/>
        <v>1.5896658212211752</v>
      </c>
      <c r="Q164" s="2">
        <f t="shared" si="43"/>
        <v>1.7106951562556749</v>
      </c>
      <c r="R164" s="2">
        <f t="shared" si="43"/>
        <v>1.8313878391062051</v>
      </c>
      <c r="S164" s="2">
        <f t="shared" si="43"/>
        <v>1.9516968214996302</v>
      </c>
      <c r="T164" s="2">
        <f t="shared" si="42"/>
        <v>2.0715691706503319</v>
      </c>
      <c r="U164" s="2">
        <f t="shared" si="42"/>
        <v>2.1909452574716575</v>
      </c>
      <c r="V164" s="2">
        <f t="shared" si="42"/>
        <v>2.3097578420914635</v>
      </c>
      <c r="W164" s="2">
        <f t="shared" si="42"/>
        <v>2.4279310426470153</v>
      </c>
      <c r="Y164" s="2">
        <f t="shared" si="37"/>
        <v>0.72412205842839406</v>
      </c>
      <c r="AA164" s="2"/>
    </row>
    <row r="165" spans="1:27" x14ac:dyDescent="0.2">
      <c r="A165">
        <f t="shared" si="41"/>
        <v>157</v>
      </c>
      <c r="B165" s="25">
        <f t="shared" si="38"/>
        <v>39.25</v>
      </c>
      <c r="C165" s="14">
        <f t="shared" si="39"/>
        <v>4.8575985284074932</v>
      </c>
      <c r="D165" s="2">
        <f t="shared" si="43"/>
        <v>0.12279650584872885</v>
      </c>
      <c r="E165" s="2">
        <f t="shared" si="43"/>
        <v>0.24557822810492666</v>
      </c>
      <c r="F165" s="2">
        <f t="shared" si="43"/>
        <v>0.36833015645171746</v>
      </c>
      <c r="G165" s="2">
        <f t="shared" si="43"/>
        <v>0.49103682364644202</v>
      </c>
      <c r="H165" s="2">
        <f t="shared" si="43"/>
        <v>0.61368206831170835</v>
      </c>
      <c r="I165" s="2">
        <f t="shared" si="43"/>
        <v>0.73624878708104224</v>
      </c>
      <c r="J165" s="2">
        <f t="shared" si="43"/>
        <v>0.8587186722979917</v>
      </c>
      <c r="K165" s="2">
        <f t="shared" si="43"/>
        <v>0.9810719312459828</v>
      </c>
      <c r="L165" s="2">
        <f t="shared" si="43"/>
        <v>1.103286982602973</v>
      </c>
      <c r="M165" s="2">
        <f t="shared" si="43"/>
        <v>1.2253401254656704</v>
      </c>
      <c r="N165" s="2">
        <f t="shared" si="43"/>
        <v>1.3472051758673973</v>
      </c>
      <c r="O165" s="2">
        <f t="shared" si="43"/>
        <v>1.4688530652151641</v>
      </c>
      <c r="P165" s="2">
        <f t="shared" si="43"/>
        <v>1.5902513944874936</v>
      </c>
      <c r="Q165" s="2">
        <f t="shared" si="43"/>
        <v>1.7113639373560807</v>
      </c>
      <c r="R165" s="2">
        <f t="shared" si="43"/>
        <v>1.8321500846110546</v>
      </c>
      <c r="S165" s="2">
        <f t="shared" si="43"/>
        <v>1.952564221369427</v>
      </c>
      <c r="T165" s="2">
        <f t="shared" si="42"/>
        <v>2.0725550275154676</v>
      </c>
      <c r="U165" s="2">
        <f t="shared" si="42"/>
        <v>2.192064690644405</v>
      </c>
      <c r="V165" s="2">
        <f t="shared" si="42"/>
        <v>2.3110280194389889</v>
      </c>
      <c r="W165" s="2">
        <f t="shared" si="42"/>
        <v>2.4293714438814731</v>
      </c>
      <c r="Y165" s="2">
        <f t="shared" si="37"/>
        <v>0.7246987135098264</v>
      </c>
      <c r="AA165" s="2"/>
    </row>
    <row r="166" spans="1:27" x14ac:dyDescent="0.2">
      <c r="A166">
        <f t="shared" si="41"/>
        <v>158</v>
      </c>
      <c r="B166" s="25">
        <f t="shared" si="38"/>
        <v>39.5</v>
      </c>
      <c r="C166" s="14">
        <f t="shared" si="39"/>
        <v>4.8885386464228278</v>
      </c>
      <c r="D166" s="2">
        <f t="shared" si="43"/>
        <v>0.12282587440105568</v>
      </c>
      <c r="E166" s="2">
        <f t="shared" si="43"/>
        <v>0.24563741561199604</v>
      </c>
      <c r="F166" s="2">
        <f t="shared" si="43"/>
        <v>0.36842007062582877</v>
      </c>
      <c r="G166" s="2">
        <f t="shared" si="43"/>
        <v>0.49115884343064903</v>
      </c>
      <c r="H166" s="2">
        <f t="shared" si="43"/>
        <v>0.61383806502758509</v>
      </c>
      <c r="I166" s="2">
        <f t="shared" si="43"/>
        <v>0.73644115312767244</v>
      </c>
      <c r="J166" s="2">
        <f t="shared" si="43"/>
        <v>0.85895035784231388</v>
      </c>
      <c r="K166" s="2">
        <f t="shared" si="43"/>
        <v>0.98134648946718273</v>
      </c>
      <c r="L166" s="2">
        <f t="shared" si="43"/>
        <v>1.1036086241848022</v>
      </c>
      <c r="M166" s="2">
        <f t="shared" si="43"/>
        <v>1.2257137831723943</v>
      </c>
      <c r="N166" s="2">
        <f t="shared" si="43"/>
        <v>1.3476365801937262</v>
      </c>
      <c r="O166" s="2">
        <f t="shared" si="43"/>
        <v>1.4693488322703487</v>
      </c>
      <c r="P166" s="2">
        <f t="shared" si="43"/>
        <v>1.5908191274613952</v>
      </c>
      <c r="Q166" s="2">
        <f t="shared" si="43"/>
        <v>1.7120123431233207</v>
      </c>
      <c r="R166" s="2">
        <f t="shared" si="43"/>
        <v>1.832889107261511</v>
      </c>
      <c r="S166" s="2">
        <f t="shared" si="43"/>
        <v>1.9534051947129294</v>
      </c>
      <c r="T166" s="2">
        <f t="shared" si="42"/>
        <v>2.073510848899534</v>
      </c>
      <c r="U166" s="2">
        <f t="shared" si="42"/>
        <v>2.1931500187507296</v>
      </c>
      <c r="V166" s="2">
        <f t="shared" si="42"/>
        <v>2.3122594990921272</v>
      </c>
      <c r="W166" s="2">
        <f t="shared" si="42"/>
        <v>2.4307679613174407</v>
      </c>
      <c r="Y166" s="2">
        <f t="shared" si="37"/>
        <v>0.72525780000355589</v>
      </c>
      <c r="AA166" s="2"/>
    </row>
    <row r="167" spans="1:27" x14ac:dyDescent="0.2">
      <c r="A167">
        <f t="shared" si="41"/>
        <v>159</v>
      </c>
      <c r="B167" s="25">
        <f t="shared" si="38"/>
        <v>39.75</v>
      </c>
      <c r="C167" s="14">
        <f t="shared" si="39"/>
        <v>4.9194787644381615</v>
      </c>
      <c r="D167" s="2">
        <f t="shared" si="43"/>
        <v>0.12285434820016969</v>
      </c>
      <c r="E167" s="2">
        <f t="shared" si="43"/>
        <v>0.24569479989051263</v>
      </c>
      <c r="F167" s="2">
        <f t="shared" si="43"/>
        <v>0.36850724544134772</v>
      </c>
      <c r="G167" s="2">
        <f t="shared" si="43"/>
        <v>0.49127714571483316</v>
      </c>
      <c r="H167" s="2">
        <f t="shared" si="43"/>
        <v>0.61398930908963123</v>
      </c>
      <c r="I167" s="2">
        <f t="shared" si="43"/>
        <v>0.73662765847894585</v>
      </c>
      <c r="J167" s="2">
        <f t="shared" si="43"/>
        <v>0.85917498476887244</v>
      </c>
      <c r="K167" s="2">
        <f t="shared" si="43"/>
        <v>0.98161268289573678</v>
      </c>
      <c r="L167" s="2">
        <f t="shared" si="43"/>
        <v>1.1039204665148494</v>
      </c>
      <c r="M167" s="2">
        <f t="shared" si="43"/>
        <v>1.2260760568847739</v>
      </c>
      <c r="N167" s="2">
        <f t="shared" si="43"/>
        <v>1.3480548411957705</v>
      </c>
      <c r="O167" s="2">
        <f t="shared" si="43"/>
        <v>1.4698294951024689</v>
      </c>
      <c r="P167" s="2">
        <f t="shared" si="43"/>
        <v>1.5913695636718483</v>
      </c>
      <c r="Q167" s="2">
        <f t="shared" si="43"/>
        <v>1.7126409943198557</v>
      </c>
      <c r="R167" s="2">
        <f t="shared" si="43"/>
        <v>1.8336056145736739</v>
      </c>
      <c r="S167" s="2">
        <f t="shared" si="43"/>
        <v>1.9542205466504934</v>
      </c>
      <c r="T167" s="2">
        <f t="shared" si="42"/>
        <v>2.0744375498746424</v>
      </c>
      <c r="U167" s="2">
        <f t="shared" si="42"/>
        <v>2.19420228084824</v>
      </c>
      <c r="V167" s="2">
        <f t="shared" si="42"/>
        <v>2.3134534600291947</v>
      </c>
      <c r="W167" s="2">
        <f t="shared" si="42"/>
        <v>2.432121931935006</v>
      </c>
      <c r="Y167" s="2">
        <f t="shared" si="37"/>
        <v>0.72579985316069706</v>
      </c>
      <c r="AA167" s="2"/>
    </row>
    <row r="168" spans="1:27" x14ac:dyDescent="0.2">
      <c r="A168">
        <f t="shared" si="41"/>
        <v>160</v>
      </c>
      <c r="B168" s="25">
        <f t="shared" si="38"/>
        <v>40</v>
      </c>
      <c r="C168" s="14">
        <f t="shared" si="39"/>
        <v>4.950418882453496</v>
      </c>
      <c r="D168" s="2">
        <f t="shared" si="43"/>
        <v>0.12288195450595427</v>
      </c>
      <c r="E168" s="2">
        <f t="shared" si="43"/>
        <v>0.24575043587830669</v>
      </c>
      <c r="F168" s="2">
        <f t="shared" si="43"/>
        <v>0.36859176435658958</v>
      </c>
      <c r="G168" s="2">
        <f t="shared" si="43"/>
        <v>0.49139184375772954</v>
      </c>
      <c r="H168" s="2">
        <f t="shared" si="43"/>
        <v>0.61413594529396165</v>
      </c>
      <c r="I168" s="2">
        <f t="shared" si="43"/>
        <v>0.73680848168898194</v>
      </c>
      <c r="J168" s="2">
        <f t="shared" si="43"/>
        <v>0.85939276812813536</v>
      </c>
      <c r="K168" s="2">
        <f t="shared" si="43"/>
        <v>0.98187076637652171</v>
      </c>
      <c r="L168" s="2">
        <f t="shared" si="43"/>
        <v>1.1042228081407561</v>
      </c>
      <c r="M168" s="2">
        <f t="shared" si="43"/>
        <v>1.2264272934318055</v>
      </c>
      <c r="N168" s="2">
        <f t="shared" si="43"/>
        <v>1.3484603593029247</v>
      </c>
      <c r="O168" s="2">
        <f t="shared" si="43"/>
        <v>1.4702955138823885</v>
      </c>
      <c r="P168" s="2">
        <f t="shared" si="43"/>
        <v>1.5919032300884668</v>
      </c>
      <c r="Q168" s="2">
        <f t="shared" si="43"/>
        <v>1.713250492795767</v>
      </c>
      <c r="R168" s="2">
        <f t="shared" si="43"/>
        <v>1.8343002925081939</v>
      </c>
      <c r="S168" s="2">
        <f t="shared" ref="S168:W183" si="44">MIN($C168,S$7)-EXP(-MAX($C168,S$7))*SINH(MIN($C168,S$7))</f>
        <v>1.9550110577733795</v>
      </c>
      <c r="T168" s="2">
        <f t="shared" si="42"/>
        <v>2.075336017633977</v>
      </c>
      <c r="U168" s="2">
        <f t="shared" si="42"/>
        <v>2.1952224843382311</v>
      </c>
      <c r="V168" s="2">
        <f t="shared" si="42"/>
        <v>2.3146110453093169</v>
      </c>
      <c r="W168" s="2">
        <f t="shared" si="42"/>
        <v>2.4334346519813264</v>
      </c>
      <c r="Y168" s="2">
        <f t="shared" si="37"/>
        <v>0.72632539192522838</v>
      </c>
      <c r="AA168" s="2"/>
    </row>
    <row r="169" spans="1:27" x14ac:dyDescent="0.2">
      <c r="A169">
        <f t="shared" si="41"/>
        <v>161</v>
      </c>
      <c r="B169" s="25">
        <f t="shared" si="38"/>
        <v>40.25</v>
      </c>
      <c r="C169" s="14">
        <f t="shared" si="39"/>
        <v>4.9813590004688306</v>
      </c>
      <c r="D169" s="2">
        <f t="shared" ref="D169:S184" si="45">MIN($C169,D$7)-EXP(-MAX($C169,D$7))*SINH(MIN($C169,D$7))</f>
        <v>0.12290871974778311</v>
      </c>
      <c r="E169" s="2">
        <f t="shared" si="45"/>
        <v>0.24580437683945208</v>
      </c>
      <c r="F169" s="2">
        <f t="shared" si="45"/>
        <v>0.3686737082871977</v>
      </c>
      <c r="G169" s="2">
        <f t="shared" si="45"/>
        <v>0.49150304736749073</v>
      </c>
      <c r="H169" s="2">
        <f t="shared" si="45"/>
        <v>0.61427811402527965</v>
      </c>
      <c r="I169" s="2">
        <f t="shared" si="45"/>
        <v>0.73698379587200402</v>
      </c>
      <c r="J169" s="2">
        <f t="shared" si="45"/>
        <v>0.85960391641876344</v>
      </c>
      <c r="K169" s="2">
        <f t="shared" si="45"/>
        <v>0.98212098699021544</v>
      </c>
      <c r="L169" s="2">
        <f t="shared" si="45"/>
        <v>1.1045159385144996</v>
      </c>
      <c r="M169" s="2">
        <f t="shared" si="45"/>
        <v>1.2267678290758639</v>
      </c>
      <c r="N169" s="2">
        <f t="shared" si="45"/>
        <v>1.348853522744953</v>
      </c>
      <c r="O169" s="2">
        <f t="shared" si="45"/>
        <v>1.4707473347612363</v>
      </c>
      <c r="P169" s="2">
        <f t="shared" si="45"/>
        <v>1.5924206376260117</v>
      </c>
      <c r="Q169" s="2">
        <f t="shared" si="45"/>
        <v>1.7138414220649481</v>
      </c>
      <c r="R169" s="2">
        <f t="shared" si="45"/>
        <v>1.8349738061269907</v>
      </c>
      <c r="S169" s="2">
        <f t="shared" si="44"/>
        <v>1.9557774848910654</v>
      </c>
      <c r="T169" s="2">
        <f t="shared" si="42"/>
        <v>2.0762071123411667</v>
      </c>
      <c r="U169" s="2">
        <f t="shared" si="42"/>
        <v>2.1962116059301349</v>
      </c>
      <c r="V169" s="2">
        <f t="shared" si="42"/>
        <v>2.3157333631667569</v>
      </c>
      <c r="W169" s="2">
        <f t="shared" si="42"/>
        <v>2.4347073782116118</v>
      </c>
      <c r="Y169" s="2">
        <f t="shared" si="37"/>
        <v>0.72683491943075484</v>
      </c>
      <c r="AA169" s="2"/>
    </row>
    <row r="170" spans="1:27" x14ac:dyDescent="0.2">
      <c r="A170">
        <f t="shared" si="41"/>
        <v>162</v>
      </c>
      <c r="B170" s="25">
        <f t="shared" si="38"/>
        <v>40.5</v>
      </c>
      <c r="C170" s="14">
        <f t="shared" si="39"/>
        <v>5.0122991184841652</v>
      </c>
      <c r="D170" s="2">
        <f t="shared" si="45"/>
        <v>0.12293466954982277</v>
      </c>
      <c r="E170" s="2">
        <f t="shared" si="45"/>
        <v>0.24585667441525966</v>
      </c>
      <c r="F170" s="2">
        <f t="shared" si="45"/>
        <v>0.36875315568360945</v>
      </c>
      <c r="G170" s="2">
        <f t="shared" si="45"/>
        <v>0.49161086300681328</v>
      </c>
      <c r="H170" s="2">
        <f t="shared" si="45"/>
        <v>0.61441595139127547</v>
      </c>
      <c r="I170" s="2">
        <f t="shared" si="45"/>
        <v>0.73715376886807327</v>
      </c>
      <c r="J170" s="2">
        <f t="shared" si="45"/>
        <v>0.85980863178721967</v>
      </c>
      <c r="K170" s="2">
        <f t="shared" si="45"/>
        <v>0.98236358428984438</v>
      </c>
      <c r="L170" s="2">
        <f t="shared" si="45"/>
        <v>1.1048001382695065</v>
      </c>
      <c r="M170" s="2">
        <f t="shared" si="45"/>
        <v>1.2270979898346297</v>
      </c>
      <c r="N170" s="2">
        <f t="shared" si="45"/>
        <v>1.3492347079236677</v>
      </c>
      <c r="O170" s="2">
        <f t="shared" si="45"/>
        <v>1.4711853902975345</v>
      </c>
      <c r="P170" s="2">
        <f t="shared" si="45"/>
        <v>1.5929222816335264</v>
      </c>
      <c r="Q170" s="2">
        <f t="shared" si="45"/>
        <v>1.7144143478637415</v>
      </c>
      <c r="R170" s="2">
        <f t="shared" si="45"/>
        <v>1.8356268002299605</v>
      </c>
      <c r="S170" s="2">
        <f t="shared" si="44"/>
        <v>1.9565205617557899</v>
      </c>
      <c r="T170" s="2">
        <f t="shared" si="42"/>
        <v>2.0770516679537749</v>
      </c>
      <c r="U170" s="2">
        <f t="shared" si="42"/>
        <v>2.1971705925765916</v>
      </c>
      <c r="V170" s="2">
        <f t="shared" si="42"/>
        <v>2.3168214880718994</v>
      </c>
      <c r="W170" s="2">
        <f t="shared" si="42"/>
        <v>2.4359413290923024</v>
      </c>
      <c r="Y170" s="2">
        <f t="shared" si="37"/>
        <v>0.72732892348221068</v>
      </c>
      <c r="AA170" s="2"/>
    </row>
    <row r="171" spans="1:27" x14ac:dyDescent="0.2">
      <c r="A171">
        <f t="shared" si="41"/>
        <v>163</v>
      </c>
      <c r="B171" s="25">
        <f t="shared" si="38"/>
        <v>40.75</v>
      </c>
      <c r="C171" s="14">
        <f t="shared" si="39"/>
        <v>5.0432392364994989</v>
      </c>
      <c r="D171" s="2">
        <f t="shared" si="45"/>
        <v>0.12295982875556444</v>
      </c>
      <c r="E171" s="2">
        <f t="shared" si="45"/>
        <v>0.2459073786737169</v>
      </c>
      <c r="F171" s="2">
        <f t="shared" si="45"/>
        <v>0.36883018260616207</v>
      </c>
      <c r="G171" s="2">
        <f t="shared" si="45"/>
        <v>0.49171539389486163</v>
      </c>
      <c r="H171" s="2">
        <f t="shared" si="45"/>
        <v>0.61454958935293225</v>
      </c>
      <c r="I171" s="2">
        <f t="shared" si="45"/>
        <v>0.73731856340377333</v>
      </c>
      <c r="J171" s="2">
        <f t="shared" si="45"/>
        <v>0.86000711022129783</v>
      </c>
      <c r="K171" s="2">
        <f t="shared" si="45"/>
        <v>0.98259879053012367</v>
      </c>
      <c r="L171" s="2">
        <f t="shared" si="45"/>
        <v>1.1050756794893208</v>
      </c>
      <c r="M171" s="2">
        <f t="shared" si="45"/>
        <v>1.227418091793208</v>
      </c>
      <c r="N171" s="2">
        <f t="shared" si="45"/>
        <v>1.3496042797732832</v>
      </c>
      <c r="O171" s="2">
        <f t="shared" si="45"/>
        <v>1.4716100998713171</v>
      </c>
      <c r="P171" s="2">
        <f t="shared" si="45"/>
        <v>1.5934086423685661</v>
      </c>
      <c r="Q171" s="2">
        <f t="shared" si="45"/>
        <v>1.7149698186925566</v>
      </c>
      <c r="R171" s="2">
        <f t="shared" si="45"/>
        <v>1.8362598999722861</v>
      </c>
      <c r="S171" s="2">
        <f t="shared" si="44"/>
        <v>1.9572409997650246</v>
      </c>
      <c r="T171" s="2">
        <f t="shared" si="42"/>
        <v>2.0778704930217051</v>
      </c>
      <c r="U171" s="2">
        <f t="shared" si="42"/>
        <v>2.1981003623800324</v>
      </c>
      <c r="V171" s="2">
        <f t="shared" si="42"/>
        <v>2.3178764617599179</v>
      </c>
      <c r="W171" s="2">
        <f t="shared" si="42"/>
        <v>2.4371376859675866</v>
      </c>
      <c r="Y171" s="2">
        <f t="shared" si="37"/>
        <v>0.72780787702294969</v>
      </c>
      <c r="AA171" s="2"/>
    </row>
    <row r="172" spans="1:27" x14ac:dyDescent="0.2">
      <c r="A172">
        <f t="shared" si="41"/>
        <v>164</v>
      </c>
      <c r="B172" s="25">
        <f t="shared" si="38"/>
        <v>41</v>
      </c>
      <c r="C172" s="14">
        <f t="shared" si="39"/>
        <v>5.0741793545148335</v>
      </c>
      <c r="D172" s="2">
        <f t="shared" si="45"/>
        <v>0.1229842214516083</v>
      </c>
      <c r="E172" s="2">
        <f t="shared" si="45"/>
        <v>0.24595653815742147</v>
      </c>
      <c r="F172" s="2">
        <f t="shared" si="45"/>
        <v>0.36890486279791018</v>
      </c>
      <c r="G172" s="2">
        <f t="shared" si="45"/>
        <v>0.491816740106087</v>
      </c>
      <c r="H172" s="2">
        <f t="shared" si="45"/>
        <v>0.61467915585086097</v>
      </c>
      <c r="I172" s="2">
        <f t="shared" si="45"/>
        <v>0.73747833724799938</v>
      </c>
      <c r="J172" s="2">
        <f t="shared" si="45"/>
        <v>0.86019954173775515</v>
      </c>
      <c r="K172" s="2">
        <f t="shared" si="45"/>
        <v>0.98282683088980993</v>
      </c>
      <c r="L172" s="2">
        <f t="shared" si="45"/>
        <v>1.1053428259680889</v>
      </c>
      <c r="M172" s="2">
        <f t="shared" si="45"/>
        <v>1.2277284414067378</v>
      </c>
      <c r="N172" s="2">
        <f t="shared" si="45"/>
        <v>1.3499625921097935</v>
      </c>
      <c r="O172" s="2">
        <f t="shared" si="45"/>
        <v>1.47202187008563</v>
      </c>
      <c r="P172" s="2">
        <f t="shared" si="45"/>
        <v>1.5938801854569806</v>
      </c>
      <c r="Q172" s="2">
        <f t="shared" si="45"/>
        <v>1.7155083663409856</v>
      </c>
      <c r="R172" s="2">
        <f t="shared" si="45"/>
        <v>1.8368737114629414</v>
      </c>
      <c r="S172" s="2">
        <f t="shared" si="44"/>
        <v>1.957939488642541</v>
      </c>
      <c r="T172" s="2">
        <f t="shared" si="44"/>
        <v>2.0786643714612785</v>
      </c>
      <c r="U172" s="2">
        <f t="shared" si="44"/>
        <v>2.1990018054716365</v>
      </c>
      <c r="V172" s="2">
        <f t="shared" si="44"/>
        <v>2.3188992942280939</v>
      </c>
      <c r="W172" s="2">
        <f t="shared" si="44"/>
        <v>2.4382975941903831</v>
      </c>
      <c r="Y172" s="2">
        <f t="shared" si="37"/>
        <v>0.72827223858737344</v>
      </c>
      <c r="AA172" s="2"/>
    </row>
    <row r="173" spans="1:27" x14ac:dyDescent="0.2">
      <c r="A173">
        <f t="shared" si="41"/>
        <v>165</v>
      </c>
      <c r="B173" s="25">
        <f t="shared" si="38"/>
        <v>41.25</v>
      </c>
      <c r="C173" s="14">
        <f t="shared" si="39"/>
        <v>5.1051194725301681</v>
      </c>
      <c r="D173" s="2">
        <f t="shared" si="45"/>
        <v>0.12300787099072323</v>
      </c>
      <c r="E173" s="2">
        <f t="shared" si="45"/>
        <v>0.24600419993005412</v>
      </c>
      <c r="F173" s="2">
        <f t="shared" si="45"/>
        <v>0.36897726775522544</v>
      </c>
      <c r="G173" s="2">
        <f t="shared" si="45"/>
        <v>0.49191499866603527</v>
      </c>
      <c r="H173" s="2">
        <f t="shared" si="45"/>
        <v>0.6148047749277864</v>
      </c>
      <c r="I173" s="2">
        <f t="shared" si="45"/>
        <v>0.73763324336300096</v>
      </c>
      <c r="J173" s="2">
        <f t="shared" si="45"/>
        <v>0.86038611056422765</v>
      </c>
      <c r="K173" s="2">
        <f t="shared" si="45"/>
        <v>0.98304792368728033</v>
      </c>
      <c r="L173" s="2">
        <f t="shared" si="45"/>
        <v>1.1056018334631061</v>
      </c>
      <c r="M173" s="2">
        <f t="shared" si="45"/>
        <v>1.2280293357937824</v>
      </c>
      <c r="N173" s="2">
        <f t="shared" si="45"/>
        <v>1.3503099879697027</v>
      </c>
      <c r="O173" s="2">
        <f t="shared" si="45"/>
        <v>1.4724210951558008</v>
      </c>
      <c r="P173" s="2">
        <f t="shared" si="45"/>
        <v>1.5943373623386909</v>
      </c>
      <c r="Q173" s="2">
        <f t="shared" si="45"/>
        <v>1.7160305063969215</v>
      </c>
      <c r="R173" s="2">
        <f t="shared" si="45"/>
        <v>1.8374688223449589</v>
      </c>
      <c r="S173" s="2">
        <f t="shared" si="44"/>
        <v>1.9586166970987307</v>
      </c>
      <c r="T173" s="2">
        <f t="shared" si="44"/>
        <v>2.0794340633057322</v>
      </c>
      <c r="U173" s="2">
        <f t="shared" si="44"/>
        <v>2.1998757848635186</v>
      </c>
      <c r="V173" s="2">
        <f t="shared" si="44"/>
        <v>2.3198909647027581</v>
      </c>
      <c r="W173" s="2">
        <f t="shared" si="44"/>
        <v>2.4394221642188629</v>
      </c>
      <c r="Y173" s="2">
        <f t="shared" si="37"/>
        <v>0.72872245274010083</v>
      </c>
      <c r="AA173" s="2"/>
    </row>
    <row r="174" spans="1:27" x14ac:dyDescent="0.2">
      <c r="A174">
        <f t="shared" si="41"/>
        <v>166</v>
      </c>
      <c r="B174" s="25">
        <f t="shared" si="38"/>
        <v>41.5</v>
      </c>
      <c r="C174" s="14">
        <f t="shared" si="39"/>
        <v>5.1360595905455027</v>
      </c>
      <c r="D174" s="2">
        <f t="shared" si="45"/>
        <v>0.12303080001420398</v>
      </c>
      <c r="E174" s="2">
        <f t="shared" si="45"/>
        <v>0.24605040962143621</v>
      </c>
      <c r="F174" s="2">
        <f t="shared" si="45"/>
        <v>0.36904746679624417</v>
      </c>
      <c r="G174" s="2">
        <f t="shared" si="45"/>
        <v>0.49201026364423589</v>
      </c>
      <c r="H174" s="2">
        <f t="shared" si="45"/>
        <v>0.61492656684730129</v>
      </c>
      <c r="I174" s="2">
        <f t="shared" si="45"/>
        <v>0.7377834300508227</v>
      </c>
      <c r="J174" s="2">
        <f t="shared" si="45"/>
        <v>0.86056699531560366</v>
      </c>
      <c r="K174" s="2">
        <f t="shared" si="45"/>
        <v>0.98326228058954346</v>
      </c>
      <c r="L174" s="2">
        <f t="shared" si="45"/>
        <v>1.1058529499396719</v>
      </c>
      <c r="M174" s="2">
        <f t="shared" si="45"/>
        <v>1.2283210630207797</v>
      </c>
      <c r="N174" s="2">
        <f t="shared" si="45"/>
        <v>1.3506467999384379</v>
      </c>
      <c r="O174" s="2">
        <f t="shared" si="45"/>
        <v>1.4728081572868452</v>
      </c>
      <c r="P174" s="2">
        <f t="shared" si="45"/>
        <v>1.594780610699881</v>
      </c>
      <c r="Q174" s="2">
        <f t="shared" si="45"/>
        <v>1.716536738740166</v>
      </c>
      <c r="R174" s="2">
        <f t="shared" si="45"/>
        <v>1.8380458023580204</v>
      </c>
      <c r="S174" s="2">
        <f t="shared" si="44"/>
        <v>1.9592732734708063</v>
      </c>
      <c r="T174" s="2">
        <f t="shared" si="44"/>
        <v>2.0801803054328474</v>
      </c>
      <c r="U174" s="2">
        <f t="shared" si="44"/>
        <v>2.2007231372749452</v>
      </c>
      <c r="V174" s="2">
        <f t="shared" si="44"/>
        <v>2.3208524225767673</v>
      </c>
      <c r="W174" s="2">
        <f t="shared" si="44"/>
        <v>2.4405124726795675</v>
      </c>
      <c r="Y174" s="2">
        <f t="shared" si="37"/>
        <v>0.72915895050136026</v>
      </c>
      <c r="AA174" s="2"/>
    </row>
    <row r="175" spans="1:27" x14ac:dyDescent="0.2">
      <c r="A175">
        <f t="shared" si="41"/>
        <v>167</v>
      </c>
      <c r="B175" s="25">
        <f t="shared" si="38"/>
        <v>41.75</v>
      </c>
      <c r="C175" s="14">
        <f t="shared" si="39"/>
        <v>5.1669997085608363</v>
      </c>
      <c r="D175" s="2">
        <f t="shared" si="45"/>
        <v>0.12305303047354722</v>
      </c>
      <c r="E175" s="2">
        <f t="shared" si="45"/>
        <v>0.24609521147121385</v>
      </c>
      <c r="F175" s="2">
        <f t="shared" si="45"/>
        <v>0.36911552712723084</v>
      </c>
      <c r="G175" s="2">
        <f t="shared" si="45"/>
        <v>0.49210262624426121</v>
      </c>
      <c r="H175" s="2">
        <f t="shared" si="45"/>
        <v>0.61504464820900373</v>
      </c>
      <c r="I175" s="2">
        <f t="shared" si="45"/>
        <v>0.73792904109528434</v>
      </c>
      <c r="J175" s="2">
        <f t="shared" si="45"/>
        <v>0.86074236916502456</v>
      </c>
      <c r="K175" s="2">
        <f t="shared" si="45"/>
        <v>0.98347010681488189</v>
      </c>
      <c r="L175" s="2">
        <f t="shared" si="45"/>
        <v>1.1060964158084821</v>
      </c>
      <c r="M175" s="2">
        <f t="shared" si="45"/>
        <v>1.2286039023778301</v>
      </c>
      <c r="N175" s="2">
        <f t="shared" si="45"/>
        <v>1.3509733504687544</v>
      </c>
      <c r="O175" s="2">
        <f t="shared" si="45"/>
        <v>1.4731834270393804</v>
      </c>
      <c r="P175" s="2">
        <f t="shared" si="45"/>
        <v>1.5952103548920253</v>
      </c>
      <c r="Q175" s="2">
        <f t="shared" si="45"/>
        <v>1.7170275480209962</v>
      </c>
      <c r="R175" s="2">
        <f t="shared" si="45"/>
        <v>1.8386052038839074</v>
      </c>
      <c r="S175" s="2">
        <f t="shared" si="44"/>
        <v>1.9599098463434979</v>
      </c>
      <c r="T175" s="2">
        <f t="shared" si="44"/>
        <v>2.0809038122704142</v>
      </c>
      <c r="U175" s="2">
        <f t="shared" si="44"/>
        <v>2.2015446739333826</v>
      </c>
      <c r="V175" s="2">
        <f t="shared" si="44"/>
        <v>2.3217845883184243</v>
      </c>
      <c r="W175" s="2">
        <f t="shared" si="44"/>
        <v>2.4415695633981338</v>
      </c>
      <c r="Y175" s="2">
        <f t="shared" si="37"/>
        <v>0.72958214975986202</v>
      </c>
      <c r="AA175" s="2"/>
    </row>
    <row r="176" spans="1:27" x14ac:dyDescent="0.2">
      <c r="A176">
        <f t="shared" si="41"/>
        <v>168</v>
      </c>
      <c r="B176" s="25">
        <f t="shared" si="38"/>
        <v>42</v>
      </c>
      <c r="C176" s="14">
        <f t="shared" si="39"/>
        <v>5.1979398265761709</v>
      </c>
      <c r="D176" s="2">
        <f t="shared" si="45"/>
        <v>0.12307458365146719</v>
      </c>
      <c r="E176" s="2">
        <f t="shared" si="45"/>
        <v>0.2461386483712118</v>
      </c>
      <c r="F176" s="2">
        <f t="shared" si="45"/>
        <v>0.36918151390691895</v>
      </c>
      <c r="G176" s="2">
        <f t="shared" si="45"/>
        <v>0.49219217489104167</v>
      </c>
      <c r="H176" s="2">
        <f t="shared" si="45"/>
        <v>0.61515913206012474</v>
      </c>
      <c r="I176" s="2">
        <f t="shared" si="45"/>
        <v>0.73807021589963429</v>
      </c>
      <c r="J176" s="2">
        <f t="shared" si="45"/>
        <v>0.86091240000967384</v>
      </c>
      <c r="K176" s="2">
        <f t="shared" si="45"/>
        <v>0.9836716013293223</v>
      </c>
      <c r="L176" s="2">
        <f t="shared" si="45"/>
        <v>1.1063324641557917</v>
      </c>
      <c r="M176" s="2">
        <f t="shared" si="45"/>
        <v>1.2288781246460769</v>
      </c>
      <c r="N176" s="2">
        <f t="shared" si="45"/>
        <v>1.3512899521894433</v>
      </c>
      <c r="O176" s="2">
        <f t="shared" si="45"/>
        <v>1.4735472636843858</v>
      </c>
      <c r="P176" s="2">
        <f t="shared" si="45"/>
        <v>1.595627006338149</v>
      </c>
      <c r="Q176" s="2">
        <f t="shared" si="45"/>
        <v>1.717503404124155</v>
      </c>
      <c r="R176" s="2">
        <f t="shared" si="45"/>
        <v>1.8391475624753326</v>
      </c>
      <c r="S176" s="2">
        <f t="shared" si="44"/>
        <v>1.9605270251508407</v>
      </c>
      <c r="T176" s="2">
        <f t="shared" si="44"/>
        <v>2.0816052764802002</v>
      </c>
      <c r="U176" s="2">
        <f t="shared" si="44"/>
        <v>2.2023411813511418</v>
      </c>
      <c r="V176" s="2">
        <f t="shared" si="44"/>
        <v>2.3226883543527026</v>
      </c>
      <c r="W176" s="2">
        <f t="shared" si="44"/>
        <v>2.4425944483986193</v>
      </c>
      <c r="Y176" s="2">
        <f t="shared" si="37"/>
        <v>0.72999245567273974</v>
      </c>
      <c r="AA176" s="2"/>
    </row>
    <row r="177" spans="1:27" x14ac:dyDescent="0.2">
      <c r="A177">
        <f t="shared" si="41"/>
        <v>169</v>
      </c>
      <c r="B177" s="25">
        <f t="shared" si="38"/>
        <v>42.25</v>
      </c>
      <c r="C177" s="14">
        <f t="shared" si="39"/>
        <v>5.2288799445915055</v>
      </c>
      <c r="D177" s="2">
        <f t="shared" si="45"/>
        <v>0.12309548018227102</v>
      </c>
      <c r="E177" s="2">
        <f t="shared" si="45"/>
        <v>0.24618076190649654</v>
      </c>
      <c r="F177" s="2">
        <f t="shared" si="45"/>
        <v>0.3692454903088917</v>
      </c>
      <c r="G177" s="2">
        <f t="shared" si="45"/>
        <v>0.492278995315521</v>
      </c>
      <c r="H177" s="2">
        <f t="shared" si="45"/>
        <v>0.61527012800375658</v>
      </c>
      <c r="I177" s="2">
        <f t="shared" si="45"/>
        <v>0.73820708962001003</v>
      </c>
      <c r="J177" s="2">
        <f t="shared" si="45"/>
        <v>0.86107725063151774</v>
      </c>
      <c r="K177" s="2">
        <f t="shared" si="45"/>
        <v>0.98386695703711835</v>
      </c>
      <c r="L177" s="2">
        <f t="shared" si="45"/>
        <v>1.106561320966563</v>
      </c>
      <c r="M177" s="2">
        <f t="shared" si="45"/>
        <v>1.2291439923569452</v>
      </c>
      <c r="N177" s="2">
        <f t="shared" si="45"/>
        <v>1.35159690820463</v>
      </c>
      <c r="O177" s="2">
        <f t="shared" si="45"/>
        <v>1.4739000155471575</v>
      </c>
      <c r="P177" s="2">
        <f t="shared" si="45"/>
        <v>1.5960309639267107</v>
      </c>
      <c r="Q177" s="2">
        <f t="shared" si="45"/>
        <v>1.7179647626187016</v>
      </c>
      <c r="R177" s="2">
        <f t="shared" si="45"/>
        <v>1.8396733973686614</v>
      </c>
      <c r="S177" s="2">
        <f t="shared" si="44"/>
        <v>1.9611254007596259</v>
      </c>
      <c r="T177" s="2">
        <f t="shared" si="44"/>
        <v>2.0822853696210823</v>
      </c>
      <c r="U177" s="2">
        <f t="shared" si="44"/>
        <v>2.2031134220783555</v>
      </c>
      <c r="V177" s="2">
        <f t="shared" si="44"/>
        <v>2.3235645859156251</v>
      </c>
      <c r="W177" s="2">
        <f t="shared" si="44"/>
        <v>2.4435881088723819</v>
      </c>
      <c r="Y177" s="2">
        <f t="shared" si="37"/>
        <v>0.73039026105340099</v>
      </c>
      <c r="AA177" s="2"/>
    </row>
    <row r="178" spans="1:27" x14ac:dyDescent="0.2">
      <c r="A178">
        <f t="shared" si="41"/>
        <v>170</v>
      </c>
      <c r="B178" s="25">
        <f t="shared" si="38"/>
        <v>42.5</v>
      </c>
      <c r="C178" s="14">
        <f t="shared" si="39"/>
        <v>5.2598200626068401</v>
      </c>
      <c r="D178" s="2">
        <f t="shared" si="45"/>
        <v>0.12311574007161342</v>
      </c>
      <c r="E178" s="2">
        <f t="shared" si="45"/>
        <v>0.24622159239518845</v>
      </c>
      <c r="F178" s="2">
        <f t="shared" si="45"/>
        <v>0.36930751758206265</v>
      </c>
      <c r="G178" s="2">
        <f t="shared" si="45"/>
        <v>0.49236317063673224</v>
      </c>
      <c r="H178" s="2">
        <f t="shared" si="45"/>
        <v>0.61537774230378306</v>
      </c>
      <c r="I178" s="2">
        <f t="shared" si="45"/>
        <v>0.7383397932948319</v>
      </c>
      <c r="J178" s="2">
        <f t="shared" si="45"/>
        <v>0.86123707885314638</v>
      </c>
      <c r="K178" s="2">
        <f t="shared" si="45"/>
        <v>0.98405636096543125</v>
      </c>
      <c r="L178" s="2">
        <f t="shared" si="45"/>
        <v>1.1067832053408166</v>
      </c>
      <c r="M178" s="2">
        <f t="shared" si="45"/>
        <v>1.2294017600434799</v>
      </c>
      <c r="N178" s="2">
        <f t="shared" si="45"/>
        <v>1.3518945123839574</v>
      </c>
      <c r="O178" s="2">
        <f t="shared" si="45"/>
        <v>1.4742420203407844</v>
      </c>
      <c r="P178" s="2">
        <f t="shared" si="45"/>
        <v>1.596422614393485</v>
      </c>
      <c r="Q178" s="2">
        <f t="shared" si="45"/>
        <v>1.7184120651941597</v>
      </c>
      <c r="R178" s="2">
        <f t="shared" si="45"/>
        <v>1.8401832119810118</v>
      </c>
      <c r="S178" s="2">
        <f t="shared" si="44"/>
        <v>1.9617055460350783</v>
      </c>
      <c r="T178" s="2">
        <f t="shared" si="44"/>
        <v>2.0829447427919763</v>
      </c>
      <c r="U178" s="2">
        <f t="shared" si="44"/>
        <v>2.203862135433023</v>
      </c>
      <c r="V178" s="2">
        <f t="shared" si="44"/>
        <v>2.3244141218826133</v>
      </c>
      <c r="W178" s="2">
        <f t="shared" si="44"/>
        <v>2.4445514961174388</v>
      </c>
      <c r="Y178" s="2">
        <f t="shared" si="37"/>
        <v>0.73077594674774016</v>
      </c>
      <c r="AA178" s="2"/>
    </row>
    <row r="179" spans="1:27" x14ac:dyDescent="0.2">
      <c r="A179">
        <f t="shared" si="41"/>
        <v>171</v>
      </c>
      <c r="B179" s="25">
        <f t="shared" si="38"/>
        <v>42.75</v>
      </c>
      <c r="C179" s="14">
        <f t="shared" si="39"/>
        <v>5.2907601806221738</v>
      </c>
      <c r="D179" s="2">
        <f t="shared" si="45"/>
        <v>0.12313538271564942</v>
      </c>
      <c r="E179" s="2">
        <f t="shared" si="45"/>
        <v>0.24626117892706115</v>
      </c>
      <c r="F179" s="2">
        <f t="shared" si="45"/>
        <v>0.36936765510931302</v>
      </c>
      <c r="G179" s="2">
        <f t="shared" si="45"/>
        <v>0.49244478144137294</v>
      </c>
      <c r="H179" s="2">
        <f t="shared" si="45"/>
        <v>0.61548207798661314</v>
      </c>
      <c r="I179" s="2">
        <f t="shared" si="45"/>
        <v>0.73846845397025496</v>
      </c>
      <c r="J179" s="2">
        <f t="shared" si="45"/>
        <v>0.8613920376888683</v>
      </c>
      <c r="K179" s="2">
        <f t="shared" si="45"/>
        <v>0.98423999444338295</v>
      </c>
      <c r="L179" s="2">
        <f t="shared" si="45"/>
        <v>1.1069983297033912</v>
      </c>
      <c r="M179" s="2">
        <f t="shared" si="45"/>
        <v>1.2296516744840285</v>
      </c>
      <c r="N179" s="2">
        <f t="shared" si="45"/>
        <v>1.3521830496439273</v>
      </c>
      <c r="O179" s="2">
        <f t="shared" si="45"/>
        <v>1.4745736054894627</v>
      </c>
      <c r="P179" s="2">
        <f t="shared" si="45"/>
        <v>1.5968023326918108</v>
      </c>
      <c r="Q179" s="2">
        <f t="shared" si="45"/>
        <v>1.7188457400833759</v>
      </c>
      <c r="R179" s="2">
        <f t="shared" si="45"/>
        <v>1.840677494392208</v>
      </c>
      <c r="S179" s="2">
        <f t="shared" si="44"/>
        <v>1.9622680163892972</v>
      </c>
      <c r="T179" s="2">
        <f t="shared" si="44"/>
        <v>2.0835840272551756</v>
      </c>
      <c r="U179" s="2">
        <f t="shared" si="44"/>
        <v>2.2045880382088061</v>
      </c>
      <c r="V179" s="2">
        <f t="shared" si="44"/>
        <v>2.3252377755715985</v>
      </c>
      <c r="W179" s="2">
        <f t="shared" si="44"/>
        <v>2.4454855324492093</v>
      </c>
      <c r="Y179" s="2">
        <f t="shared" si="37"/>
        <v>0.73114988199858377</v>
      </c>
      <c r="AA179" s="2"/>
    </row>
    <row r="180" spans="1:27" x14ac:dyDescent="0.2">
      <c r="A180">
        <f t="shared" si="41"/>
        <v>172</v>
      </c>
      <c r="B180" s="25">
        <f t="shared" si="38"/>
        <v>43</v>
      </c>
      <c r="C180" s="14">
        <f t="shared" si="39"/>
        <v>5.3217002986375084</v>
      </c>
      <c r="D180" s="2">
        <f t="shared" si="45"/>
        <v>0.1231544269196035</v>
      </c>
      <c r="E180" s="2">
        <f t="shared" si="45"/>
        <v>0.24629955940096465</v>
      </c>
      <c r="F180" s="2">
        <f t="shared" si="45"/>
        <v>0.36942596046434328</v>
      </c>
      <c r="G180" s="2">
        <f t="shared" si="45"/>
        <v>0.49252390586095662</v>
      </c>
      <c r="H180" s="2">
        <f t="shared" si="45"/>
        <v>0.61558323493981493</v>
      </c>
      <c r="I180" s="2">
        <f t="shared" si="45"/>
        <v>0.73859319482179919</v>
      </c>
      <c r="J180" s="2">
        <f t="shared" si="45"/>
        <v>0.86154227549120144</v>
      </c>
      <c r="K180" s="2">
        <f t="shared" si="45"/>
        <v>0.98441803327565569</v>
      </c>
      <c r="L180" s="2">
        <f t="shared" si="45"/>
        <v>1.1072069000073104</v>
      </c>
      <c r="M180" s="2">
        <f t="shared" si="45"/>
        <v>1.2298939749384969</v>
      </c>
      <c r="N180" s="2">
        <f t="shared" si="45"/>
        <v>1.352462796220669</v>
      </c>
      <c r="O180" s="2">
        <f t="shared" si="45"/>
        <v>1.4748950884419623</v>
      </c>
      <c r="P180" s="2">
        <f t="shared" si="45"/>
        <v>1.5971704823515602</v>
      </c>
      <c r="Q180" s="2">
        <f t="shared" si="45"/>
        <v>1.7192662024724958</v>
      </c>
      <c r="R180" s="2">
        <f t="shared" si="45"/>
        <v>1.8411567178120543</v>
      </c>
      <c r="S180" s="2">
        <f t="shared" si="44"/>
        <v>1.9628133503129919</v>
      </c>
      <c r="T180" s="2">
        <f t="shared" si="44"/>
        <v>2.0842038350407033</v>
      </c>
      <c r="U180" s="2">
        <f t="shared" si="44"/>
        <v>2.2052918253612659</v>
      </c>
      <c r="V180" s="2">
        <f t="shared" si="44"/>
        <v>2.3260363355216671</v>
      </c>
      <c r="W180" s="2">
        <f t="shared" si="44"/>
        <v>2.4463911120835085</v>
      </c>
      <c r="Y180" s="2">
        <f t="shared" si="37"/>
        <v>0.73151242479934364</v>
      </c>
      <c r="AA180" s="2"/>
    </row>
    <row r="181" spans="1:27" x14ac:dyDescent="0.2">
      <c r="A181">
        <f t="shared" si="41"/>
        <v>173</v>
      </c>
      <c r="B181" s="25">
        <f t="shared" si="38"/>
        <v>43.25</v>
      </c>
      <c r="C181" s="14">
        <f t="shared" si="39"/>
        <v>5.352640416652843</v>
      </c>
      <c r="D181" s="2">
        <f t="shared" si="45"/>
        <v>0.12317289091577331</v>
      </c>
      <c r="E181" s="2">
        <f t="shared" si="45"/>
        <v>0.24633677056110859</v>
      </c>
      <c r="F181" s="2">
        <f t="shared" si="45"/>
        <v>0.36948248946679219</v>
      </c>
      <c r="G181" s="2">
        <f t="shared" si="45"/>
        <v>0.492600619646613</v>
      </c>
      <c r="H181" s="2">
        <f t="shared" si="45"/>
        <v>0.61568131000774462</v>
      </c>
      <c r="I181" s="2">
        <f t="shared" si="45"/>
        <v>0.73871413527227348</v>
      </c>
      <c r="J181" s="2">
        <f t="shared" si="45"/>
        <v>0.86168793609290073</v>
      </c>
      <c r="K181" s="2">
        <f t="shared" si="45"/>
        <v>0.98459064791080042</v>
      </c>
      <c r="L181" s="2">
        <f t="shared" si="45"/>
        <v>1.1074091159309574</v>
      </c>
      <c r="M181" s="2">
        <f t="shared" si="45"/>
        <v>1.2301288933774106</v>
      </c>
      <c r="N181" s="2">
        <f t="shared" si="45"/>
        <v>1.3527340199343998</v>
      </c>
      <c r="O181" s="2">
        <f t="shared" si="45"/>
        <v>1.4752067769755399</v>
      </c>
      <c r="P181" s="2">
        <f t="shared" si="45"/>
        <v>1.5975274158271684</v>
      </c>
      <c r="Q181" s="2">
        <f t="shared" si="45"/>
        <v>1.7196738548984503</v>
      </c>
      <c r="R181" s="2">
        <f t="shared" si="45"/>
        <v>1.8416213410333686</v>
      </c>
      <c r="S181" s="2">
        <f t="shared" si="44"/>
        <v>1.9633420698910133</v>
      </c>
      <c r="T181" s="2">
        <f t="shared" si="44"/>
        <v>2.0848047595322488</v>
      </c>
      <c r="U181" s="2">
        <f t="shared" si="44"/>
        <v>2.2059741706731888</v>
      </c>
      <c r="V181" s="2">
        <f t="shared" si="44"/>
        <v>2.3268105662479797</v>
      </c>
      <c r="W181" s="2">
        <f t="shared" si="44"/>
        <v>2.4472691019926409</v>
      </c>
      <c r="Y181" s="2">
        <f t="shared" si="37"/>
        <v>0.73186392223660057</v>
      </c>
      <c r="AA181" s="2"/>
    </row>
    <row r="182" spans="1:27" x14ac:dyDescent="0.2">
      <c r="A182">
        <f t="shared" si="41"/>
        <v>174</v>
      </c>
      <c r="B182" s="25">
        <f t="shared" si="38"/>
        <v>43.5</v>
      </c>
      <c r="C182" s="14">
        <f t="shared" si="39"/>
        <v>5.3835805346681767</v>
      </c>
      <c r="D182" s="2">
        <f t="shared" si="45"/>
        <v>0.12319079238098447</v>
      </c>
      <c r="E182" s="2">
        <f t="shared" si="45"/>
        <v>0.24637284803223986</v>
      </c>
      <c r="F182" s="2">
        <f t="shared" si="45"/>
        <v>0.36953729623567655</v>
      </c>
      <c r="G182" s="2">
        <f t="shared" si="45"/>
        <v>0.49267499624160982</v>
      </c>
      <c r="H182" s="2">
        <f t="shared" si="45"/>
        <v>0.61577639708426268</v>
      </c>
      <c r="I182" s="2">
        <f t="shared" si="45"/>
        <v>0.73883139110610685</v>
      </c>
      <c r="J182" s="2">
        <f t="shared" si="45"/>
        <v>0.86182915894465928</v>
      </c>
      <c r="K182" s="2">
        <f t="shared" si="45"/>
        <v>0.98475800360441978</v>
      </c>
      <c r="L182" s="2">
        <f t="shared" si="45"/>
        <v>1.1076051710692394</v>
      </c>
      <c r="M182" s="2">
        <f t="shared" si="45"/>
        <v>1.2303566547039944</v>
      </c>
      <c r="N182" s="2">
        <f t="shared" si="45"/>
        <v>1.3529969804458264</v>
      </c>
      <c r="O182" s="2">
        <f t="shared" si="45"/>
        <v>1.4755089694905972</v>
      </c>
      <c r="P182" s="2">
        <f t="shared" si="45"/>
        <v>1.5978734748350634</v>
      </c>
      <c r="Q182" s="2">
        <f t="shared" si="45"/>
        <v>1.7200690876343305</v>
      </c>
      <c r="R182" s="2">
        <f t="shared" si="45"/>
        <v>1.8420718088712174</v>
      </c>
      <c r="S182" s="2">
        <f t="shared" si="44"/>
        <v>1.9638546813021818</v>
      </c>
      <c r="T182" s="2">
        <f t="shared" si="44"/>
        <v>2.0853873760352535</v>
      </c>
      <c r="U182" s="2">
        <f t="shared" si="44"/>
        <v>2.206635727399644</v>
      </c>
      <c r="V182" s="2">
        <f t="shared" si="44"/>
        <v>2.3275612089736946</v>
      </c>
      <c r="W182" s="2">
        <f t="shared" si="44"/>
        <v>2.4481203427354106</v>
      </c>
      <c r="Y182" s="2">
        <f t="shared" si="37"/>
        <v>0.73220471082250516</v>
      </c>
      <c r="AA182" s="2"/>
    </row>
    <row r="183" spans="1:27" x14ac:dyDescent="0.2">
      <c r="A183">
        <f t="shared" si="41"/>
        <v>175</v>
      </c>
      <c r="B183" s="25">
        <f t="shared" si="38"/>
        <v>43.75</v>
      </c>
      <c r="C183" s="14">
        <f t="shared" si="39"/>
        <v>5.4145206526835112</v>
      </c>
      <c r="D183" s="2">
        <f t="shared" si="45"/>
        <v>0.12320814845351392</v>
      </c>
      <c r="E183" s="2">
        <f t="shared" si="45"/>
        <v>0.24640782635374855</v>
      </c>
      <c r="F183" s="2">
        <f t="shared" si="45"/>
        <v>0.36959043324120328</v>
      </c>
      <c r="G183" s="2">
        <f t="shared" si="45"/>
        <v>0.49274710685166501</v>
      </c>
      <c r="H183" s="2">
        <f t="shared" si="45"/>
        <v>0.61586858720262416</v>
      </c>
      <c r="I183" s="2">
        <f t="shared" si="45"/>
        <v>0.7389450745801972</v>
      </c>
      <c r="J183" s="2">
        <f t="shared" si="45"/>
        <v>0.86196607924861335</v>
      </c>
      <c r="K183" s="2">
        <f t="shared" si="45"/>
        <v>0.98492026057737758</v>
      </c>
      <c r="L183" s="2">
        <f t="shared" si="45"/>
        <v>1.1077952531189295</v>
      </c>
      <c r="M183" s="2">
        <f t="shared" si="45"/>
        <v>1.2305774769694884</v>
      </c>
      <c r="N183" s="2">
        <f t="shared" si="45"/>
        <v>1.3532519295047369</v>
      </c>
      <c r="O183" s="2">
        <f t="shared" si="45"/>
        <v>1.4758019552963577</v>
      </c>
      <c r="P183" s="2">
        <f t="shared" si="45"/>
        <v>1.5982089906808135</v>
      </c>
      <c r="Q183" s="2">
        <f t="shared" si="45"/>
        <v>1.7204522790630223</v>
      </c>
      <c r="R183" s="2">
        <f t="shared" si="45"/>
        <v>1.8425085525887659</v>
      </c>
      <c r="S183" s="2">
        <f t="shared" si="44"/>
        <v>1.9643516753038859</v>
      </c>
      <c r="T183" s="2">
        <f t="shared" si="44"/>
        <v>2.0859522423276888</v>
      </c>
      <c r="U183" s="2">
        <f t="shared" si="44"/>
        <v>2.2072771288933914</v>
      </c>
      <c r="V183" s="2">
        <f t="shared" si="44"/>
        <v>2.3282889823395916</v>
      </c>
      <c r="W183" s="2">
        <f t="shared" si="44"/>
        <v>2.4489456492618462</v>
      </c>
      <c r="Y183" s="2">
        <f t="shared" si="37"/>
        <v>0.73253511681689165</v>
      </c>
      <c r="AA183" s="2"/>
    </row>
    <row r="184" spans="1:27" x14ac:dyDescent="0.2">
      <c r="A184">
        <f t="shared" si="41"/>
        <v>176</v>
      </c>
      <c r="B184" s="25">
        <f t="shared" si="38"/>
        <v>44</v>
      </c>
      <c r="C184" s="14">
        <f t="shared" si="39"/>
        <v>5.4454607706988458</v>
      </c>
      <c r="D184" s="2">
        <f t="shared" si="45"/>
        <v>0.12322497574949746</v>
      </c>
      <c r="E184" s="2">
        <f t="shared" si="45"/>
        <v>0.24644173901273497</v>
      </c>
      <c r="F184" s="2">
        <f t="shared" si="45"/>
        <v>0.36964195135500238</v>
      </c>
      <c r="G184" s="2">
        <f t="shared" si="45"/>
        <v>0.49281702051311654</v>
      </c>
      <c r="H184" s="2">
        <f t="shared" si="45"/>
        <v>0.61595796862263108</v>
      </c>
      <c r="I184" s="2">
        <f t="shared" si="45"/>
        <v>0.73905529453138208</v>
      </c>
      <c r="J184" s="2">
        <f t="shared" si="45"/>
        <v>0.86209882808778093</v>
      </c>
      <c r="K184" s="2">
        <f t="shared" si="45"/>
        <v>0.98507757416918951</v>
      </c>
      <c r="L184" s="2">
        <f t="shared" si="45"/>
        <v>1.1079795440583609</v>
      </c>
      <c r="M184" s="2">
        <f t="shared" si="45"/>
        <v>1.2307915715819024</v>
      </c>
      <c r="N184" s="2">
        <f t="shared" si="45"/>
        <v>1.353499111191016</v>
      </c>
      <c r="O184" s="2">
        <f t="shared" si="45"/>
        <v>1.4760860148878434</v>
      </c>
      <c r="P184" s="2">
        <f t="shared" si="45"/>
        <v>1.5985342845763093</v>
      </c>
      <c r="Q184" s="2">
        <f t="shared" si="45"/>
        <v>1.7208237960394592</v>
      </c>
      <c r="R184" s="2">
        <f t="shared" si="45"/>
        <v>1.8429319903101553</v>
      </c>
      <c r="S184" s="2">
        <f t="shared" si="45"/>
        <v>1.9648335277019171</v>
      </c>
      <c r="T184" s="2">
        <f t="shared" ref="T184:W209" si="46">MIN($C184,T$7)-EXP(-MAX($C184,T$7))*SINH(MIN($C184,T$7))</f>
        <v>2.0864998991940578</v>
      </c>
      <c r="U184" s="2">
        <f t="shared" si="46"/>
        <v>2.2078989892112291</v>
      </c>
      <c r="V184" s="2">
        <f t="shared" si="46"/>
        <v>2.3289945830920722</v>
      </c>
      <c r="W184" s="2">
        <f t="shared" si="46"/>
        <v>2.4497458116934054</v>
      </c>
      <c r="Y184" s="2">
        <f t="shared" si="37"/>
        <v>0.7328554565396459</v>
      </c>
      <c r="AA184" s="2"/>
    </row>
    <row r="185" spans="1:27" x14ac:dyDescent="0.2">
      <c r="A185">
        <f t="shared" si="41"/>
        <v>177</v>
      </c>
      <c r="B185" s="25">
        <f t="shared" si="38"/>
        <v>44.25</v>
      </c>
      <c r="C185" s="14">
        <f t="shared" si="39"/>
        <v>5.4764008887141804</v>
      </c>
      <c r="D185" s="2">
        <f t="shared" ref="D185:S200" si="47">MIN($C185,D$7)-EXP(-MAX($C185,D$7))*SINH(MIN($C185,D$7))</f>
        <v>0.12324129037883758</v>
      </c>
      <c r="E185" s="2">
        <f t="shared" si="47"/>
        <v>0.24647461847606894</v>
      </c>
      <c r="F185" s="2">
        <f t="shared" si="47"/>
        <v>0.36969189989882989</v>
      </c>
      <c r="G185" s="2">
        <f t="shared" si="47"/>
        <v>0.49288480415901581</v>
      </c>
      <c r="H185" s="2">
        <f t="shared" si="47"/>
        <v>0.61604462691512984</v>
      </c>
      <c r="I185" s="2">
        <f t="shared" si="47"/>
        <v>0.73916215648063543</v>
      </c>
      <c r="J185" s="2">
        <f t="shared" si="47"/>
        <v>0.86222753255155604</v>
      </c>
      <c r="K185" s="2">
        <f t="shared" si="47"/>
        <v>0.98523009498673975</v>
      </c>
      <c r="L185" s="2">
        <f t="shared" si="47"/>
        <v>1.108158220321648</v>
      </c>
      <c r="M185" s="2">
        <f t="shared" si="47"/>
        <v>1.230999143508412</v>
      </c>
      <c r="N185" s="2">
        <f t="shared" si="47"/>
        <v>1.3537387621483206</v>
      </c>
      <c r="O185" s="2">
        <f t="shared" si="47"/>
        <v>1.4763614202144106</v>
      </c>
      <c r="P185" s="2">
        <f t="shared" si="47"/>
        <v>1.5988496679472799</v>
      </c>
      <c r="Q185" s="2">
        <f t="shared" si="47"/>
        <v>1.7211839942418352</v>
      </c>
      <c r="R185" s="2">
        <f t="shared" si="47"/>
        <v>1.8433425274208022</v>
      </c>
      <c r="S185" s="2">
        <f t="shared" si="47"/>
        <v>1.9653006998059919</v>
      </c>
      <c r="T185" s="2">
        <f t="shared" si="46"/>
        <v>2.0870308709431193</v>
      </c>
      <c r="U185" s="2">
        <f t="shared" si="46"/>
        <v>2.2085019037018729</v>
      </c>
      <c r="V185" s="2">
        <f t="shared" si="46"/>
        <v>2.3296786867502046</v>
      </c>
      <c r="W185" s="2">
        <f t="shared" si="46"/>
        <v>2.4505215960794131</v>
      </c>
      <c r="Y185" s="2">
        <f t="shared" si="37"/>
        <v>0.73316603667355817</v>
      </c>
      <c r="AA185" s="2"/>
    </row>
    <row r="186" spans="1:27" x14ac:dyDescent="0.2">
      <c r="A186">
        <f t="shared" si="41"/>
        <v>178</v>
      </c>
      <c r="B186" s="25">
        <f t="shared" si="38"/>
        <v>44.5</v>
      </c>
      <c r="C186" s="14">
        <f t="shared" si="39"/>
        <v>5.5073410067295141</v>
      </c>
      <c r="D186" s="2">
        <f t="shared" si="47"/>
        <v>0.12325710796062642</v>
      </c>
      <c r="E186" s="2">
        <f t="shared" si="47"/>
        <v>0.24650649622147258</v>
      </c>
      <c r="F186" s="2">
        <f t="shared" si="47"/>
        <v>0.36974032669178708</v>
      </c>
      <c r="G186" s="2">
        <f t="shared" si="47"/>
        <v>0.49295052268320705</v>
      </c>
      <c r="H186" s="2">
        <f t="shared" si="47"/>
        <v>0.61612864504393361</v>
      </c>
      <c r="I186" s="2">
        <f t="shared" si="47"/>
        <v>0.73926576273409017</v>
      </c>
      <c r="J186" s="2">
        <f t="shared" si="47"/>
        <v>0.86235231585738015</v>
      </c>
      <c r="K186" s="2">
        <f t="shared" si="47"/>
        <v>0.98537796904846753</v>
      </c>
      <c r="L186" s="2">
        <f t="shared" si="47"/>
        <v>1.1083314529675974</v>
      </c>
      <c r="M186" s="2">
        <f t="shared" si="47"/>
        <v>1.2312003914715859</v>
      </c>
      <c r="N186" s="2">
        <f t="shared" si="47"/>
        <v>1.3539711118106339</v>
      </c>
      <c r="O186" s="2">
        <f t="shared" si="47"/>
        <v>1.4766284349401055</v>
      </c>
      <c r="P186" s="2">
        <f t="shared" si="47"/>
        <v>1.5991554427314429</v>
      </c>
      <c r="Q186" s="2">
        <f t="shared" si="47"/>
        <v>1.7215332185121208</v>
      </c>
      <c r="R186" s="2">
        <f t="shared" si="47"/>
        <v>1.8437405569555005</v>
      </c>
      <c r="S186" s="2">
        <f t="shared" si="47"/>
        <v>1.9657536388713928</v>
      </c>
      <c r="T186" s="2">
        <f t="shared" si="46"/>
        <v>2.0875456659098495</v>
      </c>
      <c r="U186" s="2">
        <f t="shared" si="46"/>
        <v>2.209086449575925</v>
      </c>
      <c r="V186" s="2">
        <f t="shared" si="46"/>
        <v>2.3303419482524417</v>
      </c>
      <c r="W186" s="2">
        <f t="shared" si="46"/>
        <v>2.4512737451304507</v>
      </c>
      <c r="Y186" s="2">
        <f t="shared" si="37"/>
        <v>0.73346715455785816</v>
      </c>
      <c r="AA186" s="2"/>
    </row>
    <row r="187" spans="1:27" x14ac:dyDescent="0.2">
      <c r="A187">
        <f t="shared" si="41"/>
        <v>179</v>
      </c>
      <c r="B187" s="25">
        <f t="shared" si="38"/>
        <v>44.75</v>
      </c>
      <c r="C187" s="14">
        <f t="shared" si="39"/>
        <v>5.5382811247448487</v>
      </c>
      <c r="D187" s="2">
        <f t="shared" si="47"/>
        <v>0.12327244363809915</v>
      </c>
      <c r="E187" s="2">
        <f t="shared" si="47"/>
        <v>0.24653740276765604</v>
      </c>
      <c r="F187" s="2">
        <f t="shared" si="47"/>
        <v>0.36978727809610057</v>
      </c>
      <c r="G187" s="2">
        <f t="shared" si="47"/>
        <v>0.4930142390024545</v>
      </c>
      <c r="H187" s="2">
        <f t="shared" si="47"/>
        <v>0.61621010344524907</v>
      </c>
      <c r="I187" s="2">
        <f t="shared" si="47"/>
        <v>0.73936621248098267</v>
      </c>
      <c r="J187" s="2">
        <f t="shared" si="47"/>
        <v>0.86247329746870638</v>
      </c>
      <c r="K187" s="2">
        <f t="shared" si="47"/>
        <v>0.98552133792415986</v>
      </c>
      <c r="L187" s="2">
        <f t="shared" si="47"/>
        <v>1.1084994078434747</v>
      </c>
      <c r="M187" s="2">
        <f t="shared" si="47"/>
        <v>1.2313955081396377</v>
      </c>
      <c r="N187" s="2">
        <f t="shared" si="47"/>
        <v>1.3541963826219188</v>
      </c>
      <c r="O187" s="2">
        <f t="shared" si="47"/>
        <v>1.4768873146960877</v>
      </c>
      <c r="P187" s="2">
        <f t="shared" si="47"/>
        <v>1.5994519016675695</v>
      </c>
      <c r="Q187" s="2">
        <f t="shared" si="47"/>
        <v>1.7218718031862033</v>
      </c>
      <c r="R187" s="2">
        <f t="shared" si="47"/>
        <v>1.8441264599747003</v>
      </c>
      <c r="S187" s="2">
        <f t="shared" si="47"/>
        <v>1.9661927785271578</v>
      </c>
      <c r="T187" s="2">
        <f t="shared" si="46"/>
        <v>2.0880447769421013</v>
      </c>
      <c r="U187" s="2">
        <f t="shared" si="46"/>
        <v>2.2096531864584743</v>
      </c>
      <c r="V187" s="2">
        <f t="shared" si="46"/>
        <v>2.3309850025836387</v>
      </c>
      <c r="W187" s="2">
        <f t="shared" si="46"/>
        <v>2.452002978929404</v>
      </c>
      <c r="Y187" s="2">
        <f t="shared" si="37"/>
        <v>0.73375909847295961</v>
      </c>
      <c r="AA187" s="2"/>
    </row>
    <row r="188" spans="1:27" x14ac:dyDescent="0.2">
      <c r="A188">
        <f t="shared" si="41"/>
        <v>180</v>
      </c>
      <c r="B188" s="25">
        <f t="shared" si="38"/>
        <v>45</v>
      </c>
      <c r="C188" s="14">
        <f t="shared" si="39"/>
        <v>5.5692212427601833</v>
      </c>
      <c r="D188" s="2">
        <f t="shared" si="47"/>
        <v>0.12328731209313147</v>
      </c>
      <c r="E188" s="2">
        <f t="shared" si="47"/>
        <v>0.24656736770353516</v>
      </c>
      <c r="F188" s="2">
        <f t="shared" si="47"/>
        <v>0.36983279906150823</v>
      </c>
      <c r="G188" s="2">
        <f t="shared" si="47"/>
        <v>0.49307601411667684</v>
      </c>
      <c r="H188" s="2">
        <f t="shared" si="47"/>
        <v>0.61628908010468364</v>
      </c>
      <c r="I188" s="2">
        <f t="shared" si="47"/>
        <v>0.73946360188861293</v>
      </c>
      <c r="J188" s="2">
        <f t="shared" si="47"/>
        <v>0.86259059320937004</v>
      </c>
      <c r="K188" s="2">
        <f t="shared" si="47"/>
        <v>0.98566033887048632</v>
      </c>
      <c r="L188" s="2">
        <f t="shared" si="47"/>
        <v>1.1086622457437816</v>
      </c>
      <c r="M188" s="2">
        <f t="shared" si="47"/>
        <v>1.2315846803108799</v>
      </c>
      <c r="N188" s="2">
        <f t="shared" si="47"/>
        <v>1.3544147902490768</v>
      </c>
      <c r="O188" s="2">
        <f t="shared" si="47"/>
        <v>1.477138307325363</v>
      </c>
      <c r="P188" s="2">
        <f t="shared" si="47"/>
        <v>1.5997393285757426</v>
      </c>
      <c r="Q188" s="2">
        <f t="shared" si="47"/>
        <v>1.7222000724139683</v>
      </c>
      <c r="R188" s="2">
        <f t="shared" si="47"/>
        <v>1.8445006059293221</v>
      </c>
      <c r="S188" s="2">
        <f t="shared" si="47"/>
        <v>1.9666185391912212</v>
      </c>
      <c r="T188" s="2">
        <f t="shared" si="46"/>
        <v>2.0885286818724422</v>
      </c>
      <c r="U188" s="2">
        <f t="shared" si="46"/>
        <v>2.2102026569248636</v>
      </c>
      <c r="V188" s="2">
        <f t="shared" si="46"/>
        <v>2.3316084653829674</v>
      </c>
      <c r="W188" s="2">
        <f t="shared" si="46"/>
        <v>2.4527099956208454</v>
      </c>
      <c r="Y188" s="2">
        <f t="shared" si="37"/>
        <v>0.73404214791641031</v>
      </c>
      <c r="AA188" s="2"/>
    </row>
    <row r="189" spans="1:27" x14ac:dyDescent="0.2">
      <c r="A189">
        <f t="shared" si="41"/>
        <v>181</v>
      </c>
      <c r="B189" s="25">
        <f t="shared" si="38"/>
        <v>45.25</v>
      </c>
      <c r="C189" s="14">
        <f t="shared" si="39"/>
        <v>5.6001613607755178</v>
      </c>
      <c r="D189" s="2">
        <f t="shared" si="47"/>
        <v>0.12330172756029563</v>
      </c>
      <c r="E189" s="2">
        <f t="shared" si="47"/>
        <v>0.24659641971655888</v>
      </c>
      <c r="F189" s="2">
        <f t="shared" si="47"/>
        <v>0.36987693316829262</v>
      </c>
      <c r="G189" s="2">
        <f t="shared" si="47"/>
        <v>0.49313590716734679</v>
      </c>
      <c r="H189" s="2">
        <f t="shared" si="47"/>
        <v>0.61636565063190651</v>
      </c>
      <c r="I189" s="2">
        <f t="shared" si="47"/>
        <v>0.73955802419441252</v>
      </c>
      <c r="J189" s="2">
        <f t="shared" si="47"/>
        <v>0.86270431537447434</v>
      </c>
      <c r="K189" s="2">
        <f t="shared" si="47"/>
        <v>0.98579510496240363</v>
      </c>
      <c r="L189" s="2">
        <f t="shared" si="47"/>
        <v>1.1088201225641943</v>
      </c>
      <c r="M189" s="2">
        <f t="shared" si="47"/>
        <v>1.231768089092558</v>
      </c>
      <c r="N189" s="2">
        <f t="shared" si="47"/>
        <v>1.3546265437884228</v>
      </c>
      <c r="O189" s="2">
        <f t="shared" si="47"/>
        <v>1.4773816531200605</v>
      </c>
      <c r="P189" s="2">
        <f t="shared" si="47"/>
        <v>1.6000179986290777</v>
      </c>
      <c r="Q189" s="2">
        <f t="shared" si="47"/>
        <v>1.7225183404696316</v>
      </c>
      <c r="R189" s="2">
        <f t="shared" si="47"/>
        <v>1.8448633530144583</v>
      </c>
      <c r="S189" s="2">
        <f t="shared" si="47"/>
        <v>1.9670313284729086</v>
      </c>
      <c r="T189" s="2">
        <f t="shared" si="46"/>
        <v>2.0889978439756156</v>
      </c>
      <c r="U189" s="2">
        <f t="shared" si="46"/>
        <v>2.2107353870201352</v>
      </c>
      <c r="V189" s="2">
        <f t="shared" si="46"/>
        <v>2.3322129335333068</v>
      </c>
      <c r="W189" s="2">
        <f t="shared" si="46"/>
        <v>2.4533954720794169</v>
      </c>
      <c r="Y189" s="2">
        <f t="shared" si="37"/>
        <v>0.73431657387048777</v>
      </c>
      <c r="AA189" s="2"/>
    </row>
    <row r="190" spans="1:27" x14ac:dyDescent="0.2">
      <c r="A190">
        <f t="shared" si="41"/>
        <v>182</v>
      </c>
      <c r="B190" s="25">
        <f t="shared" si="38"/>
        <v>45.5</v>
      </c>
      <c r="C190" s="14">
        <f t="shared" si="39"/>
        <v>5.6311014787908515</v>
      </c>
      <c r="D190" s="2">
        <f t="shared" si="47"/>
        <v>0.12331570384048809</v>
      </c>
      <c r="E190" s="2">
        <f t="shared" si="47"/>
        <v>0.24662458662017364</v>
      </c>
      <c r="F190" s="2">
        <f t="shared" si="47"/>
        <v>0.36991972266900308</v>
      </c>
      <c r="G190" s="2">
        <f t="shared" si="47"/>
        <v>0.49319397549411081</v>
      </c>
      <c r="H190" s="2">
        <f t="shared" si="47"/>
        <v>0.61643988833303454</v>
      </c>
      <c r="I190" s="2">
        <f t="shared" si="47"/>
        <v>0.73964956979520702</v>
      </c>
      <c r="J190" s="2">
        <f t="shared" si="47"/>
        <v>0.86281457283789831</v>
      </c>
      <c r="K190" s="2">
        <f t="shared" si="47"/>
        <v>0.98592576522055775</v>
      </c>
      <c r="L190" s="2">
        <f t="shared" si="47"/>
        <v>1.1089731894508139</v>
      </c>
      <c r="M190" s="2">
        <f t="shared" si="47"/>
        <v>1.2319459100742369</v>
      </c>
      <c r="N190" s="2">
        <f t="shared" si="47"/>
        <v>1.3548318459658648</v>
      </c>
      <c r="O190" s="2">
        <f t="shared" si="47"/>
        <v>1.4776175850514797</v>
      </c>
      <c r="P190" s="2">
        <f t="shared" si="47"/>
        <v>1.6002881786171632</v>
      </c>
      <c r="Q190" s="2">
        <f t="shared" si="47"/>
        <v>1.7228269120526127</v>
      </c>
      <c r="R190" s="2">
        <f t="shared" si="47"/>
        <v>1.8452150485122962</v>
      </c>
      <c r="S190" s="2">
        <f t="shared" si="47"/>
        <v>1.9674315415631687</v>
      </c>
      <c r="T190" s="2">
        <f t="shared" si="46"/>
        <v>2.0894527124120645</v>
      </c>
      <c r="U190" s="2">
        <f t="shared" si="46"/>
        <v>2.2112518867626472</v>
      </c>
      <c r="V190" s="2">
        <f t="shared" si="46"/>
        <v>2.3327989857326812</v>
      </c>
      <c r="W190" s="2">
        <f t="shared" si="46"/>
        <v>2.4540600645578454</v>
      </c>
      <c r="Y190" s="2">
        <f t="shared" si="37"/>
        <v>0.73458263906162724</v>
      </c>
      <c r="AA190" s="2"/>
    </row>
    <row r="191" spans="1:27" x14ac:dyDescent="0.2">
      <c r="A191">
        <f t="shared" si="41"/>
        <v>183</v>
      </c>
      <c r="B191" s="25">
        <f t="shared" si="38"/>
        <v>45.75</v>
      </c>
      <c r="C191" s="14">
        <f t="shared" si="39"/>
        <v>5.6620415968061861</v>
      </c>
      <c r="D191" s="2">
        <f t="shared" si="47"/>
        <v>0.12332925431414211</v>
      </c>
      <c r="E191" s="2">
        <f t="shared" si="47"/>
        <v>0.24665189538045115</v>
      </c>
      <c r="F191" s="2">
        <f t="shared" si="47"/>
        <v>0.36996120852890729</v>
      </c>
      <c r="G191" s="2">
        <f t="shared" si="47"/>
        <v>0.49325027468968458</v>
      </c>
      <c r="H191" s="2">
        <f t="shared" si="47"/>
        <v>0.61651186428081295</v>
      </c>
      <c r="I191" s="2">
        <f t="shared" si="47"/>
        <v>0.73973832633375824</v>
      </c>
      <c r="J191" s="2">
        <f t="shared" si="47"/>
        <v>0.86292147115652906</v>
      </c>
      <c r="K191" s="2">
        <f t="shared" si="47"/>
        <v>0.98605244473480369</v>
      </c>
      <c r="L191" s="2">
        <f t="shared" si="47"/>
        <v>1.1091215929448681</v>
      </c>
      <c r="M191" s="2">
        <f t="shared" si="47"/>
        <v>1.2321183134959051</v>
      </c>
      <c r="N191" s="2">
        <f t="shared" si="47"/>
        <v>1.3550308933309885</v>
      </c>
      <c r="O191" s="2">
        <f t="shared" si="47"/>
        <v>1.4778463289931305</v>
      </c>
      <c r="P191" s="2">
        <f t="shared" si="47"/>
        <v>1.6005501272014775</v>
      </c>
      <c r="Q191" s="2">
        <f t="shared" si="47"/>
        <v>1.7231260825792472</v>
      </c>
      <c r="R191" s="2">
        <f t="shared" si="47"/>
        <v>1.8455560291245954</v>
      </c>
      <c r="S191" s="2">
        <f t="shared" si="47"/>
        <v>1.9678195616129162</v>
      </c>
      <c r="T191" s="2">
        <f t="shared" si="46"/>
        <v>2.0898937226579428</v>
      </c>
      <c r="U191" s="2">
        <f t="shared" si="46"/>
        <v>2.211752650632349</v>
      </c>
      <c r="V191" s="2">
        <f t="shared" si="46"/>
        <v>2.3333671830482867</v>
      </c>
      <c r="W191" s="2">
        <f t="shared" si="46"/>
        <v>2.4547044093152199</v>
      </c>
      <c r="Y191" s="2">
        <f t="shared" si="37"/>
        <v>0.73484059821191572</v>
      </c>
      <c r="AA191" s="2"/>
    </row>
    <row r="192" spans="1:27" x14ac:dyDescent="0.2">
      <c r="A192">
        <f t="shared" si="41"/>
        <v>184</v>
      </c>
      <c r="B192" s="25">
        <f t="shared" si="38"/>
        <v>46</v>
      </c>
      <c r="C192" s="14">
        <f t="shared" si="39"/>
        <v>5.6929817148215207</v>
      </c>
      <c r="D192" s="2">
        <f t="shared" si="47"/>
        <v>0.12334239195403769</v>
      </c>
      <c r="E192" s="2">
        <f t="shared" si="47"/>
        <v>0.24667837214190474</v>
      </c>
      <c r="F192" s="2">
        <f t="shared" si="47"/>
        <v>0.37000143046520967</v>
      </c>
      <c r="G192" s="2">
        <f t="shared" si="47"/>
        <v>0.49330485865307538</v>
      </c>
      <c r="H192" s="2">
        <f t="shared" si="47"/>
        <v>0.61658164738265853</v>
      </c>
      <c r="I192" s="2">
        <f t="shared" si="47"/>
        <v>0.73982437878267171</v>
      </c>
      <c r="J192" s="2">
        <f t="shared" si="47"/>
        <v>0.86302511267131821</v>
      </c>
      <c r="K192" s="2">
        <f t="shared" si="47"/>
        <v>0.98617526478396222</v>
      </c>
      <c r="L192" s="2">
        <f t="shared" si="47"/>
        <v>1.1092654751230051</v>
      </c>
      <c r="M192" s="2">
        <f t="shared" si="47"/>
        <v>1.232285464410956</v>
      </c>
      <c r="N192" s="2">
        <f t="shared" si="47"/>
        <v>1.3552238764452269</v>
      </c>
      <c r="O192" s="2">
        <f t="shared" si="47"/>
        <v>1.4780681039369761</v>
      </c>
      <c r="P192" s="2">
        <f t="shared" si="47"/>
        <v>1.6008040951630225</v>
      </c>
      <c r="Q192" s="2">
        <f t="shared" si="47"/>
        <v>1.7234161384656055</v>
      </c>
      <c r="R192" s="2">
        <f t="shared" si="47"/>
        <v>1.8458866212950342</v>
      </c>
      <c r="S192" s="2">
        <f t="shared" si="47"/>
        <v>1.9681957600998476</v>
      </c>
      <c r="T192" s="2">
        <f t="shared" si="46"/>
        <v>2.0903212969220268</v>
      </c>
      <c r="U192" s="2">
        <f t="shared" si="46"/>
        <v>2.212238158044181</v>
      </c>
      <c r="V192" s="2">
        <f t="shared" si="46"/>
        <v>2.3339180694536372</v>
      </c>
      <c r="W192" s="2">
        <f t="shared" si="46"/>
        <v>2.4553291232261225</v>
      </c>
      <c r="Y192" s="2">
        <f t="shared" si="37"/>
        <v>0.73509069828301588</v>
      </c>
      <c r="AA192" s="2"/>
    </row>
    <row r="193" spans="1:27" x14ac:dyDescent="0.2">
      <c r="A193">
        <f t="shared" si="41"/>
        <v>185</v>
      </c>
      <c r="B193" s="25">
        <f t="shared" si="38"/>
        <v>46.25</v>
      </c>
      <c r="C193" s="14">
        <f t="shared" si="39"/>
        <v>5.7239218328368553</v>
      </c>
      <c r="D193" s="2">
        <f t="shared" si="47"/>
        <v>0.1233551293377213</v>
      </c>
      <c r="E193" s="2">
        <f t="shared" si="47"/>
        <v>0.2467040422525193</v>
      </c>
      <c r="F193" s="2">
        <f t="shared" si="47"/>
        <v>0.37004042698507578</v>
      </c>
      <c r="G193" s="2">
        <f t="shared" si="47"/>
        <v>0.49335777964118338</v>
      </c>
      <c r="H193" s="2">
        <f t="shared" si="47"/>
        <v>0.61664930444662935</v>
      </c>
      <c r="I193" s="2">
        <f t="shared" si="47"/>
        <v>0.73990780952574553</v>
      </c>
      <c r="J193" s="2">
        <f t="shared" si="47"/>
        <v>0.86312559660526011</v>
      </c>
      <c r="K193" s="2">
        <f t="shared" si="47"/>
        <v>0.98629434295192897</v>
      </c>
      <c r="L193" s="2">
        <f t="shared" si="47"/>
        <v>1.1094049737333136</v>
      </c>
      <c r="M193" s="2">
        <f t="shared" si="47"/>
        <v>1.2324475228442051</v>
      </c>
      <c r="N193" s="2">
        <f t="shared" si="47"/>
        <v>1.3554109800642979</v>
      </c>
      <c r="O193" s="2">
        <f t="shared" si="47"/>
        <v>1.4782831222030899</v>
      </c>
      <c r="P193" s="2">
        <f t="shared" si="47"/>
        <v>1.6010503256424125</v>
      </c>
      <c r="Q193" s="2">
        <f t="shared" si="47"/>
        <v>1.7236973574017005</v>
      </c>
      <c r="R193" s="2">
        <f t="shared" si="47"/>
        <v>1.8462071415217378</v>
      </c>
      <c r="S193" s="2">
        <f t="shared" si="47"/>
        <v>1.9685604971840824</v>
      </c>
      <c r="T193" s="2">
        <f t="shared" si="46"/>
        <v>2.0907358445499242</v>
      </c>
      <c r="U193" s="2">
        <f t="shared" si="46"/>
        <v>2.2127088738070495</v>
      </c>
      <c r="V193" s="2">
        <f t="shared" si="46"/>
        <v>2.3344521723493474</v>
      </c>
      <c r="W193" s="2">
        <f t="shared" si="46"/>
        <v>2.4559348043712066</v>
      </c>
      <c r="Y193" s="2">
        <f t="shared" si="37"/>
        <v>0.73533317871254322</v>
      </c>
      <c r="AA193" s="2"/>
    </row>
    <row r="194" spans="1:27" x14ac:dyDescent="0.2">
      <c r="A194">
        <f t="shared" si="41"/>
        <v>186</v>
      </c>
      <c r="B194" s="25">
        <f t="shared" si="38"/>
        <v>46.5</v>
      </c>
      <c r="C194" s="14">
        <f t="shared" si="39"/>
        <v>5.754861950852189</v>
      </c>
      <c r="D194" s="2">
        <f t="shared" si="47"/>
        <v>0.12336747865954723</v>
      </c>
      <c r="E194" s="2">
        <f t="shared" si="47"/>
        <v>0.24672893028801859</v>
      </c>
      <c r="F194" s="2">
        <f t="shared" si="47"/>
        <v>0.3700782354224974</v>
      </c>
      <c r="G194" s="2">
        <f t="shared" si="47"/>
        <v>0.49340908831883051</v>
      </c>
      <c r="H194" s="2">
        <f t="shared" si="47"/>
        <v>0.61671490024538422</v>
      </c>
      <c r="I194" s="2">
        <f t="shared" si="47"/>
        <v>0.73998869843684267</v>
      </c>
      <c r="J194" s="2">
        <f t="shared" si="47"/>
        <v>0.86322301915838451</v>
      </c>
      <c r="K194" s="2">
        <f t="shared" si="47"/>
        <v>0.9864097932402448</v>
      </c>
      <c r="L194" s="2">
        <f t="shared" si="47"/>
        <v>1.1095402223271973</v>
      </c>
      <c r="M194" s="2">
        <f t="shared" si="47"/>
        <v>1.2326046439450928</v>
      </c>
      <c r="N194" s="2">
        <f t="shared" si="47"/>
        <v>1.3555923833150827</v>
      </c>
      <c r="O194" s="2">
        <f t="shared" si="47"/>
        <v>1.4784915896429225</v>
      </c>
      <c r="P194" s="2">
        <f t="shared" si="47"/>
        <v>1.6012890543726499</v>
      </c>
      <c r="Q194" s="2">
        <f t="shared" si="47"/>
        <v>1.7239700086173384</v>
      </c>
      <c r="R194" s="2">
        <f t="shared" si="47"/>
        <v>1.8465178966602809</v>
      </c>
      <c r="S194" s="2">
        <f t="shared" si="47"/>
        <v>1.968914122052968</v>
      </c>
      <c r="T194" s="2">
        <f t="shared" si="46"/>
        <v>2.0911377624159657</v>
      </c>
      <c r="U194" s="2">
        <f t="shared" si="46"/>
        <v>2.2131652485688207</v>
      </c>
      <c r="V194" s="2">
        <f t="shared" si="46"/>
        <v>2.3349700030680509</v>
      </c>
      <c r="W194" s="2">
        <f t="shared" si="46"/>
        <v>2.4565220326097781</v>
      </c>
      <c r="Y194" s="2">
        <f t="shared" si="37"/>
        <v>0.7355682716433396</v>
      </c>
      <c r="AA194" s="2"/>
    </row>
    <row r="195" spans="1:27" x14ac:dyDescent="0.2">
      <c r="A195">
        <f t="shared" si="41"/>
        <v>187</v>
      </c>
      <c r="B195" s="25">
        <f t="shared" si="38"/>
        <v>46.75</v>
      </c>
      <c r="C195" s="14">
        <f t="shared" si="39"/>
        <v>5.7858020688675236</v>
      </c>
      <c r="D195" s="2">
        <f t="shared" si="47"/>
        <v>0.123379451742352</v>
      </c>
      <c r="E195" s="2">
        <f t="shared" si="47"/>
        <v>0.24675306007539333</v>
      </c>
      <c r="F195" s="2">
        <f t="shared" si="47"/>
        <v>0.37011489197403519</v>
      </c>
      <c r="G195" s="2">
        <f t="shared" si="47"/>
        <v>0.49345883380726568</v>
      </c>
      <c r="H195" s="2">
        <f t="shared" si="47"/>
        <v>0.61677849757819381</v>
      </c>
      <c r="I195" s="2">
        <f t="shared" si="47"/>
        <v>0.74006712295635946</v>
      </c>
      <c r="J195" s="2">
        <f t="shared" si="47"/>
        <v>0.86331747359985544</v>
      </c>
      <c r="K195" s="2">
        <f t="shared" si="47"/>
        <v>0.98652172617723732</v>
      </c>
      <c r="L195" s="2">
        <f t="shared" si="47"/>
        <v>1.109671350387234</v>
      </c>
      <c r="M195" s="2">
        <f t="shared" si="47"/>
        <v>1.2327569781362189</v>
      </c>
      <c r="N195" s="2">
        <f t="shared" si="47"/>
        <v>1.3557682598671168</v>
      </c>
      <c r="O195" s="2">
        <f t="shared" si="47"/>
        <v>1.4786937058363785</v>
      </c>
      <c r="P195" s="2">
        <f t="shared" si="47"/>
        <v>1.6015205099048084</v>
      </c>
      <c r="Q195" s="2">
        <f t="shared" si="47"/>
        <v>1.7242343531398694</v>
      </c>
      <c r="R195" s="2">
        <f t="shared" si="47"/>
        <v>1.8468191842174631</v>
      </c>
      <c r="S195" s="2">
        <f t="shared" si="47"/>
        <v>1.9692569732553804</v>
      </c>
      <c r="T195" s="2">
        <f t="shared" si="46"/>
        <v>2.0915274353031634</v>
      </c>
      <c r="U195" s="2">
        <f t="shared" si="46"/>
        <v>2.2136077192477552</v>
      </c>
      <c r="V195" s="2">
        <f t="shared" si="46"/>
        <v>2.3354720573639298</v>
      </c>
      <c r="W195" s="2">
        <f t="shared" si="46"/>
        <v>2.4570913701349335</v>
      </c>
      <c r="Y195" s="2">
        <f t="shared" si="37"/>
        <v>0.73579620214566077</v>
      </c>
      <c r="AA195" s="2"/>
    </row>
    <row r="196" spans="1:27" x14ac:dyDescent="0.2">
      <c r="A196">
        <f t="shared" si="41"/>
        <v>188</v>
      </c>
      <c r="B196" s="25">
        <f t="shared" si="38"/>
        <v>47</v>
      </c>
      <c r="C196" s="14">
        <f t="shared" si="39"/>
        <v>5.8167421868828582</v>
      </c>
      <c r="D196" s="2">
        <f t="shared" si="47"/>
        <v>0.12339106004877326</v>
      </c>
      <c r="E196" s="2">
        <f t="shared" si="47"/>
        <v>0.24677645471571219</v>
      </c>
      <c r="F196" s="2">
        <f t="shared" si="47"/>
        <v>0.3701504317334719</v>
      </c>
      <c r="G196" s="2">
        <f t="shared" si="47"/>
        <v>0.49350706373119141</v>
      </c>
      <c r="H196" s="2">
        <f t="shared" si="47"/>
        <v>0.61684015733106334</v>
      </c>
      <c r="I196" s="2">
        <f t="shared" si="47"/>
        <v>0.74014315816536391</v>
      </c>
      <c r="J196" s="2">
        <f t="shared" si="47"/>
        <v>0.86340905035726379</v>
      </c>
      <c r="K196" s="2">
        <f t="shared" si="47"/>
        <v>0.98663024892383711</v>
      </c>
      <c r="L196" s="2">
        <f t="shared" si="47"/>
        <v>1.1097984834511365</v>
      </c>
      <c r="M196" s="2">
        <f t="shared" si="47"/>
        <v>1.2329046712573521</v>
      </c>
      <c r="N196" s="2">
        <f t="shared" si="47"/>
        <v>1.3559387780988552</v>
      </c>
      <c r="O196" s="2">
        <f t="shared" si="47"/>
        <v>1.4788896642828864</v>
      </c>
      <c r="P196" s="2">
        <f t="shared" si="47"/>
        <v>1.6017449138268391</v>
      </c>
      <c r="Q196" s="2">
        <f t="shared" si="47"/>
        <v>1.7244906440440881</v>
      </c>
      <c r="R196" s="2">
        <f t="shared" si="47"/>
        <v>1.8471112926361308</v>
      </c>
      <c r="S196" s="2">
        <f t="shared" si="47"/>
        <v>1.9695893790258403</v>
      </c>
      <c r="T196" s="2">
        <f t="shared" si="46"/>
        <v>2.091905236271586</v>
      </c>
      <c r="U196" s="2">
        <f t="shared" si="46"/>
        <v>2.2140367094508004</v>
      </c>
      <c r="V196" s="2">
        <f t="shared" si="46"/>
        <v>2.3359588158873361</v>
      </c>
      <c r="W196" s="2">
        <f t="shared" si="46"/>
        <v>2.4576433620117868</v>
      </c>
      <c r="Y196" s="2">
        <f t="shared" si="37"/>
        <v>0.73601718843272756</v>
      </c>
      <c r="AA196" s="2"/>
    </row>
    <row r="197" spans="1:27" x14ac:dyDescent="0.2">
      <c r="A197">
        <f t="shared" si="41"/>
        <v>189</v>
      </c>
      <c r="B197" s="25">
        <f t="shared" si="38"/>
        <v>47.25</v>
      </c>
      <c r="C197" s="14">
        <f t="shared" si="39"/>
        <v>5.8476823048981927</v>
      </c>
      <c r="D197" s="2">
        <f t="shared" si="47"/>
        <v>0.12340231469222367</v>
      </c>
      <c r="E197" s="2">
        <f t="shared" si="47"/>
        <v>0.2467991366062382</v>
      </c>
      <c r="F197" s="2">
        <f t="shared" si="47"/>
        <v>0.37018488872541006</v>
      </c>
      <c r="G197" s="2">
        <f t="shared" si="47"/>
        <v>0.4935538242643584</v>
      </c>
      <c r="H197" s="2">
        <f t="shared" si="47"/>
        <v>0.61689993853502223</v>
      </c>
      <c r="I197" s="2">
        <f t="shared" si="47"/>
        <v>0.74021687685747706</v>
      </c>
      <c r="J197" s="2">
        <f t="shared" si="47"/>
        <v>0.86349783710320005</v>
      </c>
      <c r="K197" s="2">
        <f t="shared" si="47"/>
        <v>0.98673546537617007</v>
      </c>
      <c r="L197" s="2">
        <f t="shared" si="47"/>
        <v>1.1099217432319397</v>
      </c>
      <c r="M197" s="2">
        <f t="shared" si="47"/>
        <v>1.2330478647050536</v>
      </c>
      <c r="N197" s="2">
        <f t="shared" si="47"/>
        <v>1.3561041012588722</v>
      </c>
      <c r="O197" s="2">
        <f t="shared" si="47"/>
        <v>1.4790796525866499</v>
      </c>
      <c r="P197" s="2">
        <f t="shared" si="47"/>
        <v>1.6019624809757129</v>
      </c>
      <c r="Q197" s="2">
        <f t="shared" si="47"/>
        <v>1.7247391266945185</v>
      </c>
      <c r="R197" s="2">
        <f t="shared" si="47"/>
        <v>1.8473945015713247</v>
      </c>
      <c r="S197" s="2">
        <f t="shared" si="47"/>
        <v>1.9699116575987536</v>
      </c>
      <c r="T197" s="2">
        <f t="shared" si="46"/>
        <v>2.0922715270155159</v>
      </c>
      <c r="U197" s="2">
        <f t="shared" si="46"/>
        <v>2.2144526298791365</v>
      </c>
      <c r="V197" s="2">
        <f t="shared" si="46"/>
        <v>2.3364307446449493</v>
      </c>
      <c r="W197" s="2">
        <f t="shared" si="46"/>
        <v>2.4581785366992954</v>
      </c>
      <c r="Y197" s="2">
        <f t="shared" si="37"/>
        <v>0.73623144206957569</v>
      </c>
      <c r="AA197" s="2"/>
    </row>
    <row r="198" spans="1:27" x14ac:dyDescent="0.2">
      <c r="A198">
        <f t="shared" si="41"/>
        <v>190</v>
      </c>
      <c r="B198" s="25">
        <f t="shared" si="38"/>
        <v>47.5</v>
      </c>
      <c r="C198" s="14">
        <f t="shared" si="39"/>
        <v>5.8786224229135264</v>
      </c>
      <c r="D198" s="2">
        <f t="shared" si="47"/>
        <v>0.12341322644753051</v>
      </c>
      <c r="E198" s="2">
        <f t="shared" si="47"/>
        <v>0.24682112746187099</v>
      </c>
      <c r="F198" s="2">
        <f t="shared" si="47"/>
        <v>0.37021829593784605</v>
      </c>
      <c r="G198" s="2">
        <f t="shared" si="47"/>
        <v>0.49359916017377076</v>
      </c>
      <c r="H198" s="2">
        <f t="shared" si="47"/>
        <v>0.61695789842263871</v>
      </c>
      <c r="I198" s="2">
        <f t="shared" si="47"/>
        <v>0.74028834960856182</v>
      </c>
      <c r="J198" s="2">
        <f t="shared" si="47"/>
        <v>0.86358391883918906</v>
      </c>
      <c r="K198" s="2">
        <f t="shared" si="47"/>
        <v>0.98683747626502416</v>
      </c>
      <c r="L198" s="2">
        <f t="shared" si="47"/>
        <v>1.1100412477345236</v>
      </c>
      <c r="M198" s="2">
        <f t="shared" si="47"/>
        <v>1.2331866955680431</v>
      </c>
      <c r="N198" s="2">
        <f t="shared" si="47"/>
        <v>1.3562643876221505</v>
      </c>
      <c r="O198" s="2">
        <f t="shared" si="47"/>
        <v>1.4792638526362529</v>
      </c>
      <c r="P198" s="2">
        <f t="shared" si="47"/>
        <v>1.6021734196430979</v>
      </c>
      <c r="Q198" s="2">
        <f t="shared" si="47"/>
        <v>1.7249800389803178</v>
      </c>
      <c r="R198" s="2">
        <f t="shared" si="47"/>
        <v>1.8476690821580102</v>
      </c>
      <c r="S198" s="2">
        <f t="shared" si="47"/>
        <v>1.9702241175130784</v>
      </c>
      <c r="T198" s="2">
        <f t="shared" si="46"/>
        <v>2.0926266582097237</v>
      </c>
      <c r="U198" s="2">
        <f t="shared" si="46"/>
        <v>2.2148558787213699</v>
      </c>
      <c r="V198" s="2">
        <f t="shared" si="46"/>
        <v>2.3368882954459171</v>
      </c>
      <c r="W198" s="2">
        <f t="shared" si="46"/>
        <v>2.4586974065561904</v>
      </c>
      <c r="Y198" s="2">
        <f t="shared" si="37"/>
        <v>0.73643916817561994</v>
      </c>
      <c r="AA198" s="2"/>
    </row>
    <row r="199" spans="1:27" x14ac:dyDescent="0.2">
      <c r="A199">
        <f t="shared" si="41"/>
        <v>191</v>
      </c>
      <c r="B199" s="25">
        <f t="shared" si="38"/>
        <v>47.75</v>
      </c>
      <c r="C199" s="14">
        <f t="shared" si="39"/>
        <v>5.909562540928861</v>
      </c>
      <c r="D199" s="2">
        <f t="shared" si="47"/>
        <v>0.12342380576125123</v>
      </c>
      <c r="E199" s="2">
        <f t="shared" si="47"/>
        <v>0.24684244833593605</v>
      </c>
      <c r="F199" s="2">
        <f t="shared" si="47"/>
        <v>0.37025068535375177</v>
      </c>
      <c r="G199" s="2">
        <f t="shared" si="47"/>
        <v>0.49364311486254442</v>
      </c>
      <c r="H199" s="2">
        <f t="shared" si="47"/>
        <v>0.61701409248281214</v>
      </c>
      <c r="I199" s="2">
        <f t="shared" si="47"/>
        <v>0.74035764484429101</v>
      </c>
      <c r="J199" s="2">
        <f t="shared" si="47"/>
        <v>0.86366737797706761</v>
      </c>
      <c r="K199" s="2">
        <f t="shared" si="47"/>
        <v>0.98693637925228583</v>
      </c>
      <c r="L199" s="2">
        <f t="shared" si="47"/>
        <v>1.110157111368588</v>
      </c>
      <c r="M199" s="2">
        <f t="shared" si="47"/>
        <v>1.2333212967584457</v>
      </c>
      <c r="N199" s="2">
        <f t="shared" si="47"/>
        <v>1.3564197906416087</v>
      </c>
      <c r="O199" s="2">
        <f t="shared" si="47"/>
        <v>1.4794424407787947</v>
      </c>
      <c r="P199" s="2">
        <f t="shared" si="47"/>
        <v>1.6023779317747704</v>
      </c>
      <c r="Q199" s="2">
        <f t="shared" si="47"/>
        <v>1.7252136115430241</v>
      </c>
      <c r="R199" s="2">
        <f t="shared" si="47"/>
        <v>1.8479352972706544</v>
      </c>
      <c r="S199" s="2">
        <f t="shared" si="47"/>
        <v>1.9705270579077103</v>
      </c>
      <c r="T199" s="2">
        <f t="shared" si="46"/>
        <v>2.0929709698451928</v>
      </c>
      <c r="U199" s="2">
        <f t="shared" si="46"/>
        <v>2.2152468420347442</v>
      </c>
      <c r="V199" s="2">
        <f t="shared" si="46"/>
        <v>2.337331906334402</v>
      </c>
      <c r="W199" s="2">
        <f t="shared" si="46"/>
        <v>2.459200468331491</v>
      </c>
      <c r="Y199" s="2">
        <f t="shared" si="37"/>
        <v>0.73664056562102243</v>
      </c>
      <c r="AA199" s="2"/>
    </row>
    <row r="200" spans="1:27" x14ac:dyDescent="0.2">
      <c r="A200">
        <f t="shared" si="41"/>
        <v>192</v>
      </c>
      <c r="B200" s="25">
        <f t="shared" si="38"/>
        <v>48</v>
      </c>
      <c r="C200" s="14">
        <f t="shared" si="39"/>
        <v>5.9405026589441956</v>
      </c>
      <c r="D200" s="2">
        <f t="shared" si="47"/>
        <v>0.1234340627616745</v>
      </c>
      <c r="E200" s="2">
        <f t="shared" si="47"/>
        <v>0.24686311964034041</v>
      </c>
      <c r="F200" s="2">
        <f t="shared" si="47"/>
        <v>0.37028208798169393</v>
      </c>
      <c r="G200" s="2">
        <f t="shared" si="47"/>
        <v>0.49368573041145991</v>
      </c>
      <c r="H200" s="2">
        <f t="shared" si="47"/>
        <v>0.61706857451389674</v>
      </c>
      <c r="I200" s="2">
        <f t="shared" si="47"/>
        <v>0.74042482890565553</v>
      </c>
      <c r="J200" s="2">
        <f t="shared" si="47"/>
        <v>0.86374829441788281</v>
      </c>
      <c r="K200" s="2">
        <f t="shared" si="47"/>
        <v>0.98703226902443819</v>
      </c>
      <c r="L200" s="2">
        <f t="shared" si="47"/>
        <v>1.110269445058184</v>
      </c>
      <c r="M200" s="2">
        <f t="shared" si="47"/>
        <v>1.2334517971390357</v>
      </c>
      <c r="N200" s="2">
        <f t="shared" si="47"/>
        <v>1.3565704590950116</v>
      </c>
      <c r="O200" s="2">
        <f t="shared" si="47"/>
        <v>1.4796155879887181</v>
      </c>
      <c r="P200" s="2">
        <f t="shared" si="47"/>
        <v>1.6025762131639523</v>
      </c>
      <c r="Q200" s="2">
        <f t="shared" si="47"/>
        <v>1.7254400679973643</v>
      </c>
      <c r="R200" s="2">
        <f t="shared" si="47"/>
        <v>1.8481934017748942</v>
      </c>
      <c r="S200" s="2">
        <f t="shared" ref="S200:S215" si="48">MIN($C200,S$7)-EXP(-MAX($C200,S$7))*SINH(MIN($C200,S$7))</f>
        <v>1.9708207688078694</v>
      </c>
      <c r="T200" s="2">
        <f t="shared" si="46"/>
        <v>2.0933047915546137</v>
      </c>
      <c r="U200" s="2">
        <f t="shared" si="46"/>
        <v>2.2156258941147411</v>
      </c>
      <c r="V200" s="2">
        <f t="shared" si="46"/>
        <v>2.3377620020089505</v>
      </c>
      <c r="W200" s="2">
        <f t="shared" si="46"/>
        <v>2.4596882036400767</v>
      </c>
      <c r="Y200" s="2">
        <f t="shared" ref="Y200:Y248" si="49">SUMPRODUCT(D200:W200,D$2:W$2)</f>
        <v>0.7368358272171367</v>
      </c>
      <c r="AA200" s="2"/>
    </row>
    <row r="201" spans="1:27" x14ac:dyDescent="0.2">
      <c r="A201">
        <f t="shared" si="41"/>
        <v>193</v>
      </c>
      <c r="B201" s="25">
        <f t="shared" ref="B201:B248" si="50">A201*B$5</f>
        <v>48.25</v>
      </c>
      <c r="C201" s="14">
        <f t="shared" ref="C201:C248" si="51">$B$2*B201</f>
        <v>5.9714427769595293</v>
      </c>
      <c r="D201" s="2">
        <f t="shared" ref="D201:S216" si="52">MIN($C201,D$7)-EXP(-MAX($C201,D$7))*SINH(MIN($C201,D$7))</f>
        <v>0.12344400726851688</v>
      </c>
      <c r="E201" s="2">
        <f t="shared" si="52"/>
        <v>0.24688316116511441</v>
      </c>
      <c r="F201" s="2">
        <f t="shared" si="52"/>
        <v>0.37031253388552082</v>
      </c>
      <c r="G201" s="2">
        <f t="shared" si="52"/>
        <v>0.49372704761924896</v>
      </c>
      <c r="H201" s="2">
        <f t="shared" si="52"/>
        <v>0.61712139667520594</v>
      </c>
      <c r="I201" s="2">
        <f t="shared" si="52"/>
        <v>0.74048996611247697</v>
      </c>
      <c r="J201" s="2">
        <f t="shared" si="52"/>
        <v>0.86382674562838691</v>
      </c>
      <c r="K201" s="2">
        <f t="shared" si="52"/>
        <v>0.9871252373832109</v>
      </c>
      <c r="L201" s="2">
        <f t="shared" si="52"/>
        <v>1.1103783563479099</v>
      </c>
      <c r="M201" s="2">
        <f t="shared" si="52"/>
        <v>1.2335783216466067</v>
      </c>
      <c r="N201" s="2">
        <f t="shared" si="52"/>
        <v>1.3567165372274055</v>
      </c>
      <c r="O201" s="2">
        <f t="shared" si="52"/>
        <v>1.4797834600314954</v>
      </c>
      <c r="P201" s="2">
        <f t="shared" si="52"/>
        <v>1.6027684536387561</v>
      </c>
      <c r="Q201" s="2">
        <f t="shared" si="52"/>
        <v>1.7256596251453369</v>
      </c>
      <c r="R201" s="2">
        <f t="shared" si="52"/>
        <v>1.8484436427715343</v>
      </c>
      <c r="S201" s="2">
        <f t="shared" si="48"/>
        <v>1.9711055314027583</v>
      </c>
      <c r="T201" s="2">
        <f t="shared" si="46"/>
        <v>2.0936284429279657</v>
      </c>
      <c r="U201" s="2">
        <f t="shared" si="46"/>
        <v>2.2159933978534156</v>
      </c>
      <c r="V201" s="2">
        <f t="shared" si="46"/>
        <v>2.3381789942290845</v>
      </c>
      <c r="W201" s="2">
        <f t="shared" si="46"/>
        <v>2.46016107942377</v>
      </c>
      <c r="Y201" s="2">
        <f t="shared" si="49"/>
        <v>0.73702513990099661</v>
      </c>
      <c r="AA201" s="2"/>
    </row>
    <row r="202" spans="1:27" x14ac:dyDescent="0.2">
      <c r="A202">
        <f t="shared" ref="A202:A208" si="53">1+A201</f>
        <v>194</v>
      </c>
      <c r="B202" s="25">
        <f t="shared" si="50"/>
        <v>48.5</v>
      </c>
      <c r="C202" s="14">
        <f t="shared" si="51"/>
        <v>6.0023828949748639</v>
      </c>
      <c r="D202" s="2">
        <f t="shared" si="52"/>
        <v>0.12345364880232376</v>
      </c>
      <c r="E202" s="2">
        <f t="shared" si="52"/>
        <v>0.24690259209735796</v>
      </c>
      <c r="F202" s="2">
        <f t="shared" si="52"/>
        <v>0.37034205221314437</v>
      </c>
      <c r="G202" s="2">
        <f t="shared" si="52"/>
        <v>0.49376710604165425</v>
      </c>
      <c r="H202" s="2">
        <f t="shared" si="52"/>
        <v>0.6171726095369483</v>
      </c>
      <c r="I202" s="2">
        <f t="shared" si="52"/>
        <v>0.7405531188249852</v>
      </c>
      <c r="J202" s="2">
        <f t="shared" si="52"/>
        <v>0.86390280671520137</v>
      </c>
      <c r="K202" s="2">
        <f t="shared" si="52"/>
        <v>0.98721537333346798</v>
      </c>
      <c r="L202" s="2">
        <f t="shared" si="52"/>
        <v>1.1104839495058698</v>
      </c>
      <c r="M202" s="2">
        <f t="shared" si="52"/>
        <v>1.2337009914115813</v>
      </c>
      <c r="N202" s="2">
        <f t="shared" si="52"/>
        <v>1.3568581648892133</v>
      </c>
      <c r="O202" s="2">
        <f t="shared" si="52"/>
        <v>1.4799462176223259</v>
      </c>
      <c r="P202" s="2">
        <f t="shared" si="52"/>
        <v>1.6029548372439211</v>
      </c>
      <c r="Q202" s="2">
        <f t="shared" si="52"/>
        <v>1.7258724931837695</v>
      </c>
      <c r="R202" s="2">
        <f t="shared" si="52"/>
        <v>1.8486862598331151</v>
      </c>
      <c r="S202" s="2">
        <f t="shared" si="48"/>
        <v>1.9713816183147663</v>
      </c>
      <c r="T202" s="2">
        <f t="shared" si="46"/>
        <v>2.0939422338184821</v>
      </c>
      <c r="U202" s="2">
        <f t="shared" si="46"/>
        <v>2.2163497050868206</v>
      </c>
      <c r="V202" s="2">
        <f t="shared" si="46"/>
        <v>2.338583282209509</v>
      </c>
      <c r="W202" s="2">
        <f t="shared" si="46"/>
        <v>2.4606195483983697</v>
      </c>
      <c r="Y202" s="2">
        <f t="shared" si="49"/>
        <v>0.73720868491439706</v>
      </c>
      <c r="AA202" s="2"/>
    </row>
    <row r="203" spans="1:27" x14ac:dyDescent="0.2">
      <c r="A203">
        <f t="shared" si="53"/>
        <v>195</v>
      </c>
      <c r="B203" s="25">
        <f t="shared" si="50"/>
        <v>48.75</v>
      </c>
      <c r="C203" s="14">
        <f t="shared" si="51"/>
        <v>6.0333230129901985</v>
      </c>
      <c r="D203" s="2">
        <f t="shared" si="52"/>
        <v>0.12346299659358403</v>
      </c>
      <c r="E203" s="2">
        <f t="shared" si="52"/>
        <v>0.24692143103960965</v>
      </c>
      <c r="F203" s="2">
        <f t="shared" si="52"/>
        <v>0.37037067122444528</v>
      </c>
      <c r="G203" s="2">
        <f t="shared" si="52"/>
        <v>0.49380594402929823</v>
      </c>
      <c r="H203" s="2">
        <f t="shared" si="52"/>
        <v>0.61722226212864162</v>
      </c>
      <c r="I203" s="2">
        <f t="shared" si="52"/>
        <v>0.74061434750352051</v>
      </c>
      <c r="J203" s="2">
        <f t="shared" si="52"/>
        <v>0.8639765504967214</v>
      </c>
      <c r="K203" s="2">
        <f t="shared" si="52"/>
        <v>0.98730276316841836</v>
      </c>
      <c r="L203" s="2">
        <f t="shared" si="52"/>
        <v>1.1105863256234976</v>
      </c>
      <c r="M203" s="2">
        <f t="shared" si="52"/>
        <v>1.233819923873978</v>
      </c>
      <c r="N203" s="2">
        <f t="shared" si="52"/>
        <v>1.3569954776701236</v>
      </c>
      <c r="O203" s="2">
        <f t="shared" si="52"/>
        <v>1.4801040165800008</v>
      </c>
      <c r="P203" s="2">
        <f t="shared" si="52"/>
        <v>1.6031355424170106</v>
      </c>
      <c r="Q203" s="2">
        <f t="shared" si="52"/>
        <v>1.7260788759055554</v>
      </c>
      <c r="R203" s="2">
        <f t="shared" si="52"/>
        <v>1.8489214852332714</v>
      </c>
      <c r="S203" s="2">
        <f t="shared" si="48"/>
        <v>1.9716492938604671</v>
      </c>
      <c r="T203" s="2">
        <f t="shared" si="46"/>
        <v>2.0942464646392911</v>
      </c>
      <c r="U203" s="2">
        <f t="shared" si="46"/>
        <v>2.2166951569318396</v>
      </c>
      <c r="V203" s="2">
        <f t="shared" si="46"/>
        <v>2.3389752530023054</v>
      </c>
      <c r="W203" s="2">
        <f t="shared" si="46"/>
        <v>2.4610640494870681</v>
      </c>
      <c r="Y203" s="2">
        <f t="shared" si="49"/>
        <v>0.73738663797731085</v>
      </c>
      <c r="AA203" s="2"/>
    </row>
    <row r="204" spans="1:27" x14ac:dyDescent="0.2">
      <c r="A204">
        <f t="shared" si="53"/>
        <v>196</v>
      </c>
      <c r="B204" s="25">
        <f t="shared" si="50"/>
        <v>49</v>
      </c>
      <c r="C204" s="14">
        <f t="shared" si="51"/>
        <v>6.064263131005533</v>
      </c>
      <c r="D204" s="2">
        <f t="shared" si="52"/>
        <v>0.12347205959156715</v>
      </c>
      <c r="E204" s="2">
        <f t="shared" si="52"/>
        <v>0.24693969602765625</v>
      </c>
      <c r="F204" s="2">
        <f t="shared" si="52"/>
        <v>0.37039841831832843</v>
      </c>
      <c r="G204" s="2">
        <f t="shared" si="52"/>
        <v>0.49384359876439926</v>
      </c>
      <c r="H204" s="2">
        <f t="shared" si="52"/>
        <v>0.61727040198605199</v>
      </c>
      <c r="I204" s="2">
        <f t="shared" si="52"/>
        <v>0.74067371076641564</v>
      </c>
      <c r="J204" s="2">
        <f t="shared" si="52"/>
        <v>0.86404804757282994</v>
      </c>
      <c r="K204" s="2">
        <f t="shared" si="52"/>
        <v>0.98738749055222985</v>
      </c>
      <c r="L204" s="2">
        <f t="shared" si="52"/>
        <v>1.1106855827123374</v>
      </c>
      <c r="M204" s="2">
        <f t="shared" si="52"/>
        <v>1.2339352328958435</v>
      </c>
      <c r="N204" s="2">
        <f t="shared" si="52"/>
        <v>1.3571286070288988</v>
      </c>
      <c r="O204" s="2">
        <f t="shared" si="52"/>
        <v>1.4802570079760775</v>
      </c>
      <c r="P204" s="2">
        <f t="shared" si="52"/>
        <v>1.6033107421592436</v>
      </c>
      <c r="Q204" s="2">
        <f t="shared" si="52"/>
        <v>1.7262789708947581</v>
      </c>
      <c r="R204" s="2">
        <f t="shared" si="52"/>
        <v>1.8491495441691028</v>
      </c>
      <c r="S204" s="2">
        <f t="shared" si="48"/>
        <v>1.9719088143036674</v>
      </c>
      <c r="T204" s="2">
        <f t="shared" si="46"/>
        <v>2.0945414266510243</v>
      </c>
      <c r="U204" s="2">
        <f t="shared" si="46"/>
        <v>2.2170300841127633</v>
      </c>
      <c r="V204" s="2">
        <f t="shared" si="46"/>
        <v>2.3393552818674817</v>
      </c>
      <c r="W204" s="2">
        <f t="shared" si="46"/>
        <v>2.4614950082406599</v>
      </c>
      <c r="Y204" s="2">
        <f t="shared" si="49"/>
        <v>0.7375591694561674</v>
      </c>
      <c r="AA204" s="2"/>
    </row>
    <row r="205" spans="1:27" x14ac:dyDescent="0.2">
      <c r="A205">
        <f t="shared" si="53"/>
        <v>197</v>
      </c>
      <c r="B205" s="25">
        <f t="shared" si="50"/>
        <v>49.25</v>
      </c>
      <c r="C205" s="14">
        <f t="shared" si="51"/>
        <v>6.0952032490208667</v>
      </c>
      <c r="D205" s="2">
        <f t="shared" si="52"/>
        <v>0.12348084647289075</v>
      </c>
      <c r="E205" s="2">
        <f t="shared" si="52"/>
        <v>0.24695740454779952</v>
      </c>
      <c r="F205" s="2">
        <f t="shared" si="52"/>
        <v>0.37042532005895334</v>
      </c>
      <c r="G205" s="2">
        <f t="shared" si="52"/>
        <v>0.49388010629636842</v>
      </c>
      <c r="H205" s="2">
        <f t="shared" si="52"/>
        <v>0.61731707519670354</v>
      </c>
      <c r="I205" s="2">
        <f t="shared" si="52"/>
        <v>0.74073126544611601</v>
      </c>
      <c r="J205" s="2">
        <f t="shared" si="52"/>
        <v>0.86411736639248771</v>
      </c>
      <c r="K205" s="2">
        <f t="shared" si="52"/>
        <v>0.98746963660012688</v>
      </c>
      <c r="L205" s="2">
        <f t="shared" si="52"/>
        <v>1.1107818157978779</v>
      </c>
      <c r="M205" s="2">
        <f t="shared" si="52"/>
        <v>1.2340470288702619</v>
      </c>
      <c r="N205" s="2">
        <f t="shared" si="52"/>
        <v>1.35725768041923</v>
      </c>
      <c r="O205" s="2">
        <f t="shared" si="52"/>
        <v>1.4804053382795117</v>
      </c>
      <c r="P205" s="2">
        <f t="shared" si="52"/>
        <v>1.6034806042011194</v>
      </c>
      <c r="Q205" s="2">
        <f t="shared" si="52"/>
        <v>1.7264729697157717</v>
      </c>
      <c r="R205" s="2">
        <f t="shared" si="52"/>
        <v>1.8493706549767706</v>
      </c>
      <c r="S205" s="2">
        <f t="shared" si="48"/>
        <v>1.9721604281007465</v>
      </c>
      <c r="T205" s="2">
        <f t="shared" si="46"/>
        <v>2.0948274022406581</v>
      </c>
      <c r="U205" s="2">
        <f t="shared" si="46"/>
        <v>2.2173548072779137</v>
      </c>
      <c r="V205" s="2">
        <f t="shared" si="46"/>
        <v>2.3397237326322364</v>
      </c>
      <c r="W205" s="2">
        <f t="shared" si="46"/>
        <v>2.461912837244951</v>
      </c>
      <c r="Y205" s="2">
        <f t="shared" si="49"/>
        <v>0.73772644452698621</v>
      </c>
      <c r="AA205" s="2"/>
    </row>
    <row r="206" spans="1:27" x14ac:dyDescent="0.2">
      <c r="A206">
        <f t="shared" si="53"/>
        <v>198</v>
      </c>
      <c r="B206" s="25">
        <f t="shared" si="50"/>
        <v>49.5</v>
      </c>
      <c r="C206" s="14">
        <f t="shared" si="51"/>
        <v>6.1261433670362013</v>
      </c>
      <c r="D206" s="2">
        <f t="shared" si="52"/>
        <v>0.12348936564982745</v>
      </c>
      <c r="E206" s="2">
        <f t="shared" si="52"/>
        <v>0.24697457355359712</v>
      </c>
      <c r="F206" s="2">
        <f t="shared" si="52"/>
        <v>0.37045140220116618</v>
      </c>
      <c r="G206" s="2">
        <f t="shared" si="52"/>
        <v>0.49391550157632191</v>
      </c>
      <c r="H206" s="2">
        <f t="shared" si="52"/>
        <v>0.61736232644400069</v>
      </c>
      <c r="I206" s="2">
        <f t="shared" si="52"/>
        <v>0.74078706664358795</v>
      </c>
      <c r="J206" s="2">
        <f t="shared" si="52"/>
        <v>0.86418457331926402</v>
      </c>
      <c r="K206" s="2">
        <f t="shared" si="52"/>
        <v>0.98754927995604713</v>
      </c>
      <c r="L206" s="2">
        <f t="shared" si="52"/>
        <v>1.1108751170105258</v>
      </c>
      <c r="M206" s="2">
        <f t="shared" si="52"/>
        <v>1.2341554188270401</v>
      </c>
      <c r="N206" s="2">
        <f t="shared" si="52"/>
        <v>1.3573828214117567</v>
      </c>
      <c r="O206" s="2">
        <f t="shared" si="52"/>
        <v>1.4805491494968814</v>
      </c>
      <c r="P206" s="2">
        <f t="shared" si="52"/>
        <v>1.6036452911629977</v>
      </c>
      <c r="Q206" s="2">
        <f t="shared" si="52"/>
        <v>1.7266610580967181</v>
      </c>
      <c r="R206" s="2">
        <f t="shared" si="52"/>
        <v>1.8495850293405256</v>
      </c>
      <c r="S206" s="2">
        <f t="shared" si="48"/>
        <v>1.972404376138519</v>
      </c>
      <c r="T206" s="2">
        <f t="shared" si="46"/>
        <v>2.095104665191863</v>
      </c>
      <c r="U206" s="2">
        <f t="shared" si="46"/>
        <v>2.2176696373066211</v>
      </c>
      <c r="V206" s="2">
        <f t="shared" si="46"/>
        <v>2.3400809580392732</v>
      </c>
      <c r="W206" s="2">
        <f t="shared" si="46"/>
        <v>2.4623179365157561</v>
      </c>
      <c r="Y206" s="2">
        <f t="shared" si="49"/>
        <v>0.73788862333340877</v>
      </c>
      <c r="AA206" s="2"/>
    </row>
    <row r="207" spans="1:27" x14ac:dyDescent="0.2">
      <c r="A207">
        <f t="shared" si="53"/>
        <v>199</v>
      </c>
      <c r="B207" s="25">
        <f t="shared" si="50"/>
        <v>49.75</v>
      </c>
      <c r="C207" s="14">
        <f t="shared" si="51"/>
        <v>6.1570834850515359</v>
      </c>
      <c r="D207" s="2">
        <f t="shared" si="52"/>
        <v>0.12349762527835843</v>
      </c>
      <c r="E207" s="2">
        <f t="shared" si="52"/>
        <v>0.24699121948209327</v>
      </c>
      <c r="F207" s="2">
        <f t="shared" si="52"/>
        <v>0.37047668971515613</v>
      </c>
      <c r="G207" s="2">
        <f t="shared" si="52"/>
        <v>0.49394981849054242</v>
      </c>
      <c r="H207" s="2">
        <f t="shared" si="52"/>
        <v>0.61740619905000649</v>
      </c>
      <c r="I207" s="2">
        <f t="shared" si="52"/>
        <v>0.74084116778107201</v>
      </c>
      <c r="J207" s="2">
        <f t="shared" si="52"/>
        <v>0.86424973269487115</v>
      </c>
      <c r="K207" s="2">
        <f t="shared" si="52"/>
        <v>0.98762649686793313</v>
      </c>
      <c r="L207" s="2">
        <f t="shared" si="52"/>
        <v>1.1109655756738082</v>
      </c>
      <c r="M207" s="2">
        <f t="shared" si="52"/>
        <v>1.2342605065351753</v>
      </c>
      <c r="N207" s="2">
        <f t="shared" si="52"/>
        <v>1.3575041498123699</v>
      </c>
      <c r="O207" s="2">
        <f t="shared" si="52"/>
        <v>1.4806885793083395</v>
      </c>
      <c r="P207" s="2">
        <f t="shared" si="52"/>
        <v>1.6038049607107858</v>
      </c>
      <c r="Q207" s="2">
        <f t="shared" si="52"/>
        <v>1.7268434161072579</v>
      </c>
      <c r="R207" s="2">
        <f t="shared" si="52"/>
        <v>1.8497928724953678</v>
      </c>
      <c r="S207" s="2">
        <f t="shared" si="48"/>
        <v>1.9726408919648524</v>
      </c>
      <c r="T207" s="2">
        <f t="shared" si="46"/>
        <v>2.0953734809471136</v>
      </c>
      <c r="U207" s="2">
        <f t="shared" si="46"/>
        <v>2.2179748756068522</v>
      </c>
      <c r="V207" s="2">
        <f t="shared" si="46"/>
        <v>2.3404273000845057</v>
      </c>
      <c r="W207" s="2">
        <f t="shared" si="46"/>
        <v>2.4627106938818586</v>
      </c>
      <c r="Y207" s="2">
        <f t="shared" si="49"/>
        <v>0.73804586114015525</v>
      </c>
      <c r="AA207" s="2"/>
    </row>
    <row r="208" spans="1:27" x14ac:dyDescent="0.2">
      <c r="A208">
        <f t="shared" si="53"/>
        <v>200</v>
      </c>
      <c r="B208" s="25">
        <f t="shared" si="50"/>
        <v>50</v>
      </c>
      <c r="C208" s="14">
        <f t="shared" si="51"/>
        <v>6.1880236030668705</v>
      </c>
      <c r="D208" s="2">
        <f t="shared" si="52"/>
        <v>0.12350563326598174</v>
      </c>
      <c r="E208" s="2">
        <f t="shared" si="52"/>
        <v>0.24700735826955514</v>
      </c>
      <c r="F208" s="2">
        <f t="shared" si="52"/>
        <v>0.37050120681036158</v>
      </c>
      <c r="G208" s="2">
        <f t="shared" si="52"/>
        <v>0.49398308989292056</v>
      </c>
      <c r="H208" s="2">
        <f t="shared" si="52"/>
        <v>0.61744873501691822</v>
      </c>
      <c r="I208" s="2">
        <f t="shared" si="52"/>
        <v>0.74089362065322639</v>
      </c>
      <c r="J208" s="2">
        <f t="shared" si="52"/>
        <v>0.86431290690076268</v>
      </c>
      <c r="K208" s="2">
        <f t="shared" si="52"/>
        <v>0.98770136126072916</v>
      </c>
      <c r="L208" s="2">
        <f t="shared" si="52"/>
        <v>1.1110532783898892</v>
      </c>
      <c r="M208" s="2">
        <f t="shared" si="52"/>
        <v>1.2343623926022003</v>
      </c>
      <c r="N208" s="2">
        <f t="shared" si="52"/>
        <v>1.3576217817769094</v>
      </c>
      <c r="O208" s="2">
        <f t="shared" si="52"/>
        <v>1.4808237611994242</v>
      </c>
      <c r="P208" s="2">
        <f t="shared" si="52"/>
        <v>1.6039597657068836</v>
      </c>
      <c r="Q208" s="2">
        <f t="shared" si="52"/>
        <v>1.727020218330982</v>
      </c>
      <c r="R208" s="2">
        <f t="shared" si="52"/>
        <v>1.8499943834235315</v>
      </c>
      <c r="S208" s="2">
        <f t="shared" si="48"/>
        <v>1.9728702020122579</v>
      </c>
      <c r="T208" s="2">
        <f t="shared" si="46"/>
        <v>2.0956341068618172</v>
      </c>
      <c r="U208" s="2">
        <f t="shared" si="46"/>
        <v>2.2182708144037648</v>
      </c>
      <c r="V208" s="2">
        <f t="shared" si="46"/>
        <v>2.3407630903444732</v>
      </c>
      <c r="W208" s="2">
        <f t="shared" si="46"/>
        <v>2.4630914853563075</v>
      </c>
      <c r="Y208" s="2">
        <f t="shared" si="49"/>
        <v>0.7381983084815058</v>
      </c>
      <c r="AA208" s="2"/>
    </row>
    <row r="209" spans="1:27" x14ac:dyDescent="0.2">
      <c r="A209">
        <f t="shared" ref="A209:A248" si="54">1+A208</f>
        <v>201</v>
      </c>
      <c r="B209" s="25">
        <f t="shared" si="50"/>
        <v>50.25</v>
      </c>
      <c r="C209" s="14">
        <f t="shared" si="51"/>
        <v>6.2189637210822042</v>
      </c>
      <c r="D209" s="2">
        <f t="shared" si="52"/>
        <v>0.12351339727928264</v>
      </c>
      <c r="E209" s="2">
        <f t="shared" si="52"/>
        <v>0.24702300536672969</v>
      </c>
      <c r="F209" s="2">
        <f t="shared" si="52"/>
        <v>0.37052497695864711</v>
      </c>
      <c r="G209" s="2">
        <f t="shared" si="52"/>
        <v>0.49401534763640798</v>
      </c>
      <c r="H209" s="2">
        <f t="shared" si="52"/>
        <v>0.61748997506727832</v>
      </c>
      <c r="I209" s="2">
        <f t="shared" si="52"/>
        <v>0.74094447547671438</v>
      </c>
      <c r="J209" s="2">
        <f t="shared" si="52"/>
        <v>0.86437415641785575</v>
      </c>
      <c r="K209" s="2">
        <f t="shared" si="52"/>
        <v>0.98777394480715475</v>
      </c>
      <c r="L209" s="2">
        <f t="shared" si="52"/>
        <v>1.1111383091224787</v>
      </c>
      <c r="M209" s="2">
        <f t="shared" si="52"/>
        <v>1.234461174570501</v>
      </c>
      <c r="N209" s="2">
        <f t="shared" si="52"/>
        <v>1.3577358299223681</v>
      </c>
      <c r="O209" s="2">
        <f t="shared" si="52"/>
        <v>1.480954824588854</v>
      </c>
      <c r="P209" s="2">
        <f t="shared" si="52"/>
        <v>1.6041098543565275</v>
      </c>
      <c r="Q209" s="2">
        <f t="shared" si="52"/>
        <v>1.7271916340325528</v>
      </c>
      <c r="R209" s="2">
        <f t="shared" si="52"/>
        <v>1.850189755044984</v>
      </c>
      <c r="S209" s="2">
        <f t="shared" si="48"/>
        <v>1.9730925258146705</v>
      </c>
      <c r="T209" s="2">
        <f t="shared" si="46"/>
        <v>2.0958867924506945</v>
      </c>
      <c r="U209" s="2">
        <f t="shared" si="46"/>
        <v>2.2185577370194789</v>
      </c>
      <c r="V209" s="2">
        <f t="shared" si="46"/>
        <v>2.3410886502937802</v>
      </c>
      <c r="W209" s="2">
        <f t="shared" si="46"/>
        <v>2.4634606754963979</v>
      </c>
      <c r="Y209" s="2">
        <f t="shared" si="49"/>
        <v>0.73834611130561711</v>
      </c>
      <c r="AA209" s="2"/>
    </row>
    <row r="210" spans="1:27" x14ac:dyDescent="0.2">
      <c r="A210">
        <f t="shared" si="54"/>
        <v>202</v>
      </c>
      <c r="B210" s="25">
        <f t="shared" si="50"/>
        <v>50.5</v>
      </c>
      <c r="C210" s="14">
        <f t="shared" si="51"/>
        <v>6.2499038390975388</v>
      </c>
      <c r="D210" s="2">
        <f t="shared" si="52"/>
        <v>0.12352092475127335</v>
      </c>
      <c r="E210" s="2">
        <f t="shared" si="52"/>
        <v>0.24703817575363562</v>
      </c>
      <c r="F210" s="2">
        <f t="shared" si="52"/>
        <v>0.37054802291677474</v>
      </c>
      <c r="G210" s="2">
        <f t="shared" si="52"/>
        <v>0.49404662260351262</v>
      </c>
      <c r="H210" s="2">
        <f t="shared" si="52"/>
        <v>0.61752995868296157</v>
      </c>
      <c r="I210" s="2">
        <f t="shared" si="52"/>
        <v>0.74099378093827961</v>
      </c>
      <c r="J210" s="2">
        <f t="shared" si="52"/>
        <v>0.86443353988443361</v>
      </c>
      <c r="K210" s="2">
        <f t="shared" si="52"/>
        <v>0.9878443169963218</v>
      </c>
      <c r="L210" s="2">
        <f t="shared" si="52"/>
        <v>1.1112207492772173</v>
      </c>
      <c r="M210" s="2">
        <f t="shared" si="52"/>
        <v>1.234556947010701</v>
      </c>
      <c r="N210" s="2">
        <f t="shared" si="52"/>
        <v>1.357846403434708</v>
      </c>
      <c r="O210" s="2">
        <f t="shared" si="52"/>
        <v>1.4810818949524285</v>
      </c>
      <c r="P210" s="2">
        <f t="shared" si="52"/>
        <v>1.6042553703496787</v>
      </c>
      <c r="Q210" s="2">
        <f t="shared" si="52"/>
        <v>1.7273578273197536</v>
      </c>
      <c r="R210" s="2">
        <f t="shared" si="52"/>
        <v>1.8503791744021221</v>
      </c>
      <c r="S210" s="2">
        <f t="shared" si="48"/>
        <v>1.9733080762176223</v>
      </c>
      <c r="T210" s="2">
        <f t="shared" ref="T210:W229" si="55">MIN($C210,T$7)-EXP(-MAX($C210,T$7))*SINH(MIN($C210,T$7))</f>
        <v>2.0961317796266581</v>
      </c>
      <c r="U210" s="2">
        <f t="shared" si="55"/>
        <v>2.2188359181443156</v>
      </c>
      <c r="V210" s="2">
        <f t="shared" si="55"/>
        <v>2.3414042916128683</v>
      </c>
      <c r="W210" s="2">
        <f t="shared" si="55"/>
        <v>2.4638186177526866</v>
      </c>
      <c r="Y210" s="2">
        <f t="shared" si="49"/>
        <v>0.73848941111403477</v>
      </c>
      <c r="AA210" s="2"/>
    </row>
    <row r="211" spans="1:27" x14ac:dyDescent="0.2">
      <c r="A211">
        <f t="shared" si="54"/>
        <v>203</v>
      </c>
      <c r="B211" s="25">
        <f t="shared" si="50"/>
        <v>50.75</v>
      </c>
      <c r="C211" s="14">
        <f t="shared" si="51"/>
        <v>6.2808439571128734</v>
      </c>
      <c r="D211" s="2">
        <f t="shared" si="52"/>
        <v>0.12352822288850923</v>
      </c>
      <c r="E211" s="2">
        <f t="shared" si="52"/>
        <v>0.2470528839539049</v>
      </c>
      <c r="F211" s="2">
        <f t="shared" si="52"/>
        <v>0.37057036674819044</v>
      </c>
      <c r="G211" s="2">
        <f t="shared" si="52"/>
        <v>0.49407694473586439</v>
      </c>
      <c r="H211" s="2">
        <f t="shared" si="52"/>
        <v>0.61756872414297281</v>
      </c>
      <c r="I211" s="2">
        <f t="shared" si="52"/>
        <v>0.74104158424135724</v>
      </c>
      <c r="J211" s="2">
        <f t="shared" si="52"/>
        <v>0.86449111415228364</v>
      </c>
      <c r="K211" s="2">
        <f t="shared" si="52"/>
        <v>0.98791254520026106</v>
      </c>
      <c r="L211" s="2">
        <f t="shared" si="52"/>
        <v>1.1113006777796108</v>
      </c>
      <c r="M211" s="2">
        <f t="shared" si="52"/>
        <v>1.2346498016122003</v>
      </c>
      <c r="N211" s="2">
        <f t="shared" si="52"/>
        <v>1.3579536081733912</v>
      </c>
      <c r="O211" s="2">
        <f t="shared" si="52"/>
        <v>1.4812050939431551</v>
      </c>
      <c r="P211" s="2">
        <f t="shared" si="52"/>
        <v>1.6043964529985868</v>
      </c>
      <c r="Q211" s="2">
        <f t="shared" si="52"/>
        <v>1.7275189573005982</v>
      </c>
      <c r="R211" s="2">
        <f t="shared" si="52"/>
        <v>1.8505628228388387</v>
      </c>
      <c r="S211" s="2">
        <f t="shared" si="48"/>
        <v>1.9735170595820148</v>
      </c>
      <c r="T211" s="2">
        <f t="shared" si="55"/>
        <v>2.0963693029324131</v>
      </c>
      <c r="U211" s="2">
        <f t="shared" si="55"/>
        <v>2.2191056240997797</v>
      </c>
      <c r="V211" s="2">
        <f t="shared" si="55"/>
        <v>2.3417103164864055</v>
      </c>
      <c r="W211" s="2">
        <f t="shared" si="55"/>
        <v>2.4641656548073758</v>
      </c>
      <c r="Y211" s="2">
        <f t="shared" si="49"/>
        <v>0.73862834509732256</v>
      </c>
      <c r="AA211" s="2"/>
    </row>
    <row r="212" spans="1:27" x14ac:dyDescent="0.2">
      <c r="A212">
        <f t="shared" si="54"/>
        <v>204</v>
      </c>
      <c r="B212" s="25">
        <f t="shared" si="50"/>
        <v>51</v>
      </c>
      <c r="C212" s="14">
        <f t="shared" si="51"/>
        <v>6.3117840751282079</v>
      </c>
      <c r="D212" s="2">
        <f t="shared" si="52"/>
        <v>0.123535298677988</v>
      </c>
      <c r="E212" s="2">
        <f t="shared" si="52"/>
        <v>0.2470671440486871</v>
      </c>
      <c r="F212" s="2">
        <f t="shared" si="52"/>
        <v>0.3705920298441473</v>
      </c>
      <c r="G212" s="2">
        <f t="shared" si="52"/>
        <v>0.49410634306288048</v>
      </c>
      <c r="H212" s="2">
        <f t="shared" si="52"/>
        <v>0.61760630856009491</v>
      </c>
      <c r="I212" s="2">
        <f t="shared" si="52"/>
        <v>0.74108793115126526</v>
      </c>
      <c r="J212" s="2">
        <f t="shared" si="52"/>
        <v>0.86454693434112562</v>
      </c>
      <c r="K212" s="2">
        <f t="shared" si="52"/>
        <v>0.98797869473842204</v>
      </c>
      <c r="L212" s="2">
        <f t="shared" si="52"/>
        <v>1.1113781711505919</v>
      </c>
      <c r="M212" s="2">
        <f t="shared" si="52"/>
        <v>1.2347398272709551</v>
      </c>
      <c r="N212" s="2">
        <f t="shared" si="52"/>
        <v>1.3580575467727258</v>
      </c>
      <c r="O212" s="2">
        <f t="shared" si="52"/>
        <v>1.4813245395077155</v>
      </c>
      <c r="P212" s="2">
        <f t="shared" si="52"/>
        <v>1.6045332373711627</v>
      </c>
      <c r="Q212" s="2">
        <f t="shared" si="52"/>
        <v>1.7276751782356567</v>
      </c>
      <c r="R212" s="2">
        <f t="shared" si="52"/>
        <v>1.8507408761741371</v>
      </c>
      <c r="S212" s="2">
        <f t="shared" si="48"/>
        <v>1.9737196759816813</v>
      </c>
      <c r="T212" s="2">
        <f t="shared" si="55"/>
        <v>2.0965995897649985</v>
      </c>
      <c r="U212" s="2">
        <f t="shared" si="55"/>
        <v>2.2193671130935266</v>
      </c>
      <c r="V212" s="2">
        <f t="shared" si="55"/>
        <v>2.3420070178925911</v>
      </c>
      <c r="W212" s="2">
        <f t="shared" si="55"/>
        <v>2.4645021189023839</v>
      </c>
      <c r="Y212" s="2">
        <f t="shared" si="49"/>
        <v>0.73876304626630862</v>
      </c>
      <c r="AA212" s="2"/>
    </row>
    <row r="213" spans="1:27" x14ac:dyDescent="0.2">
      <c r="A213">
        <f t="shared" si="54"/>
        <v>205</v>
      </c>
      <c r="B213" s="25">
        <f t="shared" si="50"/>
        <v>51.25</v>
      </c>
      <c r="C213" s="14">
        <f t="shared" si="51"/>
        <v>6.3427241931435416</v>
      </c>
      <c r="D213" s="2">
        <f t="shared" si="52"/>
        <v>0.12354215889383893</v>
      </c>
      <c r="E213" s="2">
        <f t="shared" si="52"/>
        <v>0.24708096969013021</v>
      </c>
      <c r="F213" s="2">
        <f t="shared" si="52"/>
        <v>0.3706130329441843</v>
      </c>
      <c r="G213" s="2">
        <f t="shared" si="52"/>
        <v>0.49413484572955707</v>
      </c>
      <c r="H213" s="2">
        <f t="shared" si="52"/>
        <v>0.61764274791641871</v>
      </c>
      <c r="I213" s="2">
        <f t="shared" si="52"/>
        <v>0.74113286603901829</v>
      </c>
      <c r="J213" s="2">
        <f t="shared" si="52"/>
        <v>0.86460105389138142</v>
      </c>
      <c r="K213" s="2">
        <f t="shared" si="52"/>
        <v>0.98804282894020767</v>
      </c>
      <c r="L213" s="2">
        <f t="shared" si="52"/>
        <v>1.1114533035797778</v>
      </c>
      <c r="M213" s="2">
        <f t="shared" si="52"/>
        <v>1.2348271101745849</v>
      </c>
      <c r="N213" s="2">
        <f t="shared" si="52"/>
        <v>1.3581583187401252</v>
      </c>
      <c r="O213" s="2">
        <f t="shared" si="52"/>
        <v>1.4814403459993839</v>
      </c>
      <c r="P213" s="2">
        <f t="shared" si="52"/>
        <v>1.6046658544202879</v>
      </c>
      <c r="Q213" s="2">
        <f t="shared" si="52"/>
        <v>1.7278266396857396</v>
      </c>
      <c r="R213" s="2">
        <f t="shared" si="52"/>
        <v>1.8509135048704528</v>
      </c>
      <c r="S213" s="2">
        <f t="shared" si="48"/>
        <v>1.9739161193949319</v>
      </c>
      <c r="T213" s="2">
        <f t="shared" si="55"/>
        <v>2.0968228605934911</v>
      </c>
      <c r="U213" s="2">
        <f t="shared" si="55"/>
        <v>2.2196206354665611</v>
      </c>
      <c r="V213" s="2">
        <f t="shared" si="55"/>
        <v>2.3422946798836399</v>
      </c>
      <c r="W213" s="2">
        <f t="shared" si="55"/>
        <v>2.4648283321574231</v>
      </c>
      <c r="Y213" s="2">
        <f t="shared" si="49"/>
        <v>0.73889364357950793</v>
      </c>
      <c r="AA213" s="2"/>
    </row>
    <row r="214" spans="1:27" x14ac:dyDescent="0.2">
      <c r="A214">
        <f t="shared" si="54"/>
        <v>206</v>
      </c>
      <c r="B214" s="25">
        <f t="shared" si="50"/>
        <v>51.5</v>
      </c>
      <c r="C214" s="14">
        <f t="shared" si="51"/>
        <v>6.3736643111588762</v>
      </c>
      <c r="D214" s="2">
        <f t="shared" si="52"/>
        <v>0.12354881010380818</v>
      </c>
      <c r="E214" s="2">
        <f t="shared" si="52"/>
        <v>0.24709437411445095</v>
      </c>
      <c r="F214" s="2">
        <f t="shared" si="52"/>
        <v>0.37063339615598212</v>
      </c>
      <c r="G214" s="2">
        <f t="shared" si="52"/>
        <v>0.49416248002341434</v>
      </c>
      <c r="H214" s="2">
        <f t="shared" si="52"/>
        <v>0.61767807709779143</v>
      </c>
      <c r="I214" s="2">
        <f t="shared" si="52"/>
        <v>0.74117643192380722</v>
      </c>
      <c r="J214" s="2">
        <f t="shared" si="52"/>
        <v>0.86465352461533729</v>
      </c>
      <c r="K214" s="2">
        <f t="shared" si="52"/>
        <v>0.98810500920560385</v>
      </c>
      <c r="L214" s="2">
        <f t="shared" si="52"/>
        <v>1.111526146996497</v>
      </c>
      <c r="M214" s="2">
        <f t="shared" si="52"/>
        <v>1.2349117338848852</v>
      </c>
      <c r="N214" s="2">
        <f t="shared" si="52"/>
        <v>1.3582560205513727</v>
      </c>
      <c r="O214" s="2">
        <f t="shared" si="52"/>
        <v>1.4815526242875054</v>
      </c>
      <c r="P214" s="2">
        <f t="shared" si="52"/>
        <v>1.6047944311091848</v>
      </c>
      <c r="Q214" s="2">
        <f t="shared" si="52"/>
        <v>1.7279734866550824</v>
      </c>
      <c r="R214" s="2">
        <f t="shared" si="52"/>
        <v>1.8510808741968505</v>
      </c>
      <c r="S214" s="2">
        <f t="shared" si="48"/>
        <v>1.9741065778902613</v>
      </c>
      <c r="T214" s="2">
        <f t="shared" si="55"/>
        <v>2.0970393291700749</v>
      </c>
      <c r="U214" s="2">
        <f t="shared" si="55"/>
        <v>2.2198664339329053</v>
      </c>
      <c r="V214" s="2">
        <f t="shared" si="55"/>
        <v>2.342573577857729</v>
      </c>
      <c r="W214" s="2">
        <f t="shared" si="55"/>
        <v>2.4651446068783889</v>
      </c>
      <c r="Y214" s="2">
        <f t="shared" si="49"/>
        <v>0.73902026206649474</v>
      </c>
      <c r="AA214" s="2"/>
    </row>
    <row r="215" spans="1:27" x14ac:dyDescent="0.2">
      <c r="A215">
        <f t="shared" si="54"/>
        <v>207</v>
      </c>
      <c r="B215" s="25">
        <f t="shared" si="50"/>
        <v>51.75</v>
      </c>
      <c r="C215" s="14">
        <f t="shared" si="51"/>
        <v>6.4046044291742108</v>
      </c>
      <c r="D215" s="2">
        <f t="shared" si="52"/>
        <v>0.12355525867554647</v>
      </c>
      <c r="E215" s="2">
        <f t="shared" si="52"/>
        <v>0.2471073701546064</v>
      </c>
      <c r="F215" s="2">
        <f t="shared" si="52"/>
        <v>0.37065313897461316</v>
      </c>
      <c r="G215" s="2">
        <f t="shared" si="52"/>
        <v>0.49418927240062083</v>
      </c>
      <c r="H215" s="2">
        <f t="shared" si="52"/>
        <v>0.61771232992721514</v>
      </c>
      <c r="I215" s="2">
        <f t="shared" si="52"/>
        <v>0.74121867051418455</v>
      </c>
      <c r="J215" s="2">
        <f t="shared" si="52"/>
        <v>0.86470439674674704</v>
      </c>
      <c r="K215" s="2">
        <f t="shared" si="52"/>
        <v>0.98816529506396156</v>
      </c>
      <c r="L215" s="2">
        <f t="shared" si="52"/>
        <v>1.111596771138653</v>
      </c>
      <c r="M215" s="2">
        <f t="shared" si="52"/>
        <v>1.2349937794178267</v>
      </c>
      <c r="N215" s="2">
        <f t="shared" si="52"/>
        <v>1.3583507457429853</v>
      </c>
      <c r="O215" s="2">
        <f t="shared" si="52"/>
        <v>1.4816614818636387</v>
      </c>
      <c r="P215" s="2">
        <f t="shared" si="52"/>
        <v>1.6049190905329676</v>
      </c>
      <c r="Q215" s="2">
        <f t="shared" si="52"/>
        <v>1.7281158597301676</v>
      </c>
      <c r="R215" s="2">
        <f t="shared" si="52"/>
        <v>1.8512431443872452</v>
      </c>
      <c r="S215" s="2">
        <f t="shared" si="48"/>
        <v>1.9742912338063996</v>
      </c>
      <c r="T215" s="2">
        <f t="shared" si="55"/>
        <v>2.0972492027346807</v>
      </c>
      <c r="U215" s="2">
        <f t="shared" si="55"/>
        <v>2.2201047438119668</v>
      </c>
      <c r="V215" s="2">
        <f t="shared" si="55"/>
        <v>2.3428439788226498</v>
      </c>
      <c r="W215" s="2">
        <f t="shared" si="55"/>
        <v>2.4654512458563471</v>
      </c>
      <c r="Y215" s="2">
        <f t="shared" si="49"/>
        <v>0.73914302294767964</v>
      </c>
      <c r="AA215" s="2"/>
    </row>
    <row r="216" spans="1:27" x14ac:dyDescent="0.2">
      <c r="A216">
        <f t="shared" si="54"/>
        <v>208</v>
      </c>
      <c r="B216" s="25">
        <f t="shared" si="50"/>
        <v>52</v>
      </c>
      <c r="C216" s="14">
        <f t="shared" si="51"/>
        <v>6.4355445471895454</v>
      </c>
      <c r="D216" s="2">
        <f t="shared" si="52"/>
        <v>0.12356151078270534</v>
      </c>
      <c r="E216" s="2">
        <f t="shared" si="52"/>
        <v>0.24711997025258015</v>
      </c>
      <c r="F216" s="2">
        <f t="shared" si="52"/>
        <v>0.37067228030120603</v>
      </c>
      <c r="G216" s="2">
        <f t="shared" si="52"/>
        <v>0.4942152485113217</v>
      </c>
      <c r="H216" s="2">
        <f t="shared" si="52"/>
        <v>0.61774553919722752</v>
      </c>
      <c r="I216" s="2">
        <f t="shared" si="52"/>
        <v>0.74125962224799413</v>
      </c>
      <c r="J216" s="2">
        <f t="shared" si="52"/>
        <v>0.8647537189889245</v>
      </c>
      <c r="K216" s="2">
        <f t="shared" si="52"/>
        <v>0.98822374423098858</v>
      </c>
      <c r="L216" s="2">
        <f t="shared" si="52"/>
        <v>1.1116652436194878</v>
      </c>
      <c r="M216" s="2">
        <f t="shared" si="52"/>
        <v>1.2350733253211175</v>
      </c>
      <c r="N216" s="2">
        <f t="shared" si="52"/>
        <v>1.3584425850017612</v>
      </c>
      <c r="O216" s="2">
        <f t="shared" si="52"/>
        <v>1.4817670229444642</v>
      </c>
      <c r="P216" s="2">
        <f t="shared" si="52"/>
        <v>1.6050399520364889</v>
      </c>
      <c r="Q216" s="2">
        <f t="shared" si="52"/>
        <v>1.7282538952143176</v>
      </c>
      <c r="R216" s="2">
        <f t="shared" si="52"/>
        <v>1.8514004707938065</v>
      </c>
      <c r="S216" s="2">
        <f t="shared" si="52"/>
        <v>1.9744702639268776</v>
      </c>
      <c r="T216" s="2">
        <f t="shared" si="55"/>
        <v>2.0974526822133908</v>
      </c>
      <c r="U216" s="2">
        <f t="shared" si="55"/>
        <v>2.2203357932538244</v>
      </c>
      <c r="V216" s="2">
        <f t="shared" si="55"/>
        <v>2.3431061416514374</v>
      </c>
      <c r="W216" s="2">
        <f t="shared" si="55"/>
        <v>2.4657485426574199</v>
      </c>
      <c r="Y216" s="2">
        <f t="shared" si="49"/>
        <v>0.73926204375029059</v>
      </c>
      <c r="AA216" s="2"/>
    </row>
    <row r="217" spans="1:27" x14ac:dyDescent="0.2">
      <c r="A217">
        <f t="shared" si="54"/>
        <v>209</v>
      </c>
      <c r="B217" s="25">
        <f t="shared" si="50"/>
        <v>52.25</v>
      </c>
      <c r="C217" s="14">
        <f t="shared" si="51"/>
        <v>6.4664846652048791</v>
      </c>
      <c r="D217" s="2">
        <f t="shared" ref="D217:S231" si="56">MIN($C217,D$7)-EXP(-MAX($C217,D$7))*SINH(MIN($C217,D$7))</f>
        <v>0.12356757241084758</v>
      </c>
      <c r="E217" s="2">
        <f t="shared" si="56"/>
        <v>0.24713218647129354</v>
      </c>
      <c r="F217" s="2">
        <f t="shared" si="56"/>
        <v>0.37069083846104017</v>
      </c>
      <c r="G217" s="2">
        <f t="shared" si="56"/>
        <v>0.49424043322419509</v>
      </c>
      <c r="H217" s="2">
        <f t="shared" si="56"/>
        <v>0.61777773670129688</v>
      </c>
      <c r="I217" s="2">
        <f t="shared" si="56"/>
        <v>0.74129932633108586</v>
      </c>
      <c r="J217" s="2">
        <f t="shared" si="56"/>
        <v>0.8648015385613701</v>
      </c>
      <c r="K217" s="2">
        <f t="shared" si="56"/>
        <v>0.98828041266400457</v>
      </c>
      <c r="L217" s="2">
        <f t="shared" si="56"/>
        <v>1.1117316299923139</v>
      </c>
      <c r="M217" s="2">
        <f t="shared" si="56"/>
        <v>1.235150447749402</v>
      </c>
      <c r="N217" s="2">
        <f t="shared" si="56"/>
        <v>1.3585316262516007</v>
      </c>
      <c r="O217" s="2">
        <f t="shared" si="56"/>
        <v>1.4818693485715588</v>
      </c>
      <c r="P217" s="2">
        <f t="shared" si="56"/>
        <v>1.6051571313285962</v>
      </c>
      <c r="Q217" s="2">
        <f t="shared" si="56"/>
        <v>1.7283877252581874</v>
      </c>
      <c r="R217" s="2">
        <f t="shared" si="56"/>
        <v>1.8515530040356876</v>
      </c>
      <c r="S217" s="2">
        <f t="shared" si="56"/>
        <v>1.9746438396492736</v>
      </c>
      <c r="T217" s="2">
        <f t="shared" si="55"/>
        <v>2.0976499624107983</v>
      </c>
      <c r="U217" s="2">
        <f t="shared" si="55"/>
        <v>2.2205598034576521</v>
      </c>
      <c r="V217" s="2">
        <f t="shared" si="55"/>
        <v>2.343360317330204</v>
      </c>
      <c r="W217" s="2">
        <f t="shared" si="55"/>
        <v>2.4660367819038354</v>
      </c>
      <c r="Y217" s="2">
        <f t="shared" si="49"/>
        <v>0.73937743842099124</v>
      </c>
      <c r="AA217" s="2"/>
    </row>
    <row r="218" spans="1:27" x14ac:dyDescent="0.2">
      <c r="A218">
        <f t="shared" si="54"/>
        <v>210</v>
      </c>
      <c r="B218" s="25">
        <f t="shared" si="50"/>
        <v>52.5</v>
      </c>
      <c r="C218" s="14">
        <f t="shared" si="51"/>
        <v>6.4974247832202137</v>
      </c>
      <c r="D218" s="2">
        <f t="shared" si="56"/>
        <v>0.12357344936317759</v>
      </c>
      <c r="E218" s="2">
        <f t="shared" si="56"/>
        <v>0.24714403050615463</v>
      </c>
      <c r="F218" s="2">
        <f t="shared" si="56"/>
        <v>0.37070883122109061</v>
      </c>
      <c r="G218" s="2">
        <f t="shared" si="56"/>
        <v>0.49426485065026099</v>
      </c>
      <c r="H218" s="2">
        <f t="shared" si="56"/>
        <v>0.61780895326426</v>
      </c>
      <c r="I218" s="2">
        <f t="shared" si="56"/>
        <v>0.74133782077484922</v>
      </c>
      <c r="J218" s="2">
        <f t="shared" si="56"/>
        <v>0.86484790124497735</v>
      </c>
      <c r="K218" s="2">
        <f t="shared" si="56"/>
        <v>0.98833535461551258</v>
      </c>
      <c r="L218" s="2">
        <f t="shared" si="56"/>
        <v>1.1117959938132718</v>
      </c>
      <c r="M218" s="2">
        <f t="shared" si="56"/>
        <v>1.2352252205371688</v>
      </c>
      <c r="N218" s="2">
        <f t="shared" si="56"/>
        <v>1.3586179547376827</v>
      </c>
      <c r="O218" s="2">
        <f t="shared" si="56"/>
        <v>1.4819685567081291</v>
      </c>
      <c r="P218" s="2">
        <f t="shared" si="56"/>
        <v>1.6052707405929094</v>
      </c>
      <c r="Q218" s="2">
        <f t="shared" si="56"/>
        <v>1.7285174779862813</v>
      </c>
      <c r="R218" s="2">
        <f t="shared" si="56"/>
        <v>1.8517008901432217</v>
      </c>
      <c r="S218" s="2">
        <f t="shared" si="56"/>
        <v>1.9748121271493031</v>
      </c>
      <c r="T218" s="2">
        <f t="shared" si="55"/>
        <v>2.0978412321965081</v>
      </c>
      <c r="U218" s="2">
        <f t="shared" si="55"/>
        <v>2.2207769888834883</v>
      </c>
      <c r="V218" s="2">
        <f t="shared" si="55"/>
        <v>2.3436067491984258</v>
      </c>
      <c r="W218" s="2">
        <f t="shared" si="55"/>
        <v>2.4663162395464138</v>
      </c>
      <c r="Y218" s="2">
        <f t="shared" si="49"/>
        <v>0.7394893174348276</v>
      </c>
      <c r="AA218" s="2"/>
    </row>
    <row r="219" spans="1:27" x14ac:dyDescent="0.2">
      <c r="A219">
        <f t="shared" si="54"/>
        <v>211</v>
      </c>
      <c r="B219" s="25">
        <f t="shared" si="50"/>
        <v>52.75</v>
      </c>
      <c r="C219" s="14">
        <f t="shared" si="51"/>
        <v>6.5283649012355482</v>
      </c>
      <c r="D219" s="2">
        <f t="shared" si="56"/>
        <v>0.12357914726609719</v>
      </c>
      <c r="E219" s="2">
        <f t="shared" si="56"/>
        <v>0.24715551369625474</v>
      </c>
      <c r="F219" s="2">
        <f t="shared" si="56"/>
        <v>0.37072627580703682</v>
      </c>
      <c r="G219" s="2">
        <f t="shared" si="56"/>
        <v>0.49428852416596392</v>
      </c>
      <c r="H219" s="2">
        <f t="shared" si="56"/>
        <v>0.61783921877183257</v>
      </c>
      <c r="I219" s="2">
        <f t="shared" si="56"/>
        <v>0.74137514243260505</v>
      </c>
      <c r="J219" s="2">
        <f t="shared" si="56"/>
        <v>0.86489285142586236</v>
      </c>
      <c r="K219" s="2">
        <f t="shared" si="56"/>
        <v>0.98838862268513905</v>
      </c>
      <c r="L219" s="2">
        <f t="shared" si="56"/>
        <v>1.1118583967021773</v>
      </c>
      <c r="M219" s="2">
        <f t="shared" si="56"/>
        <v>1.235297715269438</v>
      </c>
      <c r="N219" s="2">
        <f t="shared" si="56"/>
        <v>1.3587016531080742</v>
      </c>
      <c r="O219" s="2">
        <f t="shared" si="56"/>
        <v>1.4820647423327979</v>
      </c>
      <c r="P219" s="2">
        <f t="shared" si="56"/>
        <v>1.6053808885952197</v>
      </c>
      <c r="Q219" s="2">
        <f t="shared" si="56"/>
        <v>1.7286432776196143</v>
      </c>
      <c r="R219" s="2">
        <f t="shared" si="56"/>
        <v>1.8518442706977285</v>
      </c>
      <c r="S219" s="2">
        <f t="shared" si="56"/>
        <v>1.9749752875399111</v>
      </c>
      <c r="T219" s="2">
        <f t="shared" si="55"/>
        <v>2.0980266746859528</v>
      </c>
      <c r="U219" s="2">
        <f t="shared" si="55"/>
        <v>2.2209875574575508</v>
      </c>
      <c r="V219" s="2">
        <f t="shared" si="55"/>
        <v>2.343845673181908</v>
      </c>
      <c r="W219" s="2">
        <f t="shared" si="55"/>
        <v>2.4665871831287571</v>
      </c>
      <c r="Y219" s="2">
        <f t="shared" si="49"/>
        <v>0.7395977879011113</v>
      </c>
      <c r="AA219" s="2"/>
    </row>
    <row r="220" spans="1:27" x14ac:dyDescent="0.2">
      <c r="A220">
        <f t="shared" si="54"/>
        <v>212</v>
      </c>
      <c r="B220" s="25">
        <f t="shared" si="50"/>
        <v>53</v>
      </c>
      <c r="C220" s="14">
        <f t="shared" si="51"/>
        <v>6.5593050192508828</v>
      </c>
      <c r="D220" s="2">
        <f t="shared" si="56"/>
        <v>0.12358467157459213</v>
      </c>
      <c r="E220" s="2">
        <f t="shared" si="56"/>
        <v>0.24716664703522426</v>
      </c>
      <c r="F220" s="2">
        <f t="shared" si="56"/>
        <v>0.37074318891975455</v>
      </c>
      <c r="G220" s="2">
        <f t="shared" si="56"/>
        <v>0.49431147643555301</v>
      </c>
      <c r="H220" s="2">
        <f t="shared" si="56"/>
        <v>0.61786856219922093</v>
      </c>
      <c r="I220" s="2">
        <f t="shared" si="56"/>
        <v>0.74141132703488688</v>
      </c>
      <c r="J220" s="2">
        <f t="shared" si="56"/>
        <v>0.86493643213785709</v>
      </c>
      <c r="K220" s="2">
        <f t="shared" si="56"/>
        <v>0.9884402678699904</v>
      </c>
      <c r="L220" s="2">
        <f t="shared" si="56"/>
        <v>1.1119188984015138</v>
      </c>
      <c r="M220" s="2">
        <f t="shared" si="56"/>
        <v>1.2353680013502939</v>
      </c>
      <c r="N220" s="2">
        <f t="shared" si="56"/>
        <v>1.3587828014928558</v>
      </c>
      <c r="O220" s="2">
        <f t="shared" si="56"/>
        <v>1.4821579975305343</v>
      </c>
      <c r="P220" s="2">
        <f t="shared" si="56"/>
        <v>1.6054876807876195</v>
      </c>
      <c r="Q220" s="2">
        <f t="shared" si="56"/>
        <v>1.7287652445946384</v>
      </c>
      <c r="R220" s="2">
        <f t="shared" si="56"/>
        <v>1.8519832829670582</v>
      </c>
      <c r="S220" s="2">
        <f t="shared" si="56"/>
        <v>1.9751334770255162</v>
      </c>
      <c r="T220" s="2">
        <f t="shared" si="55"/>
        <v>2.0982064674157033</v>
      </c>
      <c r="U220" s="2">
        <f t="shared" si="55"/>
        <v>2.2211917107713015</v>
      </c>
      <c r="V220" s="2">
        <f t="shared" si="55"/>
        <v>2.3440773180186536</v>
      </c>
      <c r="W220" s="2">
        <f t="shared" si="55"/>
        <v>2.4668498720433827</v>
      </c>
      <c r="Y220" s="2">
        <f t="shared" si="49"/>
        <v>0.73970295366591277</v>
      </c>
      <c r="AA220" s="2"/>
    </row>
    <row r="221" spans="1:27" x14ac:dyDescent="0.2">
      <c r="A221">
        <f t="shared" si="54"/>
        <v>213</v>
      </c>
      <c r="B221" s="25">
        <f t="shared" si="50"/>
        <v>53.25</v>
      </c>
      <c r="C221" s="14">
        <f t="shared" si="51"/>
        <v>6.5902451372662165</v>
      </c>
      <c r="D221" s="2">
        <f t="shared" si="56"/>
        <v>0.1235900275774546</v>
      </c>
      <c r="E221" s="2">
        <f t="shared" si="56"/>
        <v>0.24717744118175752</v>
      </c>
      <c r="F221" s="2">
        <f t="shared" si="56"/>
        <v>0.37075958675130438</v>
      </c>
      <c r="G221" s="2">
        <f t="shared" si="56"/>
        <v>0.49433372943278003</v>
      </c>
      <c r="H221" s="2">
        <f t="shared" si="56"/>
        <v>0.61789701163886213</v>
      </c>
      <c r="I221" s="2">
        <f t="shared" si="56"/>
        <v>0.74144640922364879</v>
      </c>
      <c r="J221" s="2">
        <f t="shared" si="56"/>
        <v>0.8649786851037089</v>
      </c>
      <c r="K221" s="2">
        <f t="shared" si="56"/>
        <v>0.98849033961347632</v>
      </c>
      <c r="L221" s="2">
        <f t="shared" si="56"/>
        <v>1.1119775568336285</v>
      </c>
      <c r="M221" s="2">
        <f t="shared" si="56"/>
        <v>1.2354361460693295</v>
      </c>
      <c r="N221" s="2">
        <f t="shared" si="56"/>
        <v>1.3588614775808356</v>
      </c>
      <c r="O221" s="2">
        <f t="shared" si="56"/>
        <v>1.4822484115808132</v>
      </c>
      <c r="P221" s="2">
        <f t="shared" si="56"/>
        <v>1.6055912194094588</v>
      </c>
      <c r="Q221" s="2">
        <f t="shared" si="56"/>
        <v>1.7288834956785439</v>
      </c>
      <c r="R221" s="2">
        <f t="shared" si="56"/>
        <v>1.8521180600370082</v>
      </c>
      <c r="S221" s="2">
        <f t="shared" si="56"/>
        <v>1.9752868470515541</v>
      </c>
      <c r="T221" s="2">
        <f t="shared" si="55"/>
        <v>2.0983807825134346</v>
      </c>
      <c r="U221" s="2">
        <f t="shared" si="55"/>
        <v>2.2213896442744412</v>
      </c>
      <c r="V221" s="2">
        <f t="shared" si="55"/>
        <v>2.3443019054778476</v>
      </c>
      <c r="W221" s="2">
        <f t="shared" si="55"/>
        <v>2.4671045577800612</v>
      </c>
      <c r="Y221" s="2">
        <f t="shared" si="49"/>
        <v>0.73980491541149718</v>
      </c>
      <c r="AA221" s="2"/>
    </row>
    <row r="222" spans="1:27" x14ac:dyDescent="0.2">
      <c r="A222">
        <f t="shared" si="54"/>
        <v>214</v>
      </c>
      <c r="B222" s="25">
        <f t="shared" si="50"/>
        <v>53.5</v>
      </c>
      <c r="C222" s="14">
        <f t="shared" si="51"/>
        <v>6.6211852552815511</v>
      </c>
      <c r="D222" s="2">
        <f t="shared" si="56"/>
        <v>0.12359522040234645</v>
      </c>
      <c r="E222" s="2">
        <f t="shared" si="56"/>
        <v>0.24718790646981723</v>
      </c>
      <c r="F222" s="2">
        <f t="shared" si="56"/>
        <v>0.37077548500043356</v>
      </c>
      <c r="G222" s="2">
        <f t="shared" si="56"/>
        <v>0.49435530446193626</v>
      </c>
      <c r="H222" s="2">
        <f t="shared" si="56"/>
        <v>0.61792459432731872</v>
      </c>
      <c r="I222" s="2">
        <f t="shared" si="56"/>
        <v>0.74148042258543023</v>
      </c>
      <c r="J222" s="2">
        <f t="shared" si="56"/>
        <v>0.86501965077502452</v>
      </c>
      <c r="K222" s="2">
        <f t="shared" si="56"/>
        <v>0.98853888585264549</v>
      </c>
      <c r="L222" s="2">
        <f t="shared" si="56"/>
        <v>1.1120344281561843</v>
      </c>
      <c r="M222" s="2">
        <f t="shared" si="56"/>
        <v>1.2355022146660692</v>
      </c>
      <c r="N222" s="2">
        <f t="shared" si="56"/>
        <v>1.3589377566939249</v>
      </c>
      <c r="O222" s="2">
        <f t="shared" si="56"/>
        <v>1.4823360710430866</v>
      </c>
      <c r="P222" s="2">
        <f t="shared" si="56"/>
        <v>1.6056916035852258</v>
      </c>
      <c r="Q222" s="2">
        <f t="shared" si="56"/>
        <v>1.7289981440810485</v>
      </c>
      <c r="R222" s="2">
        <f t="shared" si="56"/>
        <v>1.8522487309387339</v>
      </c>
      <c r="S222" s="2">
        <f t="shared" si="56"/>
        <v>1.9754355444494687</v>
      </c>
      <c r="T222" s="2">
        <f t="shared" si="55"/>
        <v>2.0985497868627161</v>
      </c>
      <c r="U222" s="2">
        <f t="shared" si="55"/>
        <v>2.2215815474620286</v>
      </c>
      <c r="V222" s="2">
        <f t="shared" si="55"/>
        <v>2.344519650572173</v>
      </c>
      <c r="W222" s="2">
        <f t="shared" si="55"/>
        <v>2.4673514841665813</v>
      </c>
      <c r="Y222" s="2">
        <f t="shared" si="49"/>
        <v>0.73990377075272651</v>
      </c>
      <c r="AA222" s="2"/>
    </row>
    <row r="223" spans="1:27" x14ac:dyDescent="0.2">
      <c r="A223">
        <f t="shared" si="54"/>
        <v>215</v>
      </c>
      <c r="B223" s="25">
        <f t="shared" si="50"/>
        <v>53.75</v>
      </c>
      <c r="C223" s="14">
        <f t="shared" si="51"/>
        <v>6.6521253732968857</v>
      </c>
      <c r="D223" s="2">
        <f t="shared" si="56"/>
        <v>0.12360025502070827</v>
      </c>
      <c r="E223" s="2">
        <f t="shared" si="56"/>
        <v>0.24719805291852756</v>
      </c>
      <c r="F223" s="2">
        <f t="shared" si="56"/>
        <v>0.37079089888760547</v>
      </c>
      <c r="G223" s="2">
        <f t="shared" si="56"/>
        <v>0.4943762221782485</v>
      </c>
      <c r="H223" s="2">
        <f t="shared" si="56"/>
        <v>0.61795133667135371</v>
      </c>
      <c r="I223" s="2">
        <f t="shared" si="56"/>
        <v>0.74151339968351038</v>
      </c>
      <c r="J223" s="2">
        <f t="shared" si="56"/>
        <v>0.86505936837099695</v>
      </c>
      <c r="K223" s="2">
        <f t="shared" si="56"/>
        <v>0.98858595306407826</v>
      </c>
      <c r="L223" s="2">
        <f t="shared" si="56"/>
        <v>1.1120895668159241</v>
      </c>
      <c r="M223" s="2">
        <f t="shared" si="56"/>
        <v>1.2355662703924246</v>
      </c>
      <c r="N223" s="2">
        <f t="shared" si="56"/>
        <v>1.3590117118592506</v>
      </c>
      <c r="O223" s="2">
        <f t="shared" si="56"/>
        <v>1.4824210598396552</v>
      </c>
      <c r="P223" s="2">
        <f t="shared" si="56"/>
        <v>1.6057889294194447</v>
      </c>
      <c r="Q223" s="2">
        <f t="shared" si="56"/>
        <v>1.7291092995627804</v>
      </c>
      <c r="R223" s="2">
        <f t="shared" si="56"/>
        <v>1.8523754207722805</v>
      </c>
      <c r="S223" s="2">
        <f t="shared" si="56"/>
        <v>1.9755797115772822</v>
      </c>
      <c r="T223" s="2">
        <f t="shared" si="55"/>
        <v>2.0987136422627812</v>
      </c>
      <c r="U223" s="2">
        <f t="shared" si="55"/>
        <v>2.2217676040558945</v>
      </c>
      <c r="V223" s="2">
        <f t="shared" si="55"/>
        <v>2.3447307617636577</v>
      </c>
      <c r="W223" s="2">
        <f t="shared" si="55"/>
        <v>2.4675908876021841</v>
      </c>
      <c r="Y223" s="2">
        <f t="shared" si="49"/>
        <v>0.73999961433043815</v>
      </c>
      <c r="AA223" s="2"/>
    </row>
    <row r="224" spans="1:27" x14ac:dyDescent="0.2">
      <c r="A224">
        <f t="shared" si="54"/>
        <v>216</v>
      </c>
      <c r="B224" s="25">
        <f t="shared" si="50"/>
        <v>54</v>
      </c>
      <c r="C224" s="14">
        <f t="shared" si="51"/>
        <v>6.6830654913122194</v>
      </c>
      <c r="D224" s="2">
        <f t="shared" si="56"/>
        <v>0.1236051362525189</v>
      </c>
      <c r="E224" s="2">
        <f t="shared" si="56"/>
        <v>0.24720789024176654</v>
      </c>
      <c r="F224" s="2">
        <f t="shared" si="56"/>
        <v>0.37080584316957127</v>
      </c>
      <c r="G224" s="2">
        <f t="shared" si="56"/>
        <v>0.49439650260765372</v>
      </c>
      <c r="H224" s="2">
        <f t="shared" si="56"/>
        <v>0.61797726427321231</v>
      </c>
      <c r="I224" s="2">
        <f t="shared" si="56"/>
        <v>0.74154537208908389</v>
      </c>
      <c r="J224" s="2">
        <f t="shared" si="56"/>
        <v>0.86509787591595266</v>
      </c>
      <c r="K224" s="2">
        <f t="shared" si="56"/>
        <v>0.98863158630838255</v>
      </c>
      <c r="L224" s="2">
        <f t="shared" si="56"/>
        <v>1.1121430256007963</v>
      </c>
      <c r="M224" s="2">
        <f t="shared" si="56"/>
        <v>1.2356283745732524</v>
      </c>
      <c r="N224" s="2">
        <f t="shared" si="56"/>
        <v>1.3590834138790673</v>
      </c>
      <c r="O224" s="2">
        <f t="shared" si="56"/>
        <v>1.4825034593360111</v>
      </c>
      <c r="P224" s="2">
        <f t="shared" si="56"/>
        <v>1.6058832900886844</v>
      </c>
      <c r="Q224" s="2">
        <f t="shared" si="56"/>
        <v>1.7292170685403598</v>
      </c>
      <c r="R224" s="2">
        <f t="shared" si="56"/>
        <v>1.8524982508263479</v>
      </c>
      <c r="S224" s="2">
        <f t="shared" si="56"/>
        <v>1.9757194864558842</v>
      </c>
      <c r="T224" s="2">
        <f t="shared" si="55"/>
        <v>2.0988725055834268</v>
      </c>
      <c r="U224" s="2">
        <f t="shared" si="55"/>
        <v>2.2219479921805325</v>
      </c>
      <c r="V224" s="2">
        <f t="shared" si="55"/>
        <v>2.3449354411632468</v>
      </c>
      <c r="W224" s="2">
        <f t="shared" si="55"/>
        <v>2.4678229972838834</v>
      </c>
      <c r="Y224" s="2">
        <f t="shared" si="49"/>
        <v>0.74009253790213503</v>
      </c>
      <c r="AA224" s="2"/>
    </row>
    <row r="225" spans="1:27" x14ac:dyDescent="0.2">
      <c r="A225">
        <f t="shared" si="54"/>
        <v>217</v>
      </c>
      <c r="B225" s="25">
        <f t="shared" si="50"/>
        <v>54.25</v>
      </c>
      <c r="C225" s="14">
        <f t="shared" si="51"/>
        <v>6.714005609327554</v>
      </c>
      <c r="D225" s="2">
        <f t="shared" si="56"/>
        <v>0.12360986877090994</v>
      </c>
      <c r="E225" s="2">
        <f t="shared" si="56"/>
        <v>0.24721742785746542</v>
      </c>
      <c r="F225" s="2">
        <f t="shared" si="56"/>
        <v>0.37082033215349741</v>
      </c>
      <c r="G225" s="2">
        <f t="shared" si="56"/>
        <v>0.49441616516597137</v>
      </c>
      <c r="H225" s="2">
        <f t="shared" si="56"/>
        <v>0.6180024019551319</v>
      </c>
      <c r="I225" s="2">
        <f t="shared" si="56"/>
        <v>0.74157637041148528</v>
      </c>
      <c r="J225" s="2">
        <f t="shared" si="56"/>
        <v>0.86513521027575502</v>
      </c>
      <c r="K225" s="2">
        <f t="shared" si="56"/>
        <v>0.98867582927333297</v>
      </c>
      <c r="L225" s="2">
        <f t="shared" si="56"/>
        <v>1.1121948556904919</v>
      </c>
      <c r="M225" s="2">
        <f t="shared" si="56"/>
        <v>1.2356885866650622</v>
      </c>
      <c r="N225" s="2">
        <f t="shared" si="56"/>
        <v>1.359152931398542</v>
      </c>
      <c r="O225" s="2">
        <f t="shared" si="56"/>
        <v>1.4825833484187356</v>
      </c>
      <c r="P225" s="2">
        <f t="shared" si="56"/>
        <v>1.605974775930761</v>
      </c>
      <c r="Q225" s="2">
        <f t="shared" si="56"/>
        <v>1.7293215541882792</v>
      </c>
      <c r="R225" s="2">
        <f t="shared" si="56"/>
        <v>1.8526173386944105</v>
      </c>
      <c r="S225" s="2">
        <f t="shared" si="56"/>
        <v>1.9758550029011694</v>
      </c>
      <c r="T225" s="2">
        <f t="shared" si="55"/>
        <v>2.0990265289151968</v>
      </c>
      <c r="U225" s="2">
        <f t="shared" si="55"/>
        <v>2.2221228845336296</v>
      </c>
      <c r="V225" s="2">
        <f t="shared" si="55"/>
        <v>2.3451338847242988</v>
      </c>
      <c r="W225" s="2">
        <f t="shared" si="55"/>
        <v>2.4680480354258929</v>
      </c>
      <c r="Y225" s="2">
        <f t="shared" si="49"/>
        <v>0.74018263042983534</v>
      </c>
      <c r="AA225" s="2"/>
    </row>
    <row r="226" spans="1:27" x14ac:dyDescent="0.2">
      <c r="A226">
        <f t="shared" si="54"/>
        <v>218</v>
      </c>
      <c r="B226" s="25">
        <f t="shared" si="50"/>
        <v>54.5</v>
      </c>
      <c r="C226" s="14">
        <f t="shared" si="51"/>
        <v>6.7449457273428886</v>
      </c>
      <c r="D226" s="2">
        <f t="shared" si="56"/>
        <v>0.12361445710663962</v>
      </c>
      <c r="E226" s="2">
        <f t="shared" si="56"/>
        <v>0.24722667489662534</v>
      </c>
      <c r="F226" s="2">
        <f t="shared" si="56"/>
        <v>0.37083437971066291</v>
      </c>
      <c r="G226" s="2">
        <f t="shared" si="56"/>
        <v>0.49443522867749123</v>
      </c>
      <c r="H226" s="2">
        <f t="shared" si="56"/>
        <v>0.61802677378310644</v>
      </c>
      <c r="I226" s="2">
        <f t="shared" si="56"/>
        <v>0.74160642432749402</v>
      </c>
      <c r="J226" s="2">
        <f t="shared" si="56"/>
        <v>0.86517140719309815</v>
      </c>
      <c r="K226" s="2">
        <f t="shared" si="56"/>
        <v>0.9887187243156963</v>
      </c>
      <c r="L226" s="2">
        <f t="shared" si="56"/>
        <v>1.1122451067054426</v>
      </c>
      <c r="M226" s="2">
        <f t="shared" si="56"/>
        <v>1.2357469643129404</v>
      </c>
      <c r="N226" s="2">
        <f t="shared" si="56"/>
        <v>1.3592203309714732</v>
      </c>
      <c r="O226" s="2">
        <f t="shared" si="56"/>
        <v>1.4826608035710218</v>
      </c>
      <c r="P226" s="2">
        <f t="shared" si="56"/>
        <v>1.6060634745312259</v>
      </c>
      <c r="Q226" s="2">
        <f t="shared" si="56"/>
        <v>1.7294228565376781</v>
      </c>
      <c r="R226" s="2">
        <f t="shared" si="56"/>
        <v>1.8527327983872954</v>
      </c>
      <c r="S226" s="2">
        <f t="shared" si="56"/>
        <v>1.9759863906521473</v>
      </c>
      <c r="T226" s="2">
        <f t="shared" si="55"/>
        <v>2.0991758597149892</v>
      </c>
      <c r="U226" s="2">
        <f t="shared" si="55"/>
        <v>2.2222924485514013</v>
      </c>
      <c r="V226" s="2">
        <f t="shared" si="55"/>
        <v>2.3453262824301842</v>
      </c>
      <c r="W226" s="2">
        <f t="shared" si="55"/>
        <v>2.468266217472364</v>
      </c>
      <c r="Y226" s="2">
        <f t="shared" si="49"/>
        <v>0.74026997816513607</v>
      </c>
      <c r="AA226" s="2"/>
    </row>
    <row r="227" spans="1:27" x14ac:dyDescent="0.2">
      <c r="A227">
        <f t="shared" si="54"/>
        <v>219</v>
      </c>
      <c r="B227" s="25">
        <f t="shared" si="50"/>
        <v>54.75</v>
      </c>
      <c r="C227" s="14">
        <f t="shared" si="51"/>
        <v>6.7758858453582231</v>
      </c>
      <c r="D227" s="2">
        <f t="shared" si="56"/>
        <v>0.12361890565243039</v>
      </c>
      <c r="E227" s="2">
        <f t="shared" si="56"/>
        <v>0.24723564021205899</v>
      </c>
      <c r="F227" s="2">
        <f t="shared" si="56"/>
        <v>0.37084799928973927</v>
      </c>
      <c r="G227" s="2">
        <f t="shared" si="56"/>
        <v>0.49445371139299532</v>
      </c>
      <c r="H227" s="2">
        <f t="shared" si="56"/>
        <v>0.61805040308992631</v>
      </c>
      <c r="I227" s="2">
        <f t="shared" si="56"/>
        <v>0.74163556260974572</v>
      </c>
      <c r="J227" s="2">
        <f t="shared" si="56"/>
        <v>0.86520650132172616</v>
      </c>
      <c r="K227" s="2">
        <f t="shared" si="56"/>
        <v>0.98876031250178209</v>
      </c>
      <c r="L227" s="2">
        <f t="shared" si="56"/>
        <v>1.1122938267543256</v>
      </c>
      <c r="M227" s="2">
        <f t="shared" si="56"/>
        <v>1.2358035634057367</v>
      </c>
      <c r="N227" s="2">
        <f t="shared" si="56"/>
        <v>1.3592856771240056</v>
      </c>
      <c r="O227" s="2">
        <f t="shared" si="56"/>
        <v>1.4827358989458976</v>
      </c>
      <c r="P227" s="2">
        <f t="shared" si="56"/>
        <v>1.6061494708072159</v>
      </c>
      <c r="Q227" s="2">
        <f t="shared" si="56"/>
        <v>1.7295210725721106</v>
      </c>
      <c r="R227" s="2">
        <f t="shared" si="56"/>
        <v>1.8528447404423338</v>
      </c>
      <c r="S227" s="2">
        <f t="shared" si="56"/>
        <v>1.9761137754951505</v>
      </c>
      <c r="T227" s="2">
        <f t="shared" si="55"/>
        <v>2.0993206409472234</v>
      </c>
      <c r="U227" s="2">
        <f t="shared" si="55"/>
        <v>2.2224568465688881</v>
      </c>
      <c r="V227" s="2">
        <f t="shared" si="55"/>
        <v>2.3455128184761702</v>
      </c>
      <c r="W227" s="2">
        <f t="shared" si="55"/>
        <v>2.4684777523036479</v>
      </c>
      <c r="Y227" s="2">
        <f t="shared" si="49"/>
        <v>0.74035466473193967</v>
      </c>
      <c r="AA227" s="2"/>
    </row>
    <row r="228" spans="1:27" x14ac:dyDescent="0.2">
      <c r="A228">
        <f t="shared" si="54"/>
        <v>220</v>
      </c>
      <c r="B228" s="25">
        <f t="shared" si="50"/>
        <v>55</v>
      </c>
      <c r="C228" s="14">
        <f t="shared" si="51"/>
        <v>6.8068259633735568</v>
      </c>
      <c r="D228" s="2">
        <f t="shared" si="56"/>
        <v>0.12362321866717439</v>
      </c>
      <c r="E228" s="2">
        <f t="shared" si="56"/>
        <v>0.24724433238686591</v>
      </c>
      <c r="F228" s="2">
        <f t="shared" si="56"/>
        <v>0.37086120392966576</v>
      </c>
      <c r="G228" s="2">
        <f t="shared" si="56"/>
        <v>0.49447163100723063</v>
      </c>
      <c r="H228" s="2">
        <f t="shared" si="56"/>
        <v>0.61807331249751662</v>
      </c>
      <c r="I228" s="2">
        <f t="shared" si="56"/>
        <v>0.74166381315427821</v>
      </c>
      <c r="J228" s="2">
        <f t="shared" si="56"/>
        <v>0.86524052625960923</v>
      </c>
      <c r="K228" s="2">
        <f t="shared" si="56"/>
        <v>0.98880063364675874</v>
      </c>
      <c r="L228" s="2">
        <f t="shared" si="56"/>
        <v>1.1123410624801209</v>
      </c>
      <c r="M228" s="2">
        <f t="shared" si="56"/>
        <v>1.2358584381295696</v>
      </c>
      <c r="N228" s="2">
        <f t="shared" si="56"/>
        <v>1.3593490324164075</v>
      </c>
      <c r="O228" s="2">
        <f t="shared" si="56"/>
        <v>1.4828087064372171</v>
      </c>
      <c r="P228" s="2">
        <f t="shared" si="56"/>
        <v>1.6062328470887517</v>
      </c>
      <c r="Q228" s="2">
        <f t="shared" si="56"/>
        <v>1.7296162963203936</v>
      </c>
      <c r="R228" s="2">
        <f t="shared" si="56"/>
        <v>1.8529532720291859</v>
      </c>
      <c r="S228" s="2">
        <f t="shared" si="56"/>
        <v>1.9762372793842586</v>
      </c>
      <c r="T228" s="2">
        <f t="shared" si="55"/>
        <v>2.099461011220713</v>
      </c>
      <c r="U228" s="2">
        <f t="shared" si="55"/>
        <v>2.2226162359753721</v>
      </c>
      <c r="V228" s="2">
        <f t="shared" si="55"/>
        <v>2.3456936714457624</v>
      </c>
      <c r="W228" s="2">
        <f t="shared" si="55"/>
        <v>2.4686828424362686</v>
      </c>
      <c r="Y228" s="2">
        <f t="shared" si="49"/>
        <v>0.74043677120636442</v>
      </c>
      <c r="AA228" s="2"/>
    </row>
    <row r="229" spans="1:27" x14ac:dyDescent="0.2">
      <c r="A229">
        <f t="shared" si="54"/>
        <v>221</v>
      </c>
      <c r="B229" s="25">
        <f t="shared" si="50"/>
        <v>55.25</v>
      </c>
      <c r="C229" s="14">
        <f t="shared" si="51"/>
        <v>6.8377660813888914</v>
      </c>
      <c r="D229" s="2">
        <f t="shared" si="56"/>
        <v>0.1236274002800108</v>
      </c>
      <c r="E229" s="2">
        <f t="shared" si="56"/>
        <v>0.24725275974264982</v>
      </c>
      <c r="F229" s="2">
        <f t="shared" si="56"/>
        <v>0.37087400627213246</v>
      </c>
      <c r="G229" s="2">
        <f t="shared" si="56"/>
        <v>0.49448900467584928</v>
      </c>
      <c r="H229" s="2">
        <f t="shared" si="56"/>
        <v>0.61809552393859446</v>
      </c>
      <c r="I229" s="2">
        <f t="shared" si="56"/>
        <v>0.74169120300723823</v>
      </c>
      <c r="J229" s="2">
        <f t="shared" si="56"/>
        <v>0.86527351458110924</v>
      </c>
      <c r="K229" s="2">
        <f t="shared" si="56"/>
        <v>0.98883972635277073</v>
      </c>
      <c r="L229" s="2">
        <f t="shared" si="56"/>
        <v>1.1123868591047665</v>
      </c>
      <c r="M229" s="2">
        <f t="shared" si="56"/>
        <v>1.2359116410197044</v>
      </c>
      <c r="N229" s="2">
        <f t="shared" si="56"/>
        <v>1.3594104575029622</v>
      </c>
      <c r="O229" s="2">
        <f t="shared" si="56"/>
        <v>1.48287929574849</v>
      </c>
      <c r="P229" s="2">
        <f t="shared" si="56"/>
        <v>1.6063136831975562</v>
      </c>
      <c r="Q229" s="2">
        <f t="shared" si="56"/>
        <v>1.7297086189466273</v>
      </c>
      <c r="R229" s="2">
        <f t="shared" si="56"/>
        <v>1.8530584970524406</v>
      </c>
      <c r="S229" s="2">
        <f t="shared" si="56"/>
        <v>1.9763570205580536</v>
      </c>
      <c r="T229" s="2">
        <f t="shared" si="55"/>
        <v>2.0995971049213642</v>
      </c>
      <c r="U229" s="2">
        <f t="shared" si="55"/>
        <v>2.2227707693650545</v>
      </c>
      <c r="V229" s="2">
        <f t="shared" si="55"/>
        <v>2.345869014481675</v>
      </c>
      <c r="W229" s="2">
        <f t="shared" si="55"/>
        <v>2.4688816842168073</v>
      </c>
      <c r="Y229" s="2">
        <f t="shared" si="49"/>
        <v>0.74051637619447774</v>
      </c>
      <c r="AA229" s="2"/>
    </row>
    <row r="230" spans="1:27" x14ac:dyDescent="0.2">
      <c r="A230">
        <f t="shared" si="54"/>
        <v>222</v>
      </c>
      <c r="B230" s="25">
        <f t="shared" si="50"/>
        <v>55.5</v>
      </c>
      <c r="C230" s="14">
        <f t="shared" si="51"/>
        <v>6.868706199404226</v>
      </c>
      <c r="D230" s="2">
        <f t="shared" si="56"/>
        <v>0.1236314544942789</v>
      </c>
      <c r="E230" s="2">
        <f t="shared" si="56"/>
        <v>0.24726093034748531</v>
      </c>
      <c r="F230" s="2">
        <f t="shared" si="56"/>
        <v>0.3708864185736831</v>
      </c>
      <c r="G230" s="2">
        <f t="shared" si="56"/>
        <v>0.49450584903183303</v>
      </c>
      <c r="H230" s="2">
        <f t="shared" si="56"/>
        <v>0.61811705867766653</v>
      </c>
      <c r="I230" s="2">
        <f t="shared" si="56"/>
        <v>0.74171775839077447</v>
      </c>
      <c r="J230" s="2">
        <f t="shared" si="56"/>
        <v>0.86530549786816569</v>
      </c>
      <c r="K230" s="2">
        <f t="shared" si="56"/>
        <v>0.98887762804589552</v>
      </c>
      <c r="L230" s="2">
        <f t="shared" si="56"/>
        <v>1.1124312604724524</v>
      </c>
      <c r="M230" s="2">
        <f t="shared" si="56"/>
        <v>1.2359632230108466</v>
      </c>
      <c r="N230" s="2">
        <f t="shared" si="56"/>
        <v>1.3594700111900373</v>
      </c>
      <c r="O230" s="2">
        <f t="shared" si="56"/>
        <v>1.4829477344596125</v>
      </c>
      <c r="P230" s="2">
        <f t="shared" si="56"/>
        <v>1.6063920565234744</v>
      </c>
      <c r="Q230" s="2">
        <f t="shared" si="56"/>
        <v>1.7297981288374726</v>
      </c>
      <c r="R230" s="2">
        <f t="shared" si="56"/>
        <v>1.8531605162510916</v>
      </c>
      <c r="S230" s="2">
        <f t="shared" si="56"/>
        <v>1.976473113652816</v>
      </c>
      <c r="T230" s="2">
        <f t="shared" ref="T230:W248" si="57">MIN($C230,T$7)-EXP(-MAX($C230,T$7))*SINH(MIN($C230,T$7))</f>
        <v>2.0997290523408321</v>
      </c>
      <c r="U230" s="2">
        <f t="shared" si="57"/>
        <v>2.2229205946831447</v>
      </c>
      <c r="V230" s="2">
        <f t="shared" si="57"/>
        <v>2.3460390154515922</v>
      </c>
      <c r="W230" s="2">
        <f t="shared" si="57"/>
        <v>2.4690744680098771</v>
      </c>
      <c r="Y230" s="2">
        <f t="shared" si="49"/>
        <v>0.74059355590748233</v>
      </c>
      <c r="AA230" s="2"/>
    </row>
    <row r="231" spans="1:27" x14ac:dyDescent="0.2">
      <c r="A231">
        <f t="shared" si="54"/>
        <v>223</v>
      </c>
      <c r="B231" s="25">
        <f t="shared" si="50"/>
        <v>55.75</v>
      </c>
      <c r="C231" s="14">
        <f t="shared" si="51"/>
        <v>6.8996463174195606</v>
      </c>
      <c r="D231" s="2">
        <f t="shared" si="56"/>
        <v>0.12363538519135071</v>
      </c>
      <c r="E231" s="2">
        <f t="shared" si="56"/>
        <v>0.24726885202364207</v>
      </c>
      <c r="F231" s="2">
        <f t="shared" si="56"/>
        <v>0.37089845271744887</v>
      </c>
      <c r="G231" s="2">
        <f t="shared" si="56"/>
        <v>0.49452218020141708</v>
      </c>
      <c r="H231" s="2">
        <f t="shared" si="56"/>
        <v>0.61813793733138733</v>
      </c>
      <c r="I231" s="2">
        <f t="shared" si="56"/>
        <v>0.74174350472814221</v>
      </c>
      <c r="J231" s="2">
        <f t="shared" si="56"/>
        <v>0.86533650674053086</v>
      </c>
      <c r="K231" s="2">
        <f t="shared" si="56"/>
        <v>0.98891437501197355</v>
      </c>
      <c r="L231" s="2">
        <f t="shared" si="56"/>
        <v>1.1124743090915945</v>
      </c>
      <c r="M231" s="2">
        <f t="shared" si="56"/>
        <v>1.2360132334859064</v>
      </c>
      <c r="N231" s="2">
        <f t="shared" si="56"/>
        <v>1.3595277504923835</v>
      </c>
      <c r="O231" s="2">
        <f t="shared" si="56"/>
        <v>1.4830140880915665</v>
      </c>
      <c r="P231" s="2">
        <f t="shared" si="56"/>
        <v>1.6064680420985635</v>
      </c>
      <c r="Q231" s="2">
        <f t="shared" si="56"/>
        <v>1.7298849116867694</v>
      </c>
      <c r="R231" s="2">
        <f t="shared" si="56"/>
        <v>1.8532594272949807</v>
      </c>
      <c r="S231" s="2">
        <f t="shared" si="56"/>
        <v>1.9765856698122752</v>
      </c>
      <c r="T231" s="2">
        <f t="shared" si="57"/>
        <v>2.0998569798012574</v>
      </c>
      <c r="U231" s="2">
        <f t="shared" si="57"/>
        <v>2.2230658553674991</v>
      </c>
      <c r="V231" s="2">
        <f t="shared" si="57"/>
        <v>2.3462038371088783</v>
      </c>
      <c r="W231" s="2">
        <f t="shared" si="57"/>
        <v>2.4692613783803723</v>
      </c>
      <c r="Y231" s="2">
        <f t="shared" si="49"/>
        <v>0.74066838423470749</v>
      </c>
      <c r="AA231" s="2"/>
    </row>
    <row r="232" spans="1:27" x14ac:dyDescent="0.2">
      <c r="A232">
        <f t="shared" si="54"/>
        <v>224</v>
      </c>
      <c r="B232" s="25">
        <f t="shared" si="50"/>
        <v>56</v>
      </c>
      <c r="C232" s="14">
        <f t="shared" si="51"/>
        <v>6.9305864354348943</v>
      </c>
      <c r="D232" s="2">
        <f t="shared" ref="D232:R241" si="58">MIN($C232,D$7)-EXP(-MAX($C232,D$7))*SINH(MIN($C232,D$7))</f>
        <v>0.12363919613434701</v>
      </c>
      <c r="E232" s="2">
        <f t="shared" si="58"/>
        <v>0.2472765323550736</v>
      </c>
      <c r="F232" s="2">
        <f t="shared" si="58"/>
        <v>0.3709101202245253</v>
      </c>
      <c r="G232" s="2">
        <f t="shared" si="58"/>
        <v>0.49453801381952867</v>
      </c>
      <c r="H232" s="2">
        <f t="shared" si="58"/>
        <v>0.61815817988829647</v>
      </c>
      <c r="I232" s="2">
        <f t="shared" si="58"/>
        <v>0.74176846666804208</v>
      </c>
      <c r="J232" s="2">
        <f t="shared" si="58"/>
        <v>0.86536657088508417</v>
      </c>
      <c r="K232" s="2">
        <f t="shared" si="58"/>
        <v>0.98895000243134767</v>
      </c>
      <c r="L232" s="2">
        <f t="shared" si="58"/>
        <v>1.1125160461755319</v>
      </c>
      <c r="M232" s="2">
        <f t="shared" si="58"/>
        <v>1.236061720323276</v>
      </c>
      <c r="N232" s="2">
        <f t="shared" si="58"/>
        <v>1.3595837306877196</v>
      </c>
      <c r="O232" s="2">
        <f t="shared" si="58"/>
        <v>1.483078420169148</v>
      </c>
      <c r="P232" s="2">
        <f t="shared" si="58"/>
        <v>1.6065417126689268</v>
      </c>
      <c r="Q232" s="2">
        <f t="shared" si="58"/>
        <v>1.7299690505775775</v>
      </c>
      <c r="R232" s="2">
        <f t="shared" si="58"/>
        <v>1.8533553248783043</v>
      </c>
      <c r="S232" s="2">
        <f t="shared" ref="S232:S248" si="59">MIN($C232,S$7)-EXP(-MAX($C232,S$7))*SINH(MIN($C232,S$7))</f>
        <v>1.9766947967940149</v>
      </c>
      <c r="T232" s="2">
        <f t="shared" si="57"/>
        <v>2.0999810097762039</v>
      </c>
      <c r="U232" s="2">
        <f t="shared" si="57"/>
        <v>2.2232066904859433</v>
      </c>
      <c r="V232" s="2">
        <f t="shared" si="57"/>
        <v>2.3463636372483938</v>
      </c>
      <c r="W232" s="2">
        <f t="shared" si="57"/>
        <v>2.4694425942701641</v>
      </c>
      <c r="Y232" s="2">
        <f t="shared" si="49"/>
        <v>0.74074093281435882</v>
      </c>
      <c r="AA232" s="2"/>
    </row>
    <row r="233" spans="1:27" x14ac:dyDescent="0.2">
      <c r="A233">
        <f t="shared" si="54"/>
        <v>225</v>
      </c>
      <c r="B233" s="25">
        <f t="shared" si="50"/>
        <v>56.25</v>
      </c>
      <c r="C233" s="14">
        <f t="shared" si="51"/>
        <v>6.9615265534502289</v>
      </c>
      <c r="D233" s="2">
        <f t="shared" si="58"/>
        <v>0.12364289097173987</v>
      </c>
      <c r="E233" s="2">
        <f t="shared" si="58"/>
        <v>0.24728397869467783</v>
      </c>
      <c r="F233" s="2">
        <f t="shared" si="58"/>
        <v>0.37092143226500174</v>
      </c>
      <c r="G233" s="2">
        <f t="shared" si="58"/>
        <v>0.49455336504475556</v>
      </c>
      <c r="H233" s="2">
        <f t="shared" si="58"/>
        <v>0.61817780572795555</v>
      </c>
      <c r="I233" s="2">
        <f t="shared" si="58"/>
        <v>0.74179266810821853</v>
      </c>
      <c r="J233" s="2">
        <f t="shared" si="58"/>
        <v>0.86539571908425383</v>
      </c>
      <c r="K233" s="2">
        <f t="shared" si="58"/>
        <v>0.98898454441254302</v>
      </c>
      <c r="L233" s="2">
        <f t="shared" si="58"/>
        <v>1.1125565116819831</v>
      </c>
      <c r="M233" s="2">
        <f t="shared" si="58"/>
        <v>1.2361087299426665</v>
      </c>
      <c r="N233" s="2">
        <f t="shared" si="58"/>
        <v>1.3596380053696524</v>
      </c>
      <c r="O233" s="2">
        <f t="shared" si="58"/>
        <v>1.4831407922817827</v>
      </c>
      <c r="P233" s="2">
        <f t="shared" si="58"/>
        <v>1.6066131387643565</v>
      </c>
      <c r="Q233" s="2">
        <f t="shared" si="58"/>
        <v>1.7300506260617172</v>
      </c>
      <c r="R233" s="2">
        <f t="shared" si="58"/>
        <v>1.8534483008102705</v>
      </c>
      <c r="S233" s="2">
        <f t="shared" si="59"/>
        <v>1.9768005990726356</v>
      </c>
      <c r="T233" s="2">
        <f t="shared" si="57"/>
        <v>2.1001012610079108</v>
      </c>
      <c r="U233" s="2">
        <f t="shared" si="57"/>
        <v>2.2233432348694095</v>
      </c>
      <c r="V233" s="2">
        <f t="shared" si="57"/>
        <v>2.3465185688575629</v>
      </c>
      <c r="W233" s="2">
        <f t="shared" si="57"/>
        <v>2.4696182891694147</v>
      </c>
      <c r="Y233" s="2">
        <f t="shared" si="49"/>
        <v>0.74081127110205269</v>
      </c>
      <c r="AA233" s="2"/>
    </row>
    <row r="234" spans="1:27" x14ac:dyDescent="0.2">
      <c r="A234">
        <f t="shared" si="54"/>
        <v>226</v>
      </c>
      <c r="B234" s="25">
        <f t="shared" si="50"/>
        <v>56.5</v>
      </c>
      <c r="C234" s="14">
        <f t="shared" si="51"/>
        <v>6.9924666714655634</v>
      </c>
      <c r="D234" s="2">
        <f t="shared" si="58"/>
        <v>0.1236464732408457</v>
      </c>
      <c r="E234" s="2">
        <f t="shared" si="58"/>
        <v>0.2472911981713366</v>
      </c>
      <c r="F234" s="2">
        <f t="shared" si="58"/>
        <v>0.37093239966865549</v>
      </c>
      <c r="G234" s="2">
        <f t="shared" si="58"/>
        <v>0.49456824857385839</v>
      </c>
      <c r="H234" s="2">
        <f t="shared" si="58"/>
        <v>0.61819683363950106</v>
      </c>
      <c r="I234" s="2">
        <f t="shared" si="58"/>
        <v>0.74181613221833831</v>
      </c>
      <c r="J234" s="2">
        <f t="shared" si="58"/>
        <v>0.86542397924357173</v>
      </c>
      <c r="K234" s="2">
        <f t="shared" si="58"/>
        <v>0.98901803402492194</v>
      </c>
      <c r="L234" s="2">
        <f t="shared" si="58"/>
        <v>1.1125957443512995</v>
      </c>
      <c r="M234" s="2">
        <f t="shared" si="58"/>
        <v>1.2361543073495491</v>
      </c>
      <c r="N234" s="2">
        <f t="shared" si="58"/>
        <v>1.3596906264989859</v>
      </c>
      <c r="O234" s="2">
        <f t="shared" si="58"/>
        <v>1.4832012641424899</v>
      </c>
      <c r="P234" s="2">
        <f t="shared" si="58"/>
        <v>1.6066823887658592</v>
      </c>
      <c r="Q234" s="2">
        <f t="shared" si="58"/>
        <v>1.7301297162368876</v>
      </c>
      <c r="R234" s="2">
        <f t="shared" si="58"/>
        <v>1.8535384441029932</v>
      </c>
      <c r="S234" s="2">
        <f t="shared" si="59"/>
        <v>1.9769031779397765</v>
      </c>
      <c r="T234" s="2">
        <f t="shared" si="57"/>
        <v>2.1002178486209715</v>
      </c>
      <c r="U234" s="2">
        <f t="shared" si="57"/>
        <v>2.223475619241023</v>
      </c>
      <c r="V234" s="2">
        <f t="shared" si="57"/>
        <v>2.3466687802628377</v>
      </c>
      <c r="W234" s="2">
        <f t="shared" si="57"/>
        <v>2.4697886312826705</v>
      </c>
      <c r="Y234" s="2">
        <f t="shared" si="49"/>
        <v>0.74087946643738345</v>
      </c>
      <c r="AA234" s="2"/>
    </row>
    <row r="235" spans="1:27" x14ac:dyDescent="0.2">
      <c r="A235">
        <f t="shared" si="54"/>
        <v>227</v>
      </c>
      <c r="B235" s="25">
        <f t="shared" si="50"/>
        <v>56.75</v>
      </c>
      <c r="C235" s="14">
        <f t="shared" si="51"/>
        <v>7.023406789480898</v>
      </c>
      <c r="D235" s="2">
        <f t="shared" si="58"/>
        <v>0.1236499463712117</v>
      </c>
      <c r="E235" s="2">
        <f t="shared" si="58"/>
        <v>0.24729819769674061</v>
      </c>
      <c r="F235" s="2">
        <f t="shared" si="58"/>
        <v>0.37094303293531994</v>
      </c>
      <c r="G235" s="2">
        <f t="shared" si="58"/>
        <v>0.49458267865584082</v>
      </c>
      <c r="H235" s="2">
        <f t="shared" si="58"/>
        <v>0.61821528183963292</v>
      </c>
      <c r="I235" s="2">
        <f t="shared" si="58"/>
        <v>0.74183888146217247</v>
      </c>
      <c r="J235" s="2">
        <f t="shared" si="58"/>
        <v>0.86545137841838948</v>
      </c>
      <c r="K235" s="2">
        <f t="shared" si="58"/>
        <v>0.98905050333034328</v>
      </c>
      <c r="L235" s="2">
        <f t="shared" si="58"/>
        <v>1.1126337817435543</v>
      </c>
      <c r="M235" s="2">
        <f t="shared" si="58"/>
        <v>1.2361984961782415</v>
      </c>
      <c r="N235" s="2">
        <f t="shared" si="58"/>
        <v>1.3597416444534673</v>
      </c>
      <c r="O235" s="2">
        <f t="shared" si="58"/>
        <v>1.4832598936450496</v>
      </c>
      <c r="P235" s="2">
        <f t="shared" si="58"/>
        <v>1.6067495289711202</v>
      </c>
      <c r="Q235" s="2">
        <f t="shared" si="58"/>
        <v>1.7302063968214334</v>
      </c>
      <c r="R235" s="2">
        <f t="shared" si="58"/>
        <v>1.8536258410567108</v>
      </c>
      <c r="S235" s="2">
        <f t="shared" si="59"/>
        <v>1.9770026316010878</v>
      </c>
      <c r="T235" s="2">
        <f t="shared" si="57"/>
        <v>2.1003308842325508</v>
      </c>
      <c r="U235" s="2">
        <f t="shared" si="57"/>
        <v>2.2236039703412471</v>
      </c>
      <c r="V235" s="2">
        <f t="shared" si="57"/>
        <v>2.3468144152717012</v>
      </c>
      <c r="W235" s="2">
        <f t="shared" si="57"/>
        <v>2.4699537836898959</v>
      </c>
      <c r="Y235" s="2">
        <f t="shared" si="49"/>
        <v>0.74094558410831279</v>
      </c>
      <c r="AA235" s="2"/>
    </row>
    <row r="236" spans="1:27" x14ac:dyDescent="0.2">
      <c r="A236">
        <f t="shared" si="54"/>
        <v>228</v>
      </c>
      <c r="B236" s="25">
        <f t="shared" si="50"/>
        <v>57</v>
      </c>
      <c r="C236" s="14">
        <f t="shared" si="51"/>
        <v>7.0543469074962317</v>
      </c>
      <c r="D236" s="2">
        <f t="shared" si="58"/>
        <v>0.12365331368789921</v>
      </c>
      <c r="E236" s="2">
        <f t="shared" si="58"/>
        <v>0.24730498397200637</v>
      </c>
      <c r="F236" s="2">
        <f t="shared" si="58"/>
        <v>0.37095334224493653</v>
      </c>
      <c r="G236" s="2">
        <f t="shared" si="58"/>
        <v>0.49459666910559114</v>
      </c>
      <c r="H236" s="2">
        <f t="shared" si="58"/>
        <v>0.61823316799005412</v>
      </c>
      <c r="I236" s="2">
        <f t="shared" si="58"/>
        <v>0.74186093761910255</v>
      </c>
      <c r="J236" s="2">
        <f t="shared" si="58"/>
        <v>0.86547794283978041</v>
      </c>
      <c r="K236" s="2">
        <f t="shared" si="58"/>
        <v>0.98908198341385756</v>
      </c>
      <c r="L236" s="2">
        <f t="shared" si="58"/>
        <v>1.1126706602745027</v>
      </c>
      <c r="M236" s="2">
        <f t="shared" si="58"/>
        <v>1.2362413387336819</v>
      </c>
      <c r="N236" s="2">
        <f t="shared" si="58"/>
        <v>1.3597911080760166</v>
      </c>
      <c r="O236" s="2">
        <f t="shared" si="58"/>
        <v>1.4833167369194291</v>
      </c>
      <c r="P236" s="2">
        <f t="shared" si="58"/>
        <v>1.6068146236579741</v>
      </c>
      <c r="Q236" s="2">
        <f t="shared" si="58"/>
        <v>1.7302807412268373</v>
      </c>
      <c r="R236" s="2">
        <f t="shared" si="58"/>
        <v>1.8537105753424066</v>
      </c>
      <c r="S236" s="2">
        <f t="shared" si="59"/>
        <v>1.9770990552702499</v>
      </c>
      <c r="T236" s="2">
        <f t="shared" si="57"/>
        <v>2.1004404760592448</v>
      </c>
      <c r="U236" s="2">
        <f t="shared" si="57"/>
        <v>2.2237284110492257</v>
      </c>
      <c r="V236" s="2">
        <f t="shared" si="57"/>
        <v>2.3469556133103446</v>
      </c>
      <c r="W236" s="2">
        <f t="shared" si="57"/>
        <v>2.4701139045026008</v>
      </c>
      <c r="Y236" s="2">
        <f t="shared" si="49"/>
        <v>0.74100968741376505</v>
      </c>
      <c r="AA236" s="2"/>
    </row>
    <row r="237" spans="1:27" x14ac:dyDescent="0.2">
      <c r="A237">
        <f t="shared" si="54"/>
        <v>229</v>
      </c>
      <c r="B237" s="25">
        <f t="shared" si="50"/>
        <v>57.25</v>
      </c>
      <c r="C237" s="14">
        <f t="shared" si="51"/>
        <v>7.0852870255115663</v>
      </c>
      <c r="D237" s="2">
        <f t="shared" si="58"/>
        <v>0.12365657841466703</v>
      </c>
      <c r="E237" s="2">
        <f t="shared" si="58"/>
        <v>0.24731156349409175</v>
      </c>
      <c r="F237" s="2">
        <f t="shared" si="58"/>
        <v>0.37096333746730098</v>
      </c>
      <c r="G237" s="2">
        <f t="shared" si="58"/>
        <v>0.49461023331710796</v>
      </c>
      <c r="H237" s="2">
        <f t="shared" si="58"/>
        <v>0.61825050921437963</v>
      </c>
      <c r="I237" s="2">
        <f t="shared" si="58"/>
        <v>0.74188232180497127</v>
      </c>
      <c r="J237" s="2">
        <f t="shared" si="58"/>
        <v>0.86550369793965221</v>
      </c>
      <c r="K237" s="2">
        <f t="shared" si="58"/>
        <v>0.98911250441346632</v>
      </c>
      <c r="L237" s="2">
        <f t="shared" si="58"/>
        <v>1.1127064152504429</v>
      </c>
      <c r="M237" s="2">
        <f t="shared" si="58"/>
        <v>1.2362828760319311</v>
      </c>
      <c r="N237" s="2">
        <f t="shared" si="58"/>
        <v>1.3598390647214871</v>
      </c>
      <c r="O237" s="2">
        <f t="shared" si="58"/>
        <v>1.4833718483855189</v>
      </c>
      <c r="P237" s="2">
        <f t="shared" si="58"/>
        <v>1.6068777351459442</v>
      </c>
      <c r="Q237" s="2">
        <f t="shared" si="58"/>
        <v>1.7303528206279994</v>
      </c>
      <c r="R237" s="2">
        <f t="shared" si="58"/>
        <v>1.8537927280819124</v>
      </c>
      <c r="S237" s="2">
        <f t="shared" si="59"/>
        <v>1.9771925412601277</v>
      </c>
      <c r="T237" s="2">
        <f t="shared" si="57"/>
        <v>2.1005467290206807</v>
      </c>
      <c r="U237" s="2">
        <f t="shared" si="57"/>
        <v>2.2238490605004193</v>
      </c>
      <c r="V237" s="2">
        <f t="shared" si="57"/>
        <v>2.3470925095571493</v>
      </c>
      <c r="W237" s="2">
        <f t="shared" si="57"/>
        <v>2.4702691470152107</v>
      </c>
      <c r="Y237" s="2">
        <f t="shared" si="49"/>
        <v>0.74107183772410234</v>
      </c>
      <c r="AA237" s="2"/>
    </row>
    <row r="238" spans="1:27" x14ac:dyDescent="0.2">
      <c r="A238">
        <f t="shared" si="54"/>
        <v>230</v>
      </c>
      <c r="B238" s="25">
        <f t="shared" si="50"/>
        <v>57.5</v>
      </c>
      <c r="C238" s="14">
        <f t="shared" si="51"/>
        <v>7.1162271435269009</v>
      </c>
      <c r="D238" s="2">
        <f t="shared" si="58"/>
        <v>0.12365974367705772</v>
      </c>
      <c r="E238" s="2">
        <f t="shared" si="58"/>
        <v>0.24731794256201584</v>
      </c>
      <c r="F238" s="2">
        <f t="shared" si="58"/>
        <v>0.37097302817151195</v>
      </c>
      <c r="G238" s="2">
        <f t="shared" si="58"/>
        <v>0.49462338427632352</v>
      </c>
      <c r="H238" s="2">
        <f t="shared" si="58"/>
        <v>0.61826732211453006</v>
      </c>
      <c r="I238" s="2">
        <f t="shared" si="58"/>
        <v>0.74190305449229843</v>
      </c>
      <c r="J238" s="2">
        <f t="shared" si="58"/>
        <v>0.86552866837509446</v>
      </c>
      <c r="K238" s="2">
        <f t="shared" si="58"/>
        <v>0.9891420955489757</v>
      </c>
      <c r="L238" s="2">
        <f t="shared" si="58"/>
        <v>1.1127410809020186</v>
      </c>
      <c r="M238" s="2">
        <f t="shared" si="58"/>
        <v>1.2363231478394388</v>
      </c>
      <c r="N238" s="2">
        <f t="shared" si="58"/>
        <v>1.3598855603020017</v>
      </c>
      <c r="O238" s="2">
        <f t="shared" si="58"/>
        <v>1.4834252808052328</v>
      </c>
      <c r="P238" s="2">
        <f t="shared" si="58"/>
        <v>1.6069389238559033</v>
      </c>
      <c r="Q238" s="2">
        <f t="shared" si="58"/>
        <v>1.7304227040313795</v>
      </c>
      <c r="R238" s="2">
        <f t="shared" si="58"/>
        <v>1.8538723779255726</v>
      </c>
      <c r="S238" s="2">
        <f t="shared" si="59"/>
        <v>1.9772831790711487</v>
      </c>
      <c r="T238" s="2">
        <f t="shared" si="57"/>
        <v>2.1006497448399672</v>
      </c>
      <c r="U238" s="2">
        <f t="shared" si="57"/>
        <v>2.2239660342006644</v>
      </c>
      <c r="V238" s="2">
        <f t="shared" si="57"/>
        <v>2.3472252350721012</v>
      </c>
      <c r="W238" s="2">
        <f t="shared" si="57"/>
        <v>2.4704196598518262</v>
      </c>
      <c r="Y238" s="2">
        <f t="shared" si="49"/>
        <v>0.7411320945400357</v>
      </c>
      <c r="AA238" s="2"/>
    </row>
    <row r="239" spans="1:27" x14ac:dyDescent="0.2">
      <c r="A239">
        <f t="shared" si="54"/>
        <v>231</v>
      </c>
      <c r="B239" s="25">
        <f t="shared" si="50"/>
        <v>57.75</v>
      </c>
      <c r="C239" s="14">
        <f t="shared" si="51"/>
        <v>7.1471672615422355</v>
      </c>
      <c r="D239" s="2">
        <f t="shared" si="58"/>
        <v>0.12366281250538989</v>
      </c>
      <c r="E239" s="2">
        <f t="shared" si="58"/>
        <v>0.24732412728288952</v>
      </c>
      <c r="F239" s="2">
        <f t="shared" si="58"/>
        <v>0.37098242363513256</v>
      </c>
      <c r="G239" s="2">
        <f t="shared" si="58"/>
        <v>0.49463613457353578</v>
      </c>
      <c r="H239" s="2">
        <f t="shared" si="58"/>
        <v>0.61828362278662596</v>
      </c>
      <c r="I239" s="2">
        <f t="shared" si="58"/>
        <v>0.74192315552988031</v>
      </c>
      <c r="J239" s="2">
        <f t="shared" si="58"/>
        <v>0.86555287805198478</v>
      </c>
      <c r="K239" s="2">
        <f t="shared" si="58"/>
        <v>0.98917078514997048</v>
      </c>
      <c r="L239" s="2">
        <f t="shared" si="58"/>
        <v>1.1127746904169902</v>
      </c>
      <c r="M239" s="2">
        <f t="shared" si="58"/>
        <v>1.2363621927111152</v>
      </c>
      <c r="N239" s="2">
        <f t="shared" si="58"/>
        <v>1.3599306393309074</v>
      </c>
      <c r="O239" s="2">
        <f t="shared" si="58"/>
        <v>1.483477085333021</v>
      </c>
      <c r="P239" s="2">
        <f t="shared" si="58"/>
        <v>1.6069982483679197</v>
      </c>
      <c r="Q239" s="2">
        <f t="shared" si="58"/>
        <v>1.7304904583410612</v>
      </c>
      <c r="R239" s="2">
        <f t="shared" si="58"/>
        <v>1.8539496011275405</v>
      </c>
      <c r="S239" s="2">
        <f t="shared" si="59"/>
        <v>1.9773710554769868</v>
      </c>
      <c r="T239" s="2">
        <f t="shared" si="57"/>
        <v>2.1007496221410777</v>
      </c>
      <c r="U239" s="2">
        <f t="shared" si="57"/>
        <v>2.2240794441367528</v>
      </c>
      <c r="V239" s="2">
        <f t="shared" si="57"/>
        <v>2.3473539169222652</v>
      </c>
      <c r="W239" s="2">
        <f t="shared" si="57"/>
        <v>2.4705655871085117</v>
      </c>
      <c r="Y239" s="2">
        <f t="shared" si="49"/>
        <v>0.74119051554945159</v>
      </c>
      <c r="AA239" s="2"/>
    </row>
    <row r="240" spans="1:27" x14ac:dyDescent="0.2">
      <c r="A240">
        <f t="shared" si="54"/>
        <v>232</v>
      </c>
      <c r="B240" s="25">
        <f t="shared" si="50"/>
        <v>58</v>
      </c>
      <c r="C240" s="14">
        <f t="shared" si="51"/>
        <v>7.1781073795575692</v>
      </c>
      <c r="D240" s="2">
        <f t="shared" si="58"/>
        <v>0.12366578783765937</v>
      </c>
      <c r="E240" s="2">
        <f t="shared" si="58"/>
        <v>0.24733012357776213</v>
      </c>
      <c r="F240" s="2">
        <f t="shared" si="58"/>
        <v>0.37099153285307224</v>
      </c>
      <c r="G240" s="2">
        <f t="shared" si="58"/>
        <v>0.49464849641546194</v>
      </c>
      <c r="H240" s="2">
        <f t="shared" si="58"/>
        <v>0.61829942683639716</v>
      </c>
      <c r="I240" s="2">
        <f t="shared" si="58"/>
        <v>0.74194264416179256</v>
      </c>
      <c r="J240" s="2">
        <f t="shared" si="58"/>
        <v>0.86557635014787571</v>
      </c>
      <c r="K240" s="2">
        <f t="shared" si="58"/>
        <v>0.98919860068293564</v>
      </c>
      <c r="L240" s="2">
        <f t="shared" si="58"/>
        <v>1.1128072759720073</v>
      </c>
      <c r="M240" s="2">
        <f t="shared" si="58"/>
        <v>1.2364000480272432</v>
      </c>
      <c r="N240" s="2">
        <f t="shared" si="58"/>
        <v>1.3599743449653914</v>
      </c>
      <c r="O240" s="2">
        <f t="shared" si="58"/>
        <v>1.4835273115648426</v>
      </c>
      <c r="P240" s="2">
        <f t="shared" si="58"/>
        <v>1.6070557654773399</v>
      </c>
      <c r="Q240" s="2">
        <f t="shared" si="58"/>
        <v>1.7305561484228029</v>
      </c>
      <c r="R240" s="2">
        <f t="shared" si="58"/>
        <v>1.8540244716187826</v>
      </c>
      <c r="S240" s="2">
        <f t="shared" si="59"/>
        <v>1.9774562546076366</v>
      </c>
      <c r="T240" s="2">
        <f t="shared" si="57"/>
        <v>2.1008464565432714</v>
      </c>
      <c r="U240" s="2">
        <f t="shared" si="57"/>
        <v>2.2241893988836461</v>
      </c>
      <c r="V240" s="2">
        <f t="shared" si="57"/>
        <v>2.3474786783034327</v>
      </c>
      <c r="W240" s="2">
        <f t="shared" si="57"/>
        <v>2.4707070684912464</v>
      </c>
      <c r="Y240" s="2">
        <f t="shared" si="49"/>
        <v>0.74124715668272412</v>
      </c>
      <c r="AA240" s="2"/>
    </row>
    <row r="241" spans="1:35" x14ac:dyDescent="0.2">
      <c r="A241">
        <f t="shared" si="54"/>
        <v>233</v>
      </c>
      <c r="B241" s="25">
        <f t="shared" si="50"/>
        <v>58.25</v>
      </c>
      <c r="C241" s="14">
        <f t="shared" si="51"/>
        <v>7.2090474975729038</v>
      </c>
      <c r="D241" s="2">
        <f t="shared" si="58"/>
        <v>0.12366867252235188</v>
      </c>
      <c r="E241" s="2">
        <f t="shared" si="58"/>
        <v>0.24733593718729013</v>
      </c>
      <c r="F241" s="2">
        <f t="shared" si="58"/>
        <v>0.371000364546198</v>
      </c>
      <c r="G241" s="2">
        <f t="shared" si="58"/>
        <v>0.494660481636925</v>
      </c>
      <c r="H241" s="2">
        <f t="shared" si="58"/>
        <v>0.61831474939412367</v>
      </c>
      <c r="I241" s="2">
        <f t="shared" si="58"/>
        <v>0.7419615390458133</v>
      </c>
      <c r="J241" s="2">
        <f t="shared" si="58"/>
        <v>0.86559910713418364</v>
      </c>
      <c r="K241" s="2">
        <f t="shared" si="58"/>
        <v>0.98922556877755219</v>
      </c>
      <c r="L241" s="2">
        <f t="shared" si="58"/>
        <v>1.1128388687634141</v>
      </c>
      <c r="M241" s="2">
        <f t="shared" si="58"/>
        <v>1.2364367500292635</v>
      </c>
      <c r="N241" s="2">
        <f t="shared" si="58"/>
        <v>1.3600167190477976</v>
      </c>
      <c r="O241" s="2">
        <f t="shared" si="58"/>
        <v>1.4835760075856486</v>
      </c>
      <c r="P241" s="2">
        <f t="shared" si="58"/>
        <v>1.6071115302491621</v>
      </c>
      <c r="Q241" s="2">
        <f t="shared" si="58"/>
        <v>1.730619837166139</v>
      </c>
      <c r="R241" s="2">
        <f t="shared" si="58"/>
        <v>1.8540970610778567</v>
      </c>
      <c r="S241" s="2">
        <f t="shared" si="59"/>
        <v>1.9775388580299578</v>
      </c>
      <c r="T241" s="2">
        <f t="shared" si="57"/>
        <v>2.1009403407526364</v>
      </c>
      <c r="U241" s="2">
        <f t="shared" si="57"/>
        <v>2.2242960037084201</v>
      </c>
      <c r="V241" s="2">
        <f t="shared" si="57"/>
        <v>2.3475996386580671</v>
      </c>
      <c r="W241" s="2">
        <f t="shared" si="57"/>
        <v>2.4708442394496766</v>
      </c>
      <c r="Y241" s="2">
        <f t="shared" si="49"/>
        <v>0.74130207216620825</v>
      </c>
      <c r="AA241" s="2"/>
    </row>
    <row r="242" spans="1:35" x14ac:dyDescent="0.2">
      <c r="A242">
        <f t="shared" si="54"/>
        <v>234</v>
      </c>
      <c r="B242" s="25">
        <f t="shared" si="50"/>
        <v>58.5</v>
      </c>
      <c r="C242" s="14">
        <f t="shared" si="51"/>
        <v>7.2399876155882383</v>
      </c>
      <c r="D242" s="2">
        <f t="shared" ref="D242:R248" si="60">MIN($C242,D$7)-EXP(-MAX($C242,D$7))*SINH(MIN($C242,D$7))</f>
        <v>0.12367146932117015</v>
      </c>
      <c r="E242" s="2">
        <f t="shared" si="60"/>
        <v>0.24734157367723306</v>
      </c>
      <c r="F242" s="2">
        <f t="shared" si="60"/>
        <v>0.37100892716968392</v>
      </c>
      <c r="G242" s="2">
        <f t="shared" si="60"/>
        <v>0.49467210171218368</v>
      </c>
      <c r="H242" s="2">
        <f t="shared" si="60"/>
        <v>0.61832960512912083</v>
      </c>
      <c r="I242" s="2">
        <f t="shared" si="60"/>
        <v>0.74197985827128632</v>
      </c>
      <c r="J242" s="2">
        <f t="shared" si="60"/>
        <v>0.86562117079770229</v>
      </c>
      <c r="K242" s="2">
        <f t="shared" si="60"/>
        <v>0.98925171525219113</v>
      </c>
      <c r="L242" s="2">
        <f t="shared" si="60"/>
        <v>1.1128694990371149</v>
      </c>
      <c r="M242" s="2">
        <f t="shared" si="60"/>
        <v>1.2364723338544712</v>
      </c>
      <c r="N242" s="2">
        <f t="shared" si="60"/>
        <v>1.3600578021456855</v>
      </c>
      <c r="O242" s="2">
        <f t="shared" si="60"/>
        <v>1.4836232200154151</v>
      </c>
      <c r="P242" s="2">
        <f t="shared" si="60"/>
        <v>1.6071655960707534</v>
      </c>
      <c r="Q242" s="2">
        <f t="shared" si="60"/>
        <v>1.7306815855445881</v>
      </c>
      <c r="R242" s="2">
        <f t="shared" si="60"/>
        <v>1.8541674389995353</v>
      </c>
      <c r="S242" s="2">
        <f t="shared" si="59"/>
        <v>1.9776189448257633</v>
      </c>
      <c r="T242" s="2">
        <f t="shared" si="57"/>
        <v>2.1010313646508414</v>
      </c>
      <c r="U242" s="2">
        <f t="shared" si="57"/>
        <v>2.2243993606710455</v>
      </c>
      <c r="V242" s="2">
        <f t="shared" si="57"/>
        <v>2.347716913789653</v>
      </c>
      <c r="W242" s="2">
        <f t="shared" si="57"/>
        <v>2.4709772313067875</v>
      </c>
      <c r="Y242" s="2">
        <f t="shared" si="49"/>
        <v>0.74135531457419646</v>
      </c>
      <c r="AA242" s="2"/>
    </row>
    <row r="243" spans="1:35" x14ac:dyDescent="0.2">
      <c r="A243">
        <f t="shared" si="54"/>
        <v>235</v>
      </c>
      <c r="B243" s="25">
        <f t="shared" si="50"/>
        <v>58.75</v>
      </c>
      <c r="C243" s="14">
        <f t="shared" si="51"/>
        <v>7.270927733603572</v>
      </c>
      <c r="D243" s="2">
        <f t="shared" si="60"/>
        <v>0.12367418091167783</v>
      </c>
      <c r="E243" s="2">
        <f t="shared" si="60"/>
        <v>0.24734703844378186</v>
      </c>
      <c r="F243" s="2">
        <f t="shared" si="60"/>
        <v>0.37101722892110539</v>
      </c>
      <c r="G243" s="2">
        <f t="shared" si="60"/>
        <v>0.4946833677659177</v>
      </c>
      <c r="H243" s="2">
        <f t="shared" si="60"/>
        <v>0.61834400826378311</v>
      </c>
      <c r="I243" s="2">
        <f t="shared" si="60"/>
        <v>0.74199761937643838</v>
      </c>
      <c r="J243" s="2">
        <f t="shared" si="60"/>
        <v>0.86564256226146119</v>
      </c>
      <c r="K243" s="2">
        <f t="shared" si="60"/>
        <v>0.98927706513863178</v>
      </c>
      <c r="L243" s="2">
        <f t="shared" si="60"/>
        <v>1.1128991961175312</v>
      </c>
      <c r="M243" s="2">
        <f t="shared" si="60"/>
        <v>1.2365068335696563</v>
      </c>
      <c r="N243" s="2">
        <f t="shared" si="60"/>
        <v>1.3600976335906689</v>
      </c>
      <c r="O243" s="2">
        <f t="shared" si="60"/>
        <v>1.4836689940537775</v>
      </c>
      <c r="P243" s="2">
        <f t="shared" si="60"/>
        <v>1.6072180147029622</v>
      </c>
      <c r="Q243" s="2">
        <f t="shared" si="60"/>
        <v>1.7307414526740266</v>
      </c>
      <c r="R243" s="2">
        <f t="shared" si="60"/>
        <v>1.8542356727613372</v>
      </c>
      <c r="S243" s="2">
        <f t="shared" si="59"/>
        <v>1.9776965916675304</v>
      </c>
      <c r="T243" s="2">
        <f t="shared" si="57"/>
        <v>2.1011196153811884</v>
      </c>
      <c r="U243" s="2">
        <f t="shared" si="57"/>
        <v>2.2244995687220954</v>
      </c>
      <c r="V243" s="2">
        <f t="shared" si="57"/>
        <v>2.3478306159735634</v>
      </c>
      <c r="W243" s="2">
        <f t="shared" si="57"/>
        <v>2.4711061713846312</v>
      </c>
      <c r="Y243" s="2">
        <f t="shared" si="49"/>
        <v>0.74140693487922249</v>
      </c>
      <c r="AA243" s="2"/>
    </row>
    <row r="244" spans="1:35" x14ac:dyDescent="0.2">
      <c r="A244">
        <f t="shared" si="54"/>
        <v>236</v>
      </c>
      <c r="B244" s="25">
        <f t="shared" si="50"/>
        <v>59</v>
      </c>
      <c r="C244" s="14">
        <f t="shared" si="51"/>
        <v>7.3018678516189066</v>
      </c>
      <c r="D244" s="2">
        <f t="shared" si="60"/>
        <v>0.12367680988986292</v>
      </c>
      <c r="E244" s="2">
        <f t="shared" si="60"/>
        <v>0.2473523367187252</v>
      </c>
      <c r="F244" s="2">
        <f t="shared" si="60"/>
        <v>0.37102527774828759</v>
      </c>
      <c r="G244" s="2">
        <f t="shared" si="60"/>
        <v>0.4946942905838782</v>
      </c>
      <c r="H244" s="2">
        <f t="shared" si="60"/>
        <v>0.61835797258720038</v>
      </c>
      <c r="I244" s="2">
        <f t="shared" si="60"/>
        <v>0.74201483936517043</v>
      </c>
      <c r="J244" s="2">
        <f t="shared" si="60"/>
        <v>0.86566330200494757</v>
      </c>
      <c r="K244" s="2">
        <f t="shared" si="60"/>
        <v>0.98930164270602572</v>
      </c>
      <c r="L244" s="2">
        <f t="shared" si="60"/>
        <v>1.1129279884356762</v>
      </c>
      <c r="M244" s="2">
        <f t="shared" si="60"/>
        <v>1.2365402822037168</v>
      </c>
      <c r="N244" s="2">
        <f t="shared" si="60"/>
        <v>1.3601362515160693</v>
      </c>
      <c r="O244" s="2">
        <f t="shared" si="60"/>
        <v>1.4837133735233021</v>
      </c>
      <c r="P244" s="2">
        <f t="shared" si="60"/>
        <v>1.6072688363296717</v>
      </c>
      <c r="Q244" s="2">
        <f t="shared" si="60"/>
        <v>1.7307994958692849</v>
      </c>
      <c r="R244" s="2">
        <f t="shared" si="60"/>
        <v>1.854301827688033</v>
      </c>
      <c r="S244" s="2">
        <f t="shared" si="59"/>
        <v>1.9777718728918043</v>
      </c>
      <c r="T244" s="2">
        <f t="shared" si="57"/>
        <v>2.1012051774320377</v>
      </c>
      <c r="U244" s="2">
        <f t="shared" si="57"/>
        <v>2.2245967237974784</v>
      </c>
      <c r="V244" s="2">
        <f t="shared" si="57"/>
        <v>2.3479408540645483</v>
      </c>
      <c r="W244" s="2">
        <f t="shared" si="57"/>
        <v>2.4712311831262181</v>
      </c>
      <c r="Y244" s="2">
        <f t="shared" si="49"/>
        <v>0.741456982500873</v>
      </c>
      <c r="AA244" s="2"/>
    </row>
    <row r="245" spans="1:35" x14ac:dyDescent="0.2">
      <c r="A245">
        <f t="shared" si="54"/>
        <v>237</v>
      </c>
      <c r="B245" s="25">
        <f t="shared" si="50"/>
        <v>59.25</v>
      </c>
      <c r="C245" s="14">
        <f t="shared" si="51"/>
        <v>7.3328079696342412</v>
      </c>
      <c r="D245" s="2">
        <f t="shared" si="60"/>
        <v>0.12367935877262312</v>
      </c>
      <c r="E245" s="2">
        <f t="shared" si="60"/>
        <v>0.24735747357445811</v>
      </c>
      <c r="F245" s="2">
        <f t="shared" si="60"/>
        <v>0.37103308135691421</v>
      </c>
      <c r="G245" s="2">
        <f t="shared" si="60"/>
        <v>0.49470488062321372</v>
      </c>
      <c r="H245" s="2">
        <f t="shared" si="60"/>
        <v>0.61837151146835867</v>
      </c>
      <c r="I245" s="2">
        <f t="shared" si="60"/>
        <v>0.74203153472333605</v>
      </c>
      <c r="J245" s="2">
        <f t="shared" si="60"/>
        <v>0.86568340988371317</v>
      </c>
      <c r="K245" s="2">
        <f t="shared" si="60"/>
        <v>0.98932547148413152</v>
      </c>
      <c r="L245" s="2">
        <f t="shared" si="60"/>
        <v>1.1129559035563725</v>
      </c>
      <c r="M245" s="2">
        <f t="shared" si="60"/>
        <v>1.2365727117792806</v>
      </c>
      <c r="N245" s="2">
        <f t="shared" si="60"/>
        <v>1.3601736928934247</v>
      </c>
      <c r="O245" s="2">
        <f t="shared" si="60"/>
        <v>1.4837564009114406</v>
      </c>
      <c r="P245" s="2">
        <f t="shared" si="60"/>
        <v>1.6073181096058435</v>
      </c>
      <c r="Q245" s="2">
        <f t="shared" si="60"/>
        <v>1.7308557706990191</v>
      </c>
      <c r="R245" s="2">
        <f t="shared" si="60"/>
        <v>1.8543659671141843</v>
      </c>
      <c r="S245" s="2">
        <f t="shared" si="59"/>
        <v>1.9778448605703656</v>
      </c>
      <c r="T245" s="2">
        <f t="shared" si="57"/>
        <v>2.1012881327176971</v>
      </c>
      <c r="U245" s="2">
        <f t="shared" si="57"/>
        <v>2.2246909189102837</v>
      </c>
      <c r="V245" s="2">
        <f t="shared" si="57"/>
        <v>2.3480477336009473</v>
      </c>
      <c r="W245" s="2">
        <f t="shared" si="57"/>
        <v>2.4713523862136983</v>
      </c>
      <c r="Y245" s="2">
        <f t="shared" si="49"/>
        <v>0.74150550535312743</v>
      </c>
      <c r="AA245" s="2"/>
    </row>
    <row r="246" spans="1:35" x14ac:dyDescent="0.2">
      <c r="A246">
        <f t="shared" si="54"/>
        <v>238</v>
      </c>
      <c r="B246" s="25">
        <f t="shared" si="50"/>
        <v>59.5</v>
      </c>
      <c r="C246" s="14">
        <f t="shared" si="51"/>
        <v>7.3637480876495758</v>
      </c>
      <c r="D246" s="2">
        <f t="shared" si="60"/>
        <v>0.12368183000017534</v>
      </c>
      <c r="E246" s="2">
        <f t="shared" si="60"/>
        <v>0.24736245392883818</v>
      </c>
      <c r="F246" s="2">
        <f t="shared" si="60"/>
        <v>0.37104064721790475</v>
      </c>
      <c r="G246" s="2">
        <f t="shared" si="60"/>
        <v>0.49471514802248123</v>
      </c>
      <c r="H246" s="2">
        <f t="shared" si="60"/>
        <v>0.61838463786893982</v>
      </c>
      <c r="I246" s="2">
        <f t="shared" si="60"/>
        <v>0.7420477214345248</v>
      </c>
      <c r="J246" s="2">
        <f t="shared" si="60"/>
        <v>0.86570290514838288</v>
      </c>
      <c r="K246" s="2">
        <f t="shared" si="60"/>
        <v>0.98934857428584155</v>
      </c>
      <c r="L246" s="2">
        <f t="shared" si="60"/>
        <v>1.1129829682046437</v>
      </c>
      <c r="M246" s="2">
        <f t="shared" si="60"/>
        <v>1.2366041533433618</v>
      </c>
      <c r="N246" s="2">
        <f t="shared" si="60"/>
        <v>1.3602099935678844</v>
      </c>
      <c r="O246" s="2">
        <f t="shared" si="60"/>
        <v>1.483798117411206</v>
      </c>
      <c r="P246" s="2">
        <f t="shared" si="60"/>
        <v>1.6073658817041001</v>
      </c>
      <c r="Q246" s="2">
        <f t="shared" si="60"/>
        <v>1.7309103310389087</v>
      </c>
      <c r="R246" s="2">
        <f t="shared" si="60"/>
        <v>1.8544281524447788</v>
      </c>
      <c r="S246" s="2">
        <f t="shared" si="59"/>
        <v>1.9779156245792284</v>
      </c>
      <c r="T246" s="2">
        <f t="shared" si="57"/>
        <v>2.1013685606568413</v>
      </c>
      <c r="U246" s="2">
        <f t="shared" si="57"/>
        <v>2.2247822442398304</v>
      </c>
      <c r="V246" s="2">
        <f t="shared" si="57"/>
        <v>2.3481513569057317</v>
      </c>
      <c r="W246" s="2">
        <f t="shared" si="57"/>
        <v>2.4714698966829416</v>
      </c>
      <c r="Y246" s="2">
        <f t="shared" si="49"/>
        <v>0.74155254989016584</v>
      </c>
      <c r="AA246" s="2"/>
    </row>
    <row r="247" spans="1:35" x14ac:dyDescent="0.2">
      <c r="A247">
        <f t="shared" si="54"/>
        <v>239</v>
      </c>
      <c r="B247" s="25">
        <f t="shared" si="50"/>
        <v>59.75</v>
      </c>
      <c r="C247" s="14">
        <f t="shared" si="51"/>
        <v>7.3946882056649095</v>
      </c>
      <c r="D247" s="2">
        <f t="shared" si="60"/>
        <v>0.12368422593839196</v>
      </c>
      <c r="E247" s="2">
        <f t="shared" si="60"/>
        <v>0.24736728254989368</v>
      </c>
      <c r="F247" s="2">
        <f t="shared" si="60"/>
        <v>0.37104798257456695</v>
      </c>
      <c r="G247" s="2">
        <f t="shared" si="60"/>
        <v>0.49472510261135277</v>
      </c>
      <c r="H247" s="2">
        <f t="shared" si="60"/>
        <v>0.61839736435573012</v>
      </c>
      <c r="I247" s="2">
        <f t="shared" si="60"/>
        <v>0.7420634149953641</v>
      </c>
      <c r="J247" s="2">
        <f t="shared" si="60"/>
        <v>0.86572180646308527</v>
      </c>
      <c r="K247" s="2">
        <f t="shared" si="60"/>
        <v>0.98937097322902212</v>
      </c>
      <c r="L247" s="2">
        <f t="shared" si="60"/>
        <v>1.1130092082912977</v>
      </c>
      <c r="M247" s="2">
        <f t="shared" si="60"/>
        <v>1.2366346369970849</v>
      </c>
      <c r="N247" s="2">
        <f t="shared" si="60"/>
        <v>1.3602451882925264</v>
      </c>
      <c r="O247" s="2">
        <f t="shared" si="60"/>
        <v>1.4838385629606103</v>
      </c>
      <c r="P247" s="2">
        <f t="shared" si="60"/>
        <v>1.6074121983598846</v>
      </c>
      <c r="Q247" s="2">
        <f t="shared" si="60"/>
        <v>1.730963229123238</v>
      </c>
      <c r="R247" s="2">
        <f t="shared" si="60"/>
        <v>1.8544884432140165</v>
      </c>
      <c r="S247" s="2">
        <f t="shared" si="59"/>
        <v>1.9779842326655392</v>
      </c>
      <c r="T247" s="2">
        <f t="shared" si="57"/>
        <v>2.1014465382485481</v>
      </c>
      <c r="U247" s="2">
        <f t="shared" si="57"/>
        <v>2.2248707872179989</v>
      </c>
      <c r="V247" s="2">
        <f t="shared" si="57"/>
        <v>2.3482518231844614</v>
      </c>
      <c r="W247" s="2">
        <f t="shared" si="57"/>
        <v>2.4715838270346251</v>
      </c>
      <c r="Y247" s="2">
        <f t="shared" si="49"/>
        <v>0.74159816115085508</v>
      </c>
      <c r="AA247" s="2"/>
    </row>
    <row r="248" spans="1:35" x14ac:dyDescent="0.2">
      <c r="A248">
        <f t="shared" si="54"/>
        <v>240</v>
      </c>
      <c r="B248" s="25">
        <f t="shared" si="50"/>
        <v>60</v>
      </c>
      <c r="C248" s="14">
        <f t="shared" si="51"/>
        <v>7.4256283236802441</v>
      </c>
      <c r="D248" s="2">
        <f t="shared" si="60"/>
        <v>0.12368654888106584</v>
      </c>
      <c r="E248" s="2">
        <f t="shared" si="60"/>
        <v>0.24737196406038836</v>
      </c>
      <c r="F248" s="2">
        <f t="shared" si="60"/>
        <v>0.37105509444953122</v>
      </c>
      <c r="G248" s="2">
        <f t="shared" si="60"/>
        <v>0.49473475392002597</v>
      </c>
      <c r="H248" s="2">
        <f t="shared" si="60"/>
        <v>0.61840970311265153</v>
      </c>
      <c r="I248" s="2">
        <f t="shared" si="60"/>
        <v>0.74207863043035549</v>
      </c>
      <c r="J248" s="2">
        <f t="shared" si="60"/>
        <v>0.86574013192332033</v>
      </c>
      <c r="K248" s="2">
        <f t="shared" si="60"/>
        <v>0.98939268975768824</v>
      </c>
      <c r="L248" s="2">
        <f t="shared" si="60"/>
        <v>1.1130346489377352</v>
      </c>
      <c r="M248" s="2">
        <f t="shared" si="60"/>
        <v>1.2366641919245021</v>
      </c>
      <c r="N248" s="2">
        <f t="shared" si="60"/>
        <v>1.3602793107616276</v>
      </c>
      <c r="O248" s="2">
        <f t="shared" si="60"/>
        <v>1.4838777762808983</v>
      </c>
      <c r="P248" s="2">
        <f t="shared" si="60"/>
        <v>1.6074571039152474</v>
      </c>
      <c r="Q248" s="2">
        <f t="shared" si="60"/>
        <v>1.7310145155949015</v>
      </c>
      <c r="R248" s="2">
        <f t="shared" si="60"/>
        <v>1.8545468971423069</v>
      </c>
      <c r="S248" s="2">
        <f t="shared" si="59"/>
        <v>1.9780507505124345</v>
      </c>
      <c r="T248" s="2">
        <f t="shared" si="57"/>
        <v>2.1015221401460109</v>
      </c>
      <c r="U248" s="2">
        <f t="shared" si="57"/>
        <v>2.22495663261294</v>
      </c>
      <c r="V248" s="2">
        <f t="shared" si="57"/>
        <v>2.3483492286202639</v>
      </c>
      <c r="W248" s="2">
        <f t="shared" si="57"/>
        <v>2.4716942863419384</v>
      </c>
      <c r="Y248" s="2">
        <f t="shared" si="49"/>
        <v>0.74164238280197559</v>
      </c>
      <c r="AA248" s="2"/>
    </row>
    <row r="249" spans="1:35" x14ac:dyDescent="0.2">
      <c r="B249" s="25"/>
      <c r="C249" s="25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Y249" s="2"/>
      <c r="Z249" s="2"/>
      <c r="AA249" s="2"/>
      <c r="AB249" s="2"/>
      <c r="AC249" s="2"/>
      <c r="AD249" s="2"/>
      <c r="AF249" s="13"/>
      <c r="AG249" s="13"/>
      <c r="AH249" s="13"/>
      <c r="AI249" s="13"/>
    </row>
    <row r="250" spans="1:35" x14ac:dyDescent="0.2">
      <c r="B250" s="25"/>
      <c r="C250" s="25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Y250" s="2"/>
      <c r="Z250" s="2"/>
      <c r="AA250" s="2"/>
      <c r="AB250" s="2"/>
      <c r="AC250" s="2"/>
      <c r="AD250" s="38"/>
      <c r="AF250" s="13"/>
      <c r="AG250" s="13"/>
      <c r="AH250" s="13"/>
      <c r="AI250" s="13"/>
    </row>
    <row r="251" spans="1:35" x14ac:dyDescent="0.2">
      <c r="B251" s="25"/>
      <c r="C251" s="25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Y251" s="2"/>
      <c r="Z251" s="2"/>
      <c r="AA251" s="2"/>
      <c r="AB251" s="2"/>
      <c r="AC251" s="2"/>
      <c r="AD251" s="2"/>
      <c r="AF251" s="13"/>
      <c r="AG251" s="13"/>
      <c r="AH251" s="13"/>
      <c r="AI251" s="13"/>
    </row>
    <row r="252" spans="1:35" x14ac:dyDescent="0.2">
      <c r="B252" s="25"/>
      <c r="C252" s="2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Y252" s="2"/>
      <c r="Z252" s="2"/>
      <c r="AA252" s="2"/>
      <c r="AB252" s="2"/>
      <c r="AC252" s="2"/>
      <c r="AD252" s="2"/>
      <c r="AF252" s="13"/>
      <c r="AG252" s="13"/>
      <c r="AH252" s="13"/>
      <c r="AI252" s="13"/>
    </row>
    <row r="253" spans="1:35" x14ac:dyDescent="0.2">
      <c r="B253" s="25"/>
      <c r="C253" s="2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Y253" s="2"/>
      <c r="Z253" s="2"/>
      <c r="AA253" s="2"/>
      <c r="AB253" s="2"/>
      <c r="AC253" s="2"/>
      <c r="AD253" s="2"/>
      <c r="AF253" s="13"/>
      <c r="AG253" s="13"/>
      <c r="AH253" s="13"/>
      <c r="AI253" s="13"/>
    </row>
    <row r="254" spans="1:35" x14ac:dyDescent="0.2">
      <c r="B254" s="25"/>
      <c r="C254" s="2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Y254" s="2"/>
      <c r="Z254" s="2"/>
      <c r="AA254" s="2"/>
      <c r="AB254" s="2"/>
      <c r="AC254" s="2"/>
      <c r="AD254" s="2"/>
      <c r="AF254" s="13"/>
      <c r="AG254" s="13"/>
      <c r="AH254" s="13"/>
      <c r="AI254" s="13"/>
    </row>
    <row r="255" spans="1:35" x14ac:dyDescent="0.2">
      <c r="B255" s="25"/>
      <c r="C255" s="25"/>
      <c r="Y255" s="2"/>
      <c r="Z255" s="2"/>
      <c r="AA255" s="2"/>
      <c r="AB255" s="2"/>
      <c r="AC255" s="2"/>
      <c r="AD255" s="2"/>
      <c r="AF255" s="13"/>
      <c r="AG255" s="13"/>
      <c r="AH255" s="13"/>
      <c r="AI255" s="13"/>
    </row>
    <row r="256" spans="1:35" x14ac:dyDescent="0.2">
      <c r="B256" s="25"/>
      <c r="C256" s="25"/>
      <c r="Y256" s="2"/>
      <c r="Z256" s="2"/>
      <c r="AA256" s="2"/>
      <c r="AB256" s="2"/>
      <c r="AC256" s="2"/>
      <c r="AD256" s="2"/>
      <c r="AF256" s="13"/>
      <c r="AG256" s="13"/>
      <c r="AH256" s="13"/>
      <c r="AI256" s="13"/>
    </row>
    <row r="257" spans="2:35" x14ac:dyDescent="0.2">
      <c r="B257" s="25"/>
      <c r="C257" s="25"/>
      <c r="Y257" s="2"/>
      <c r="Z257" s="2"/>
      <c r="AA257" s="2"/>
      <c r="AB257" s="2"/>
      <c r="AC257" s="2"/>
      <c r="AD257" s="2"/>
      <c r="AF257" s="13"/>
      <c r="AG257" s="13"/>
      <c r="AH257" s="13"/>
      <c r="AI257" s="13"/>
    </row>
    <row r="258" spans="2:35" x14ac:dyDescent="0.2">
      <c r="B258" s="25"/>
      <c r="C258" s="25"/>
      <c r="Y258" s="2"/>
      <c r="Z258" s="2"/>
      <c r="AA258" s="2"/>
      <c r="AB258" s="2"/>
      <c r="AC258" s="2"/>
      <c r="AD258" s="2"/>
      <c r="AF258" s="13"/>
      <c r="AG258" s="13"/>
      <c r="AH258" s="13"/>
      <c r="AI258" s="13"/>
    </row>
    <row r="259" spans="2:35" x14ac:dyDescent="0.2">
      <c r="B259" s="25"/>
      <c r="C259" s="25"/>
      <c r="X259" s="15"/>
      <c r="Y259" s="2"/>
      <c r="Z259" s="2"/>
      <c r="AA259" s="2"/>
      <c r="AB259" s="2"/>
      <c r="AC259" s="2"/>
      <c r="AD259" s="2"/>
      <c r="AF259" s="13"/>
      <c r="AG259" s="13"/>
      <c r="AH259" s="13"/>
      <c r="AI259" s="13"/>
    </row>
    <row r="260" spans="2:35" x14ac:dyDescent="0.2">
      <c r="B260" s="25"/>
      <c r="C260" s="25"/>
      <c r="X260" s="15"/>
      <c r="Y260" s="2"/>
      <c r="Z260" s="2"/>
      <c r="AA260" s="2"/>
      <c r="AB260" s="2"/>
      <c r="AC260" s="2"/>
      <c r="AD260" s="2"/>
      <c r="AF260" s="13"/>
      <c r="AG260" s="13"/>
      <c r="AH260" s="13"/>
      <c r="AI260" s="13"/>
    </row>
    <row r="261" spans="2:35" x14ac:dyDescent="0.2">
      <c r="B261" s="25"/>
      <c r="C261" s="25"/>
      <c r="X261" s="15"/>
      <c r="Y261" s="2"/>
      <c r="Z261" s="2"/>
      <c r="AA261" s="2"/>
      <c r="AB261" s="2"/>
      <c r="AC261" s="2"/>
      <c r="AD261" s="2"/>
      <c r="AF261" s="13"/>
      <c r="AG261" s="13"/>
      <c r="AH261" s="13"/>
      <c r="AI261" s="13"/>
    </row>
    <row r="262" spans="2:35" x14ac:dyDescent="0.2">
      <c r="B262" s="25"/>
      <c r="C262" s="25"/>
      <c r="X262" s="15"/>
      <c r="Y262" s="2"/>
      <c r="Z262" s="2"/>
      <c r="AA262" s="2"/>
      <c r="AB262" s="2"/>
      <c r="AC262" s="2"/>
      <c r="AD262" s="2"/>
      <c r="AF262" s="13"/>
      <c r="AG262" s="13"/>
      <c r="AH262" s="13"/>
      <c r="AI262" s="13"/>
    </row>
    <row r="263" spans="2:35" x14ac:dyDescent="0.2">
      <c r="B263" s="25"/>
      <c r="C263" s="25"/>
      <c r="X263" s="15"/>
      <c r="Y263" s="2"/>
      <c r="Z263" s="2"/>
      <c r="AA263" s="2"/>
      <c r="AB263" s="2"/>
      <c r="AC263" s="2"/>
      <c r="AD263" s="2"/>
      <c r="AF263" s="13"/>
      <c r="AG263" s="13"/>
      <c r="AH263" s="13"/>
      <c r="AI263" s="13"/>
    </row>
    <row r="264" spans="2:35" x14ac:dyDescent="0.2">
      <c r="B264" s="25"/>
      <c r="C264" s="25"/>
      <c r="X264" s="15"/>
      <c r="Y264" s="2"/>
      <c r="Z264" s="2"/>
      <c r="AA264" s="2"/>
      <c r="AB264" s="2"/>
      <c r="AC264" s="2"/>
      <c r="AD264" s="2"/>
      <c r="AF264" s="13"/>
      <c r="AG264" s="13"/>
      <c r="AH264" s="13"/>
    </row>
    <row r="265" spans="2:35" x14ac:dyDescent="0.2">
      <c r="B265" s="25"/>
      <c r="C265" s="25"/>
      <c r="X265" s="15"/>
      <c r="Y265" s="2"/>
      <c r="Z265" s="2"/>
      <c r="AA265" s="2"/>
      <c r="AB265" s="2"/>
      <c r="AC265" s="2"/>
      <c r="AD265" s="2"/>
      <c r="AF265" s="13"/>
      <c r="AG265" s="13"/>
      <c r="AH265" s="13"/>
    </row>
    <row r="266" spans="2:35" x14ac:dyDescent="0.2">
      <c r="B266" s="25"/>
      <c r="C266" s="25"/>
      <c r="X266" s="15"/>
      <c r="Y266" s="2"/>
      <c r="Z266" s="2"/>
      <c r="AA266" s="2"/>
      <c r="AB266" s="2"/>
      <c r="AC266" s="2"/>
      <c r="AD266" s="2"/>
      <c r="AF266" s="13"/>
      <c r="AG266" s="13"/>
      <c r="AH266" s="13"/>
    </row>
    <row r="267" spans="2:35" x14ac:dyDescent="0.2">
      <c r="C267" s="11"/>
      <c r="X267" s="15"/>
    </row>
    <row r="268" spans="2:35" x14ac:dyDescent="0.2">
      <c r="C268" s="11"/>
      <c r="X268" s="15"/>
    </row>
    <row r="269" spans="2:35" x14ac:dyDescent="0.2">
      <c r="X269" s="15"/>
    </row>
    <row r="270" spans="2:35" x14ac:dyDescent="0.2">
      <c r="X270" s="15"/>
    </row>
    <row r="271" spans="2:35" x14ac:dyDescent="0.2">
      <c r="X271" s="15"/>
    </row>
    <row r="272" spans="2:35" x14ac:dyDescent="0.2">
      <c r="X272" s="15"/>
    </row>
    <row r="273" spans="24:24" x14ac:dyDescent="0.2">
      <c r="X273" s="15"/>
    </row>
    <row r="274" spans="24:24" x14ac:dyDescent="0.2">
      <c r="X274" s="15"/>
    </row>
    <row r="275" spans="24:24" x14ac:dyDescent="0.2">
      <c r="X275" s="15"/>
    </row>
    <row r="276" spans="24:24" x14ac:dyDescent="0.2">
      <c r="X276" s="15"/>
    </row>
    <row r="277" spans="24:24" x14ac:dyDescent="0.2">
      <c r="X277" s="15"/>
    </row>
    <row r="278" spans="24:24" x14ac:dyDescent="0.2">
      <c r="X278" s="15"/>
    </row>
    <row r="279" spans="24:24" x14ac:dyDescent="0.2">
      <c r="X279" s="15"/>
    </row>
    <row r="280" spans="24:24" x14ac:dyDescent="0.2">
      <c r="X280" s="15"/>
    </row>
    <row r="281" spans="24:24" x14ac:dyDescent="0.2">
      <c r="X281" s="15"/>
    </row>
    <row r="282" spans="24:24" x14ac:dyDescent="0.2">
      <c r="X282" s="15"/>
    </row>
    <row r="283" spans="24:24" x14ac:dyDescent="0.2">
      <c r="X283" s="15"/>
    </row>
    <row r="284" spans="24:24" x14ac:dyDescent="0.2">
      <c r="X284" s="15"/>
    </row>
    <row r="285" spans="24:24" x14ac:dyDescent="0.2">
      <c r="X285" s="15"/>
    </row>
    <row r="286" spans="24:24" x14ac:dyDescent="0.2">
      <c r="X286" s="15"/>
    </row>
    <row r="287" spans="24:24" x14ac:dyDescent="0.2">
      <c r="X287" s="15"/>
    </row>
    <row r="288" spans="24:24" x14ac:dyDescent="0.2">
      <c r="X288" s="15"/>
    </row>
    <row r="289" spans="24:24" x14ac:dyDescent="0.2">
      <c r="X289" s="15"/>
    </row>
    <row r="290" spans="24:24" x14ac:dyDescent="0.2">
      <c r="X290" s="15"/>
    </row>
    <row r="291" spans="24:24" x14ac:dyDescent="0.2">
      <c r="X291" s="15"/>
    </row>
    <row r="292" spans="24:24" x14ac:dyDescent="0.2">
      <c r="X292" s="15"/>
    </row>
    <row r="293" spans="24:24" x14ac:dyDescent="0.2">
      <c r="X293" s="15"/>
    </row>
    <row r="294" spans="24:24" x14ac:dyDescent="0.2">
      <c r="X294" s="15"/>
    </row>
    <row r="295" spans="24:24" x14ac:dyDescent="0.2">
      <c r="X295" s="15"/>
    </row>
    <row r="296" spans="24:24" x14ac:dyDescent="0.2">
      <c r="X296" s="15"/>
    </row>
    <row r="297" spans="24:24" x14ac:dyDescent="0.2">
      <c r="X297" s="15"/>
    </row>
    <row r="298" spans="24:24" x14ac:dyDescent="0.2">
      <c r="X298" s="15"/>
    </row>
    <row r="299" spans="24:24" x14ac:dyDescent="0.2">
      <c r="X299" s="15"/>
    </row>
    <row r="300" spans="24:24" x14ac:dyDescent="0.2">
      <c r="X300" s="15"/>
    </row>
    <row r="301" spans="24:24" x14ac:dyDescent="0.2">
      <c r="X301" s="15"/>
    </row>
    <row r="302" spans="24:24" x14ac:dyDescent="0.2">
      <c r="X302" s="15"/>
    </row>
    <row r="303" spans="24:24" x14ac:dyDescent="0.2">
      <c r="X303" s="15"/>
    </row>
    <row r="304" spans="24:24" x14ac:dyDescent="0.2">
      <c r="X304" s="15"/>
    </row>
    <row r="305" spans="24:24" x14ac:dyDescent="0.2">
      <c r="X305" s="15"/>
    </row>
    <row r="306" spans="24:24" x14ac:dyDescent="0.2">
      <c r="X306" s="15"/>
    </row>
    <row r="307" spans="24:24" x14ac:dyDescent="0.2">
      <c r="X307" s="15"/>
    </row>
    <row r="308" spans="24:24" x14ac:dyDescent="0.2">
      <c r="X308" s="15"/>
    </row>
    <row r="309" spans="24:24" x14ac:dyDescent="0.2">
      <c r="X309" s="15"/>
    </row>
    <row r="310" spans="24:24" x14ac:dyDescent="0.2">
      <c r="X310" s="15"/>
    </row>
    <row r="311" spans="24:24" x14ac:dyDescent="0.2">
      <c r="X311" s="15"/>
    </row>
    <row r="312" spans="24:24" x14ac:dyDescent="0.2">
      <c r="X312" s="15"/>
    </row>
    <row r="313" spans="24:24" x14ac:dyDescent="0.2">
      <c r="X313" s="15"/>
    </row>
    <row r="314" spans="24:24" x14ac:dyDescent="0.2">
      <c r="X314" s="15"/>
    </row>
    <row r="315" spans="24:24" x14ac:dyDescent="0.2">
      <c r="X315" s="15"/>
    </row>
    <row r="316" spans="24:24" x14ac:dyDescent="0.2">
      <c r="X316" s="15"/>
    </row>
    <row r="317" spans="24:24" x14ac:dyDescent="0.2">
      <c r="X317" s="15"/>
    </row>
    <row r="318" spans="24:24" x14ac:dyDescent="0.2">
      <c r="X318" s="15"/>
    </row>
    <row r="319" spans="24:24" x14ac:dyDescent="0.2">
      <c r="X319" s="15"/>
    </row>
    <row r="320" spans="24:24" x14ac:dyDescent="0.2">
      <c r="X320" s="15"/>
    </row>
    <row r="321" spans="24:24" x14ac:dyDescent="0.2">
      <c r="X321" s="15"/>
    </row>
    <row r="322" spans="24:24" x14ac:dyDescent="0.2">
      <c r="X322" s="15"/>
    </row>
    <row r="323" spans="24:24" x14ac:dyDescent="0.2">
      <c r="X323" s="15"/>
    </row>
    <row r="324" spans="24:24" x14ac:dyDescent="0.2">
      <c r="X324" s="15"/>
    </row>
    <row r="325" spans="24:24" x14ac:dyDescent="0.2">
      <c r="X325" s="15"/>
    </row>
    <row r="326" spans="24:24" x14ac:dyDescent="0.2">
      <c r="X326" s="15"/>
    </row>
    <row r="327" spans="24:24" x14ac:dyDescent="0.2">
      <c r="X327" s="15"/>
    </row>
    <row r="328" spans="24:24" x14ac:dyDescent="0.2">
      <c r="X328" s="15"/>
    </row>
    <row r="329" spans="24:24" x14ac:dyDescent="0.2">
      <c r="X329" s="15"/>
    </row>
    <row r="330" spans="24:24" x14ac:dyDescent="0.2">
      <c r="X330" s="15"/>
    </row>
    <row r="331" spans="24:24" x14ac:dyDescent="0.2">
      <c r="X331" s="15"/>
    </row>
    <row r="332" spans="24:24" x14ac:dyDescent="0.2">
      <c r="X332" s="15"/>
    </row>
    <row r="333" spans="24:24" x14ac:dyDescent="0.2">
      <c r="X333" s="15"/>
    </row>
    <row r="334" spans="24:24" x14ac:dyDescent="0.2">
      <c r="X334" s="15"/>
    </row>
    <row r="335" spans="24:24" x14ac:dyDescent="0.2">
      <c r="X335" s="15"/>
    </row>
    <row r="336" spans="24:24" x14ac:dyDescent="0.2">
      <c r="X336" s="15"/>
    </row>
    <row r="337" spans="24:24" x14ac:dyDescent="0.2">
      <c r="X337" s="15"/>
    </row>
    <row r="338" spans="24:24" x14ac:dyDescent="0.2">
      <c r="X338" s="15"/>
    </row>
    <row r="339" spans="24:24" x14ac:dyDescent="0.2">
      <c r="X339" s="15"/>
    </row>
    <row r="340" spans="24:24" x14ac:dyDescent="0.2">
      <c r="X340" s="15"/>
    </row>
    <row r="341" spans="24:24" x14ac:dyDescent="0.2">
      <c r="X341" s="15"/>
    </row>
    <row r="342" spans="24:24" x14ac:dyDescent="0.2">
      <c r="X342" s="15"/>
    </row>
    <row r="343" spans="24:24" x14ac:dyDescent="0.2">
      <c r="X343" s="15"/>
    </row>
    <row r="344" spans="24:24" x14ac:dyDescent="0.2">
      <c r="X344" s="15"/>
    </row>
    <row r="345" spans="24:24" x14ac:dyDescent="0.2">
      <c r="X345" s="15"/>
    </row>
    <row r="346" spans="24:24" x14ac:dyDescent="0.2">
      <c r="X346" s="15"/>
    </row>
    <row r="347" spans="24:24" x14ac:dyDescent="0.2">
      <c r="X347" s="15"/>
    </row>
    <row r="348" spans="24:24" x14ac:dyDescent="0.2">
      <c r="X348" s="15"/>
    </row>
    <row r="349" spans="24:24" x14ac:dyDescent="0.2">
      <c r="X349" s="15"/>
    </row>
    <row r="350" spans="24:24" x14ac:dyDescent="0.2">
      <c r="X350" s="15"/>
    </row>
    <row r="351" spans="24:24" x14ac:dyDescent="0.2">
      <c r="X351" s="15"/>
    </row>
    <row r="352" spans="24:24" x14ac:dyDescent="0.2">
      <c r="X352" s="15"/>
    </row>
    <row r="353" spans="24:24" x14ac:dyDescent="0.2">
      <c r="X353" s="15"/>
    </row>
    <row r="354" spans="24:24" x14ac:dyDescent="0.2">
      <c r="X354" s="15"/>
    </row>
    <row r="355" spans="24:24" x14ac:dyDescent="0.2">
      <c r="X355" s="15"/>
    </row>
    <row r="356" spans="24:24" x14ac:dyDescent="0.2">
      <c r="X356" s="15"/>
    </row>
    <row r="357" spans="24:24" x14ac:dyDescent="0.2">
      <c r="X357" s="15"/>
    </row>
    <row r="358" spans="24:24" x14ac:dyDescent="0.2">
      <c r="X358" s="15"/>
    </row>
    <row r="359" spans="24:24" x14ac:dyDescent="0.2">
      <c r="X359" s="15"/>
    </row>
    <row r="360" spans="24:24" x14ac:dyDescent="0.2">
      <c r="X360" s="15"/>
    </row>
    <row r="361" spans="24:24" x14ac:dyDescent="0.2">
      <c r="X361" s="15"/>
    </row>
    <row r="362" spans="24:24" x14ac:dyDescent="0.2">
      <c r="X362" s="15"/>
    </row>
    <row r="363" spans="24:24" x14ac:dyDescent="0.2">
      <c r="X363" s="15"/>
    </row>
    <row r="364" spans="24:24" x14ac:dyDescent="0.2">
      <c r="X364" s="15"/>
    </row>
    <row r="365" spans="24:24" x14ac:dyDescent="0.2">
      <c r="X365" s="15"/>
    </row>
    <row r="366" spans="24:24" x14ac:dyDescent="0.2">
      <c r="X366" s="15"/>
    </row>
    <row r="367" spans="24:24" x14ac:dyDescent="0.2">
      <c r="X367" s="15"/>
    </row>
    <row r="368" spans="24:24" x14ac:dyDescent="0.2">
      <c r="X368" s="15"/>
    </row>
    <row r="369" spans="24:24" x14ac:dyDescent="0.2">
      <c r="X369" s="15"/>
    </row>
    <row r="370" spans="24:24" x14ac:dyDescent="0.2">
      <c r="X370" s="15"/>
    </row>
    <row r="371" spans="24:24" x14ac:dyDescent="0.2">
      <c r="X371" s="15"/>
    </row>
    <row r="372" spans="24:24" x14ac:dyDescent="0.2">
      <c r="X372" s="15"/>
    </row>
    <row r="373" spans="24:24" x14ac:dyDescent="0.2">
      <c r="X373" s="15"/>
    </row>
    <row r="374" spans="24:24" x14ac:dyDescent="0.2">
      <c r="X374" s="15"/>
    </row>
    <row r="375" spans="24:24" x14ac:dyDescent="0.2">
      <c r="X375" s="15"/>
    </row>
    <row r="376" spans="24:24" x14ac:dyDescent="0.2">
      <c r="X376" s="15"/>
    </row>
    <row r="377" spans="24:24" x14ac:dyDescent="0.2">
      <c r="X377" s="15"/>
    </row>
    <row r="378" spans="24:24" x14ac:dyDescent="0.2">
      <c r="X378" s="15"/>
    </row>
    <row r="379" spans="24:24" x14ac:dyDescent="0.2">
      <c r="X379" s="15"/>
    </row>
    <row r="380" spans="24:24" x14ac:dyDescent="0.2">
      <c r="X380" s="15"/>
    </row>
    <row r="381" spans="24:24" x14ac:dyDescent="0.2">
      <c r="X381" s="15"/>
    </row>
    <row r="382" spans="24:24" x14ac:dyDescent="0.2">
      <c r="X382" s="15"/>
    </row>
    <row r="383" spans="24:24" x14ac:dyDescent="0.2">
      <c r="X383" s="15"/>
    </row>
    <row r="384" spans="24:24" x14ac:dyDescent="0.2">
      <c r="X384" s="15"/>
    </row>
    <row r="385" spans="24:24" x14ac:dyDescent="0.2">
      <c r="X385" s="15"/>
    </row>
    <row r="386" spans="24:24" x14ac:dyDescent="0.2">
      <c r="X386" s="15"/>
    </row>
    <row r="387" spans="24:24" x14ac:dyDescent="0.2">
      <c r="X387" s="15"/>
    </row>
    <row r="388" spans="24:24" x14ac:dyDescent="0.2">
      <c r="X388" s="15"/>
    </row>
    <row r="389" spans="24:24" x14ac:dyDescent="0.2">
      <c r="X389" s="15"/>
    </row>
    <row r="390" spans="24:24" x14ac:dyDescent="0.2">
      <c r="X390" s="15"/>
    </row>
    <row r="391" spans="24:24" x14ac:dyDescent="0.2">
      <c r="X391" s="15"/>
    </row>
    <row r="392" spans="24:24" x14ac:dyDescent="0.2">
      <c r="X392" s="15"/>
    </row>
    <row r="393" spans="24:24" x14ac:dyDescent="0.2">
      <c r="X393" s="15"/>
    </row>
    <row r="394" spans="24:24" x14ac:dyDescent="0.2">
      <c r="X394" s="15"/>
    </row>
    <row r="395" spans="24:24" x14ac:dyDescent="0.2">
      <c r="X395" s="15"/>
    </row>
    <row r="396" spans="24:24" x14ac:dyDescent="0.2">
      <c r="X396" s="15"/>
    </row>
    <row r="397" spans="24:24" x14ac:dyDescent="0.2">
      <c r="X397" s="15"/>
    </row>
    <row r="398" spans="24:24" x14ac:dyDescent="0.2">
      <c r="X398" s="15"/>
    </row>
    <row r="399" spans="24:24" x14ac:dyDescent="0.2">
      <c r="X399" s="15"/>
    </row>
    <row r="400" spans="24:24" x14ac:dyDescent="0.2">
      <c r="X400" s="15"/>
    </row>
    <row r="401" spans="24:24" x14ac:dyDescent="0.2">
      <c r="X401" s="15"/>
    </row>
    <row r="402" spans="24:24" x14ac:dyDescent="0.2">
      <c r="X402" s="15"/>
    </row>
    <row r="403" spans="24:24" x14ac:dyDescent="0.2">
      <c r="X403" s="15"/>
    </row>
    <row r="404" spans="24:24" x14ac:dyDescent="0.2">
      <c r="X404" s="15"/>
    </row>
    <row r="405" spans="24:24" x14ac:dyDescent="0.2">
      <c r="X405" s="15"/>
    </row>
    <row r="406" spans="24:24" x14ac:dyDescent="0.2">
      <c r="X406" s="15"/>
    </row>
    <row r="407" spans="24:24" x14ac:dyDescent="0.2">
      <c r="X407" s="15"/>
    </row>
    <row r="408" spans="24:24" x14ac:dyDescent="0.2">
      <c r="X408" s="15"/>
    </row>
    <row r="409" spans="24:24" x14ac:dyDescent="0.2">
      <c r="X409" s="15"/>
    </row>
    <row r="410" spans="24:24" x14ac:dyDescent="0.2">
      <c r="X410" s="15"/>
    </row>
    <row r="411" spans="24:24" x14ac:dyDescent="0.2">
      <c r="X411" s="15"/>
    </row>
    <row r="412" spans="24:24" x14ac:dyDescent="0.2">
      <c r="X412" s="15"/>
    </row>
    <row r="413" spans="24:24" x14ac:dyDescent="0.2">
      <c r="X413" s="15"/>
    </row>
    <row r="414" spans="24:24" x14ac:dyDescent="0.2">
      <c r="X414" s="15"/>
    </row>
    <row r="415" spans="24:24" x14ac:dyDescent="0.2">
      <c r="X415" s="15"/>
    </row>
    <row r="416" spans="24:24" x14ac:dyDescent="0.2">
      <c r="X416" s="15"/>
    </row>
    <row r="417" spans="24:24" x14ac:dyDescent="0.2">
      <c r="X417" s="15"/>
    </row>
    <row r="418" spans="24:24" x14ac:dyDescent="0.2">
      <c r="X418" s="15"/>
    </row>
    <row r="419" spans="24:24" x14ac:dyDescent="0.2">
      <c r="X419" s="15"/>
    </row>
    <row r="420" spans="24:24" x14ac:dyDescent="0.2">
      <c r="X420" s="15"/>
    </row>
    <row r="421" spans="24:24" x14ac:dyDescent="0.2">
      <c r="X421" s="15"/>
    </row>
    <row r="422" spans="24:24" x14ac:dyDescent="0.2">
      <c r="X422" s="15"/>
    </row>
    <row r="423" spans="24:24" x14ac:dyDescent="0.2">
      <c r="X423" s="15"/>
    </row>
    <row r="424" spans="24:24" x14ac:dyDescent="0.2">
      <c r="X424" s="15"/>
    </row>
    <row r="425" spans="24:24" x14ac:dyDescent="0.2">
      <c r="X425" s="15"/>
    </row>
    <row r="426" spans="24:24" x14ac:dyDescent="0.2">
      <c r="X426" s="15"/>
    </row>
    <row r="427" spans="24:24" x14ac:dyDescent="0.2">
      <c r="X427" s="15"/>
    </row>
    <row r="428" spans="24:24" x14ac:dyDescent="0.2">
      <c r="X428" s="15"/>
    </row>
    <row r="429" spans="24:24" x14ac:dyDescent="0.2">
      <c r="X429" s="15"/>
    </row>
    <row r="430" spans="24:24" x14ac:dyDescent="0.2">
      <c r="X430" s="15"/>
    </row>
    <row r="431" spans="24:24" x14ac:dyDescent="0.2">
      <c r="X431" s="15"/>
    </row>
    <row r="432" spans="24:24" x14ac:dyDescent="0.2">
      <c r="X432" s="15"/>
    </row>
    <row r="433" spans="24:24" x14ac:dyDescent="0.2">
      <c r="X433" s="15"/>
    </row>
    <row r="434" spans="24:24" x14ac:dyDescent="0.2">
      <c r="X434" s="15"/>
    </row>
    <row r="435" spans="24:24" x14ac:dyDescent="0.2">
      <c r="X435" s="15"/>
    </row>
    <row r="436" spans="24:24" x14ac:dyDescent="0.2">
      <c r="X436" s="15"/>
    </row>
    <row r="437" spans="24:24" x14ac:dyDescent="0.2">
      <c r="X437" s="15"/>
    </row>
    <row r="438" spans="24:24" x14ac:dyDescent="0.2">
      <c r="X438" s="15"/>
    </row>
    <row r="439" spans="24:24" x14ac:dyDescent="0.2">
      <c r="X439" s="15"/>
    </row>
    <row r="440" spans="24:24" x14ac:dyDescent="0.2">
      <c r="X440" s="15"/>
    </row>
    <row r="441" spans="24:24" x14ac:dyDescent="0.2">
      <c r="X441" s="15"/>
    </row>
    <row r="442" spans="24:24" x14ac:dyDescent="0.2">
      <c r="X442" s="15"/>
    </row>
    <row r="443" spans="24:24" x14ac:dyDescent="0.2">
      <c r="X443" s="15"/>
    </row>
    <row r="444" spans="24:24" x14ac:dyDescent="0.2">
      <c r="X444" s="15"/>
    </row>
    <row r="445" spans="24:24" x14ac:dyDescent="0.2">
      <c r="X445" s="15"/>
    </row>
    <row r="446" spans="24:24" x14ac:dyDescent="0.2">
      <c r="X446" s="15"/>
    </row>
    <row r="447" spans="24:24" x14ac:dyDescent="0.2">
      <c r="X447" s="15"/>
    </row>
    <row r="448" spans="24:24" x14ac:dyDescent="0.2">
      <c r="X448" s="15"/>
    </row>
    <row r="449" spans="24:24" x14ac:dyDescent="0.2">
      <c r="X449" s="15"/>
    </row>
    <row r="450" spans="24:24" x14ac:dyDescent="0.2">
      <c r="X450" s="15"/>
    </row>
    <row r="451" spans="24:24" x14ac:dyDescent="0.2">
      <c r="X451" s="15"/>
    </row>
    <row r="452" spans="24:24" x14ac:dyDescent="0.2">
      <c r="X452" s="15"/>
    </row>
    <row r="453" spans="24:24" x14ac:dyDescent="0.2">
      <c r="X453" s="15"/>
    </row>
    <row r="454" spans="24:24" x14ac:dyDescent="0.2">
      <c r="X454" s="15"/>
    </row>
    <row r="455" spans="24:24" x14ac:dyDescent="0.2">
      <c r="X455" s="15"/>
    </row>
    <row r="456" spans="24:24" x14ac:dyDescent="0.2">
      <c r="X456" s="15"/>
    </row>
    <row r="457" spans="24:24" x14ac:dyDescent="0.2">
      <c r="X457" s="15"/>
    </row>
    <row r="458" spans="24:24" x14ac:dyDescent="0.2">
      <c r="X458" s="15"/>
    </row>
    <row r="459" spans="24:24" x14ac:dyDescent="0.2">
      <c r="X459" s="15"/>
    </row>
    <row r="460" spans="24:24" x14ac:dyDescent="0.2">
      <c r="X460" s="15"/>
    </row>
    <row r="461" spans="24:24" x14ac:dyDescent="0.2">
      <c r="X461" s="15"/>
    </row>
    <row r="462" spans="24:24" x14ac:dyDescent="0.2">
      <c r="X462" s="15"/>
    </row>
    <row r="463" spans="24:24" x14ac:dyDescent="0.2">
      <c r="X463" s="15"/>
    </row>
    <row r="464" spans="24:24" x14ac:dyDescent="0.2">
      <c r="X464" s="15"/>
    </row>
    <row r="465" spans="24:24" x14ac:dyDescent="0.2">
      <c r="X465" s="15"/>
    </row>
    <row r="466" spans="24:24" x14ac:dyDescent="0.2">
      <c r="X466" s="15"/>
    </row>
    <row r="467" spans="24:24" x14ac:dyDescent="0.2">
      <c r="X467" s="15"/>
    </row>
    <row r="468" spans="24:24" x14ac:dyDescent="0.2">
      <c r="X468" s="15"/>
    </row>
    <row r="469" spans="24:24" x14ac:dyDescent="0.2">
      <c r="X469" s="15"/>
    </row>
    <row r="470" spans="24:24" x14ac:dyDescent="0.2">
      <c r="X470" s="15"/>
    </row>
    <row r="471" spans="24:24" x14ac:dyDescent="0.2">
      <c r="X471" s="15"/>
    </row>
    <row r="472" spans="24:24" x14ac:dyDescent="0.2">
      <c r="X472" s="15"/>
    </row>
    <row r="473" spans="24:24" x14ac:dyDescent="0.2">
      <c r="X473" s="15"/>
    </row>
    <row r="474" spans="24:24" x14ac:dyDescent="0.2">
      <c r="X474" s="15"/>
    </row>
    <row r="475" spans="24:24" x14ac:dyDescent="0.2">
      <c r="X475" s="15"/>
    </row>
    <row r="476" spans="24:24" x14ac:dyDescent="0.2">
      <c r="X476" s="15"/>
    </row>
    <row r="477" spans="24:24" x14ac:dyDescent="0.2">
      <c r="X477" s="15"/>
    </row>
    <row r="478" spans="24:24" x14ac:dyDescent="0.2">
      <c r="X478" s="15"/>
    </row>
    <row r="479" spans="24:24" x14ac:dyDescent="0.2">
      <c r="X479" s="15"/>
    </row>
    <row r="480" spans="24:24" x14ac:dyDescent="0.2">
      <c r="X480" s="15"/>
    </row>
    <row r="481" spans="24:24" x14ac:dyDescent="0.2">
      <c r="X481" s="15"/>
    </row>
    <row r="482" spans="24:24" x14ac:dyDescent="0.2">
      <c r="X482" s="15"/>
    </row>
    <row r="483" spans="24:24" x14ac:dyDescent="0.2">
      <c r="X483" s="15"/>
    </row>
    <row r="484" spans="24:24" x14ac:dyDescent="0.2">
      <c r="X484" s="15"/>
    </row>
    <row r="485" spans="24:24" x14ac:dyDescent="0.2">
      <c r="X485" s="15"/>
    </row>
    <row r="486" spans="24:24" x14ac:dyDescent="0.2">
      <c r="X486" s="15"/>
    </row>
    <row r="487" spans="24:24" x14ac:dyDescent="0.2">
      <c r="X487" s="15"/>
    </row>
    <row r="488" spans="24:24" x14ac:dyDescent="0.2">
      <c r="X488" s="15"/>
    </row>
    <row r="489" spans="24:24" x14ac:dyDescent="0.2">
      <c r="X489" s="15"/>
    </row>
    <row r="490" spans="24:24" x14ac:dyDescent="0.2">
      <c r="X490" s="15"/>
    </row>
    <row r="491" spans="24:24" x14ac:dyDescent="0.2">
      <c r="X491" s="15"/>
    </row>
    <row r="492" spans="24:24" x14ac:dyDescent="0.2">
      <c r="X492" s="15"/>
    </row>
    <row r="493" spans="24:24" x14ac:dyDescent="0.2">
      <c r="X493" s="15"/>
    </row>
    <row r="494" spans="24:24" x14ac:dyDescent="0.2">
      <c r="X494" s="15"/>
    </row>
    <row r="495" spans="24:24" x14ac:dyDescent="0.2">
      <c r="X495" s="15"/>
    </row>
    <row r="496" spans="24:24" x14ac:dyDescent="0.2">
      <c r="X496" s="15"/>
    </row>
    <row r="497" spans="24:24" x14ac:dyDescent="0.2">
      <c r="X497" s="15"/>
    </row>
    <row r="498" spans="24:24" x14ac:dyDescent="0.2">
      <c r="X498" s="15"/>
    </row>
    <row r="499" spans="24:24" x14ac:dyDescent="0.2">
      <c r="X499" s="15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48"/>
  <sheetViews>
    <sheetView workbookViewId="0"/>
  </sheetViews>
  <sheetFormatPr defaultRowHeight="12.75" x14ac:dyDescent="0.2"/>
  <sheetData>
    <row r="1" spans="2:23" x14ac:dyDescent="0.2">
      <c r="B1" s="18"/>
    </row>
    <row r="2" spans="2:23" x14ac:dyDescent="0.2">
      <c r="B2" s="11"/>
    </row>
    <row r="4" spans="2:23" x14ac:dyDescent="0.2">
      <c r="D4" s="1" t="s">
        <v>20</v>
      </c>
    </row>
    <row r="5" spans="2:23" x14ac:dyDescent="0.2">
      <c r="D5" t="s">
        <v>21</v>
      </c>
    </row>
    <row r="6" spans="2:23" x14ac:dyDescent="0.2">
      <c r="D6" s="7">
        <f>heart!D6</f>
        <v>1</v>
      </c>
      <c r="E6" s="7">
        <f>heart!E6</f>
        <v>2</v>
      </c>
      <c r="F6" s="7">
        <f>heart!F6</f>
        <v>3</v>
      </c>
      <c r="G6" s="7">
        <f>heart!G6</f>
        <v>4</v>
      </c>
      <c r="H6" s="7">
        <f>heart!H6</f>
        <v>5</v>
      </c>
      <c r="I6" s="7">
        <f>heart!I6</f>
        <v>6</v>
      </c>
      <c r="J6" s="7">
        <f>heart!J6</f>
        <v>7</v>
      </c>
      <c r="K6" s="7">
        <f>heart!K6</f>
        <v>8</v>
      </c>
      <c r="L6" s="7">
        <f>heart!L6</f>
        <v>9</v>
      </c>
      <c r="M6" s="7">
        <f>heart!M6</f>
        <v>10</v>
      </c>
      <c r="N6" s="7">
        <f>heart!N6</f>
        <v>11</v>
      </c>
      <c r="O6" s="7">
        <f>heart!O6</f>
        <v>12</v>
      </c>
      <c r="P6" s="7">
        <f>heart!P6</f>
        <v>13</v>
      </c>
      <c r="Q6" s="7">
        <f>heart!Q6</f>
        <v>14</v>
      </c>
      <c r="R6" s="7">
        <f>heart!R6</f>
        <v>15</v>
      </c>
      <c r="S6" s="7">
        <f>heart!S6</f>
        <v>16</v>
      </c>
      <c r="T6" s="7">
        <f>heart!T6</f>
        <v>17</v>
      </c>
      <c r="U6" s="7">
        <f>heart!U6</f>
        <v>18</v>
      </c>
      <c r="V6" s="7">
        <f>heart!V6</f>
        <v>19</v>
      </c>
      <c r="W6" s="7">
        <f>heart!W6</f>
        <v>20</v>
      </c>
    </row>
    <row r="7" spans="2:23" x14ac:dyDescent="0.2">
      <c r="B7" s="5" t="s">
        <v>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2:23" x14ac:dyDescent="0.2">
      <c r="B8" s="14">
        <f>heart!B8</f>
        <v>0</v>
      </c>
      <c r="C8" s="14"/>
      <c r="D8" s="15">
        <f t="shared" ref="D8:M17" si="0">IF($B8&lt;D$6,1,0)</f>
        <v>1</v>
      </c>
      <c r="E8" s="15">
        <f t="shared" si="0"/>
        <v>1</v>
      </c>
      <c r="F8" s="15">
        <f t="shared" si="0"/>
        <v>1</v>
      </c>
      <c r="G8" s="15">
        <f t="shared" si="0"/>
        <v>1</v>
      </c>
      <c r="H8" s="15">
        <f t="shared" si="0"/>
        <v>1</v>
      </c>
      <c r="I8" s="15">
        <f t="shared" si="0"/>
        <v>1</v>
      </c>
      <c r="J8" s="15">
        <f t="shared" si="0"/>
        <v>1</v>
      </c>
      <c r="K8" s="15">
        <f t="shared" si="0"/>
        <v>1</v>
      </c>
      <c r="L8" s="15">
        <f t="shared" si="0"/>
        <v>1</v>
      </c>
      <c r="M8" s="15">
        <f t="shared" si="0"/>
        <v>1</v>
      </c>
      <c r="N8" s="15">
        <f t="shared" ref="N8:W17" si="1">IF($B8&lt;N$6,1,0)</f>
        <v>1</v>
      </c>
      <c r="O8" s="15">
        <f t="shared" si="1"/>
        <v>1</v>
      </c>
      <c r="P8" s="15">
        <f t="shared" si="1"/>
        <v>1</v>
      </c>
      <c r="Q8" s="15">
        <f t="shared" si="1"/>
        <v>1</v>
      </c>
      <c r="R8" s="15">
        <f t="shared" si="1"/>
        <v>1</v>
      </c>
      <c r="S8" s="15">
        <f t="shared" si="1"/>
        <v>1</v>
      </c>
      <c r="T8" s="15">
        <f t="shared" si="1"/>
        <v>1</v>
      </c>
      <c r="U8" s="15">
        <f t="shared" si="1"/>
        <v>1</v>
      </c>
      <c r="V8" s="15">
        <f t="shared" si="1"/>
        <v>1</v>
      </c>
      <c r="W8" s="15">
        <f t="shared" si="1"/>
        <v>1</v>
      </c>
    </row>
    <row r="9" spans="2:23" x14ac:dyDescent="0.2">
      <c r="B9" s="14">
        <f>heart!B9</f>
        <v>0.25</v>
      </c>
      <c r="C9" s="14"/>
      <c r="D9" s="15">
        <f t="shared" si="0"/>
        <v>1</v>
      </c>
      <c r="E9" s="15">
        <f t="shared" si="0"/>
        <v>1</v>
      </c>
      <c r="F9" s="15">
        <f t="shared" si="0"/>
        <v>1</v>
      </c>
      <c r="G9" s="15">
        <f t="shared" si="0"/>
        <v>1</v>
      </c>
      <c r="H9" s="15">
        <f t="shared" si="0"/>
        <v>1</v>
      </c>
      <c r="I9" s="15">
        <f t="shared" si="0"/>
        <v>1</v>
      </c>
      <c r="J9" s="15">
        <f t="shared" si="0"/>
        <v>1</v>
      </c>
      <c r="K9" s="15">
        <f t="shared" si="0"/>
        <v>1</v>
      </c>
      <c r="L9" s="15">
        <f t="shared" si="0"/>
        <v>1</v>
      </c>
      <c r="M9" s="15">
        <f t="shared" si="0"/>
        <v>1</v>
      </c>
      <c r="N9" s="15">
        <f t="shared" si="1"/>
        <v>1</v>
      </c>
      <c r="O9" s="15">
        <f t="shared" si="1"/>
        <v>1</v>
      </c>
      <c r="P9" s="15">
        <f t="shared" si="1"/>
        <v>1</v>
      </c>
      <c r="Q9" s="15">
        <f t="shared" si="1"/>
        <v>1</v>
      </c>
      <c r="R9" s="15">
        <f t="shared" si="1"/>
        <v>1</v>
      </c>
      <c r="S9" s="15">
        <f t="shared" si="1"/>
        <v>1</v>
      </c>
      <c r="T9" s="15">
        <f t="shared" si="1"/>
        <v>1</v>
      </c>
      <c r="U9" s="15">
        <f t="shared" si="1"/>
        <v>1</v>
      </c>
      <c r="V9" s="15">
        <f t="shared" si="1"/>
        <v>1</v>
      </c>
      <c r="W9" s="15">
        <f t="shared" si="1"/>
        <v>1</v>
      </c>
    </row>
    <row r="10" spans="2:23" x14ac:dyDescent="0.2">
      <c r="B10" s="14">
        <f>heart!B10</f>
        <v>0.5</v>
      </c>
      <c r="C10" s="14"/>
      <c r="D10" s="15">
        <f t="shared" si="0"/>
        <v>1</v>
      </c>
      <c r="E10" s="15">
        <f t="shared" si="0"/>
        <v>1</v>
      </c>
      <c r="F10" s="15">
        <f t="shared" si="0"/>
        <v>1</v>
      </c>
      <c r="G10" s="15">
        <f t="shared" si="0"/>
        <v>1</v>
      </c>
      <c r="H10" s="15">
        <f t="shared" si="0"/>
        <v>1</v>
      </c>
      <c r="I10" s="15">
        <f t="shared" si="0"/>
        <v>1</v>
      </c>
      <c r="J10" s="15">
        <f t="shared" si="0"/>
        <v>1</v>
      </c>
      <c r="K10" s="15">
        <f t="shared" si="0"/>
        <v>1</v>
      </c>
      <c r="L10" s="15">
        <f t="shared" si="0"/>
        <v>1</v>
      </c>
      <c r="M10" s="15">
        <f t="shared" si="0"/>
        <v>1</v>
      </c>
      <c r="N10" s="15">
        <f t="shared" si="1"/>
        <v>1</v>
      </c>
      <c r="O10" s="15">
        <f t="shared" si="1"/>
        <v>1</v>
      </c>
      <c r="P10" s="15">
        <f t="shared" si="1"/>
        <v>1</v>
      </c>
      <c r="Q10" s="15">
        <f t="shared" si="1"/>
        <v>1</v>
      </c>
      <c r="R10" s="15">
        <f t="shared" si="1"/>
        <v>1</v>
      </c>
      <c r="S10" s="15">
        <f t="shared" si="1"/>
        <v>1</v>
      </c>
      <c r="T10" s="15">
        <f t="shared" si="1"/>
        <v>1</v>
      </c>
      <c r="U10" s="15">
        <f t="shared" si="1"/>
        <v>1</v>
      </c>
      <c r="V10" s="15">
        <f t="shared" si="1"/>
        <v>1</v>
      </c>
      <c r="W10" s="15">
        <f t="shared" si="1"/>
        <v>1</v>
      </c>
    </row>
    <row r="11" spans="2:23" x14ac:dyDescent="0.2">
      <c r="B11" s="14">
        <f>heart!B11</f>
        <v>0.75</v>
      </c>
      <c r="C11" s="14"/>
      <c r="D11" s="15">
        <f t="shared" si="0"/>
        <v>1</v>
      </c>
      <c r="E11" s="15">
        <f t="shared" si="0"/>
        <v>1</v>
      </c>
      <c r="F11" s="15">
        <f t="shared" si="0"/>
        <v>1</v>
      </c>
      <c r="G11" s="15">
        <f t="shared" si="0"/>
        <v>1</v>
      </c>
      <c r="H11" s="15">
        <f t="shared" si="0"/>
        <v>1</v>
      </c>
      <c r="I11" s="15">
        <f t="shared" si="0"/>
        <v>1</v>
      </c>
      <c r="J11" s="15">
        <f t="shared" si="0"/>
        <v>1</v>
      </c>
      <c r="K11" s="15">
        <f t="shared" si="0"/>
        <v>1</v>
      </c>
      <c r="L11" s="15">
        <f t="shared" si="0"/>
        <v>1</v>
      </c>
      <c r="M11" s="15">
        <f t="shared" si="0"/>
        <v>1</v>
      </c>
      <c r="N11" s="15">
        <f t="shared" si="1"/>
        <v>1</v>
      </c>
      <c r="O11" s="15">
        <f t="shared" si="1"/>
        <v>1</v>
      </c>
      <c r="P11" s="15">
        <f t="shared" si="1"/>
        <v>1</v>
      </c>
      <c r="Q11" s="15">
        <f t="shared" si="1"/>
        <v>1</v>
      </c>
      <c r="R11" s="15">
        <f t="shared" si="1"/>
        <v>1</v>
      </c>
      <c r="S11" s="15">
        <f t="shared" si="1"/>
        <v>1</v>
      </c>
      <c r="T11" s="15">
        <f t="shared" si="1"/>
        <v>1</v>
      </c>
      <c r="U11" s="15">
        <f t="shared" si="1"/>
        <v>1</v>
      </c>
      <c r="V11" s="15">
        <f t="shared" si="1"/>
        <v>1</v>
      </c>
      <c r="W11" s="15">
        <f t="shared" si="1"/>
        <v>1</v>
      </c>
    </row>
    <row r="12" spans="2:23" x14ac:dyDescent="0.2">
      <c r="B12" s="14">
        <f>heart!B12</f>
        <v>1</v>
      </c>
      <c r="C12" s="14"/>
      <c r="D12" s="15">
        <f t="shared" si="0"/>
        <v>0</v>
      </c>
      <c r="E12" s="15">
        <f t="shared" si="0"/>
        <v>1</v>
      </c>
      <c r="F12" s="15">
        <f t="shared" si="0"/>
        <v>1</v>
      </c>
      <c r="G12" s="15">
        <f t="shared" si="0"/>
        <v>1</v>
      </c>
      <c r="H12" s="15">
        <f t="shared" si="0"/>
        <v>1</v>
      </c>
      <c r="I12" s="15">
        <f t="shared" si="0"/>
        <v>1</v>
      </c>
      <c r="J12" s="15">
        <f t="shared" si="0"/>
        <v>1</v>
      </c>
      <c r="K12" s="15">
        <f t="shared" si="0"/>
        <v>1</v>
      </c>
      <c r="L12" s="15">
        <f t="shared" si="0"/>
        <v>1</v>
      </c>
      <c r="M12" s="15">
        <f t="shared" si="0"/>
        <v>1</v>
      </c>
      <c r="N12" s="15">
        <f t="shared" si="1"/>
        <v>1</v>
      </c>
      <c r="O12" s="15">
        <f t="shared" si="1"/>
        <v>1</v>
      </c>
      <c r="P12" s="15">
        <f t="shared" si="1"/>
        <v>1</v>
      </c>
      <c r="Q12" s="15">
        <f t="shared" si="1"/>
        <v>1</v>
      </c>
      <c r="R12" s="15">
        <f t="shared" si="1"/>
        <v>1</v>
      </c>
      <c r="S12" s="15">
        <f t="shared" si="1"/>
        <v>1</v>
      </c>
      <c r="T12" s="15">
        <f t="shared" si="1"/>
        <v>1</v>
      </c>
      <c r="U12" s="15">
        <f t="shared" si="1"/>
        <v>1</v>
      </c>
      <c r="V12" s="15">
        <f t="shared" si="1"/>
        <v>1</v>
      </c>
      <c r="W12" s="15">
        <f t="shared" si="1"/>
        <v>1</v>
      </c>
    </row>
    <row r="13" spans="2:23" x14ac:dyDescent="0.2">
      <c r="B13" s="14">
        <f>heart!B13</f>
        <v>1.25</v>
      </c>
      <c r="C13" s="14"/>
      <c r="D13" s="15">
        <f t="shared" si="0"/>
        <v>0</v>
      </c>
      <c r="E13" s="15">
        <f t="shared" si="0"/>
        <v>1</v>
      </c>
      <c r="F13" s="15">
        <f t="shared" si="0"/>
        <v>1</v>
      </c>
      <c r="G13" s="15">
        <f t="shared" si="0"/>
        <v>1</v>
      </c>
      <c r="H13" s="15">
        <f t="shared" si="0"/>
        <v>1</v>
      </c>
      <c r="I13" s="15">
        <f t="shared" si="0"/>
        <v>1</v>
      </c>
      <c r="J13" s="15">
        <f t="shared" si="0"/>
        <v>1</v>
      </c>
      <c r="K13" s="15">
        <f t="shared" si="0"/>
        <v>1</v>
      </c>
      <c r="L13" s="15">
        <f t="shared" si="0"/>
        <v>1</v>
      </c>
      <c r="M13" s="15">
        <f t="shared" si="0"/>
        <v>1</v>
      </c>
      <c r="N13" s="15">
        <f t="shared" si="1"/>
        <v>1</v>
      </c>
      <c r="O13" s="15">
        <f t="shared" si="1"/>
        <v>1</v>
      </c>
      <c r="P13" s="15">
        <f t="shared" si="1"/>
        <v>1</v>
      </c>
      <c r="Q13" s="15">
        <f t="shared" si="1"/>
        <v>1</v>
      </c>
      <c r="R13" s="15">
        <f t="shared" si="1"/>
        <v>1</v>
      </c>
      <c r="S13" s="15">
        <f t="shared" si="1"/>
        <v>1</v>
      </c>
      <c r="T13" s="15">
        <f t="shared" si="1"/>
        <v>1</v>
      </c>
      <c r="U13" s="15">
        <f t="shared" si="1"/>
        <v>1</v>
      </c>
      <c r="V13" s="15">
        <f t="shared" si="1"/>
        <v>1</v>
      </c>
      <c r="W13" s="15">
        <f t="shared" si="1"/>
        <v>1</v>
      </c>
    </row>
    <row r="14" spans="2:23" x14ac:dyDescent="0.2">
      <c r="B14" s="14">
        <f>heart!B14</f>
        <v>1.5</v>
      </c>
      <c r="C14" s="14"/>
      <c r="D14" s="15">
        <f t="shared" si="0"/>
        <v>0</v>
      </c>
      <c r="E14" s="15">
        <f t="shared" si="0"/>
        <v>1</v>
      </c>
      <c r="F14" s="15">
        <f t="shared" si="0"/>
        <v>1</v>
      </c>
      <c r="G14" s="15">
        <f t="shared" si="0"/>
        <v>1</v>
      </c>
      <c r="H14" s="15">
        <f t="shared" si="0"/>
        <v>1</v>
      </c>
      <c r="I14" s="15">
        <f t="shared" si="0"/>
        <v>1</v>
      </c>
      <c r="J14" s="15">
        <f t="shared" si="0"/>
        <v>1</v>
      </c>
      <c r="K14" s="15">
        <f t="shared" si="0"/>
        <v>1</v>
      </c>
      <c r="L14" s="15">
        <f t="shared" si="0"/>
        <v>1</v>
      </c>
      <c r="M14" s="15">
        <f t="shared" si="0"/>
        <v>1</v>
      </c>
      <c r="N14" s="15">
        <f t="shared" si="1"/>
        <v>1</v>
      </c>
      <c r="O14" s="15">
        <f t="shared" si="1"/>
        <v>1</v>
      </c>
      <c r="P14" s="15">
        <f t="shared" si="1"/>
        <v>1</v>
      </c>
      <c r="Q14" s="15">
        <f t="shared" si="1"/>
        <v>1</v>
      </c>
      <c r="R14" s="15">
        <f t="shared" si="1"/>
        <v>1</v>
      </c>
      <c r="S14" s="15">
        <f t="shared" si="1"/>
        <v>1</v>
      </c>
      <c r="T14" s="15">
        <f t="shared" si="1"/>
        <v>1</v>
      </c>
      <c r="U14" s="15">
        <f t="shared" si="1"/>
        <v>1</v>
      </c>
      <c r="V14" s="15">
        <f t="shared" si="1"/>
        <v>1</v>
      </c>
      <c r="W14" s="15">
        <f t="shared" si="1"/>
        <v>1</v>
      </c>
    </row>
    <row r="15" spans="2:23" x14ac:dyDescent="0.2">
      <c r="B15" s="14">
        <f>heart!B15</f>
        <v>1.75</v>
      </c>
      <c r="C15" s="14"/>
      <c r="D15" s="15">
        <f t="shared" si="0"/>
        <v>0</v>
      </c>
      <c r="E15" s="15">
        <f t="shared" si="0"/>
        <v>1</v>
      </c>
      <c r="F15" s="15">
        <f t="shared" si="0"/>
        <v>1</v>
      </c>
      <c r="G15" s="15">
        <f t="shared" si="0"/>
        <v>1</v>
      </c>
      <c r="H15" s="15">
        <f t="shared" si="0"/>
        <v>1</v>
      </c>
      <c r="I15" s="15">
        <f t="shared" si="0"/>
        <v>1</v>
      </c>
      <c r="J15" s="15">
        <f t="shared" si="0"/>
        <v>1</v>
      </c>
      <c r="K15" s="15">
        <f t="shared" si="0"/>
        <v>1</v>
      </c>
      <c r="L15" s="15">
        <f t="shared" si="0"/>
        <v>1</v>
      </c>
      <c r="M15" s="15">
        <f t="shared" si="0"/>
        <v>1</v>
      </c>
      <c r="N15" s="15">
        <f t="shared" si="1"/>
        <v>1</v>
      </c>
      <c r="O15" s="15">
        <f t="shared" si="1"/>
        <v>1</v>
      </c>
      <c r="P15" s="15">
        <f t="shared" si="1"/>
        <v>1</v>
      </c>
      <c r="Q15" s="15">
        <f t="shared" si="1"/>
        <v>1</v>
      </c>
      <c r="R15" s="15">
        <f t="shared" si="1"/>
        <v>1</v>
      </c>
      <c r="S15" s="15">
        <f t="shared" si="1"/>
        <v>1</v>
      </c>
      <c r="T15" s="15">
        <f t="shared" si="1"/>
        <v>1</v>
      </c>
      <c r="U15" s="15">
        <f t="shared" si="1"/>
        <v>1</v>
      </c>
      <c r="V15" s="15">
        <f t="shared" si="1"/>
        <v>1</v>
      </c>
      <c r="W15" s="15">
        <f t="shared" si="1"/>
        <v>1</v>
      </c>
    </row>
    <row r="16" spans="2:23" x14ac:dyDescent="0.2">
      <c r="B16" s="14">
        <f>heart!B16</f>
        <v>2</v>
      </c>
      <c r="C16" s="14"/>
      <c r="D16" s="15">
        <f t="shared" si="0"/>
        <v>0</v>
      </c>
      <c r="E16" s="15">
        <f t="shared" si="0"/>
        <v>0</v>
      </c>
      <c r="F16" s="15">
        <f t="shared" si="0"/>
        <v>1</v>
      </c>
      <c r="G16" s="15">
        <f t="shared" si="0"/>
        <v>1</v>
      </c>
      <c r="H16" s="15">
        <f t="shared" si="0"/>
        <v>1</v>
      </c>
      <c r="I16" s="15">
        <f t="shared" si="0"/>
        <v>1</v>
      </c>
      <c r="J16" s="15">
        <f t="shared" si="0"/>
        <v>1</v>
      </c>
      <c r="K16" s="15">
        <f t="shared" si="0"/>
        <v>1</v>
      </c>
      <c r="L16" s="15">
        <f t="shared" si="0"/>
        <v>1</v>
      </c>
      <c r="M16" s="15">
        <f t="shared" si="0"/>
        <v>1</v>
      </c>
      <c r="N16" s="15">
        <f t="shared" si="1"/>
        <v>1</v>
      </c>
      <c r="O16" s="15">
        <f t="shared" si="1"/>
        <v>1</v>
      </c>
      <c r="P16" s="15">
        <f t="shared" si="1"/>
        <v>1</v>
      </c>
      <c r="Q16" s="15">
        <f t="shared" si="1"/>
        <v>1</v>
      </c>
      <c r="R16" s="15">
        <f t="shared" si="1"/>
        <v>1</v>
      </c>
      <c r="S16" s="15">
        <f t="shared" si="1"/>
        <v>1</v>
      </c>
      <c r="T16" s="15">
        <f t="shared" si="1"/>
        <v>1</v>
      </c>
      <c r="U16" s="15">
        <f t="shared" si="1"/>
        <v>1</v>
      </c>
      <c r="V16" s="15">
        <f t="shared" si="1"/>
        <v>1</v>
      </c>
      <c r="W16" s="15">
        <f t="shared" si="1"/>
        <v>1</v>
      </c>
    </row>
    <row r="17" spans="2:23" x14ac:dyDescent="0.2">
      <c r="B17" s="14">
        <f>heart!B17</f>
        <v>2.25</v>
      </c>
      <c r="C17" s="14"/>
      <c r="D17" s="15">
        <f t="shared" si="0"/>
        <v>0</v>
      </c>
      <c r="E17" s="15">
        <f t="shared" si="0"/>
        <v>0</v>
      </c>
      <c r="F17" s="15">
        <f t="shared" si="0"/>
        <v>1</v>
      </c>
      <c r="G17" s="15">
        <f t="shared" si="0"/>
        <v>1</v>
      </c>
      <c r="H17" s="15">
        <f t="shared" si="0"/>
        <v>1</v>
      </c>
      <c r="I17" s="15">
        <f t="shared" si="0"/>
        <v>1</v>
      </c>
      <c r="J17" s="15">
        <f t="shared" si="0"/>
        <v>1</v>
      </c>
      <c r="K17" s="15">
        <f t="shared" si="0"/>
        <v>1</v>
      </c>
      <c r="L17" s="15">
        <f t="shared" si="0"/>
        <v>1</v>
      </c>
      <c r="M17" s="15">
        <f t="shared" si="0"/>
        <v>1</v>
      </c>
      <c r="N17" s="15">
        <f t="shared" si="1"/>
        <v>1</v>
      </c>
      <c r="O17" s="15">
        <f t="shared" si="1"/>
        <v>1</v>
      </c>
      <c r="P17" s="15">
        <f t="shared" si="1"/>
        <v>1</v>
      </c>
      <c r="Q17" s="15">
        <f t="shared" si="1"/>
        <v>1</v>
      </c>
      <c r="R17" s="15">
        <f t="shared" si="1"/>
        <v>1</v>
      </c>
      <c r="S17" s="15">
        <f t="shared" si="1"/>
        <v>1</v>
      </c>
      <c r="T17" s="15">
        <f t="shared" si="1"/>
        <v>1</v>
      </c>
      <c r="U17" s="15">
        <f t="shared" si="1"/>
        <v>1</v>
      </c>
      <c r="V17" s="15">
        <f t="shared" si="1"/>
        <v>1</v>
      </c>
      <c r="W17" s="15">
        <f t="shared" si="1"/>
        <v>1</v>
      </c>
    </row>
    <row r="18" spans="2:23" x14ac:dyDescent="0.2">
      <c r="B18" s="14">
        <f>heart!B18</f>
        <v>2.5</v>
      </c>
      <c r="C18" s="14"/>
      <c r="D18" s="15">
        <f t="shared" ref="D18:M27" si="2">IF($B18&lt;D$6,1,0)</f>
        <v>0</v>
      </c>
      <c r="E18" s="15">
        <f t="shared" si="2"/>
        <v>0</v>
      </c>
      <c r="F18" s="15">
        <f t="shared" si="2"/>
        <v>1</v>
      </c>
      <c r="G18" s="15">
        <f t="shared" si="2"/>
        <v>1</v>
      </c>
      <c r="H18" s="15">
        <f t="shared" si="2"/>
        <v>1</v>
      </c>
      <c r="I18" s="15">
        <f t="shared" si="2"/>
        <v>1</v>
      </c>
      <c r="J18" s="15">
        <f t="shared" si="2"/>
        <v>1</v>
      </c>
      <c r="K18" s="15">
        <f t="shared" si="2"/>
        <v>1</v>
      </c>
      <c r="L18" s="15">
        <f t="shared" si="2"/>
        <v>1</v>
      </c>
      <c r="M18" s="15">
        <f t="shared" si="2"/>
        <v>1</v>
      </c>
      <c r="N18" s="15">
        <f t="shared" ref="N18:W27" si="3">IF($B18&lt;N$6,1,0)</f>
        <v>1</v>
      </c>
      <c r="O18" s="15">
        <f t="shared" si="3"/>
        <v>1</v>
      </c>
      <c r="P18" s="15">
        <f t="shared" si="3"/>
        <v>1</v>
      </c>
      <c r="Q18" s="15">
        <f t="shared" si="3"/>
        <v>1</v>
      </c>
      <c r="R18" s="15">
        <f t="shared" si="3"/>
        <v>1</v>
      </c>
      <c r="S18" s="15">
        <f t="shared" si="3"/>
        <v>1</v>
      </c>
      <c r="T18" s="15">
        <f t="shared" si="3"/>
        <v>1</v>
      </c>
      <c r="U18" s="15">
        <f t="shared" si="3"/>
        <v>1</v>
      </c>
      <c r="V18" s="15">
        <f t="shared" si="3"/>
        <v>1</v>
      </c>
      <c r="W18" s="15">
        <f t="shared" si="3"/>
        <v>1</v>
      </c>
    </row>
    <row r="19" spans="2:23" x14ac:dyDescent="0.2">
      <c r="B19" s="14">
        <f>heart!B19</f>
        <v>2.75</v>
      </c>
      <c r="C19" s="14"/>
      <c r="D19" s="15">
        <f t="shared" si="2"/>
        <v>0</v>
      </c>
      <c r="E19" s="15">
        <f t="shared" si="2"/>
        <v>0</v>
      </c>
      <c r="F19" s="15">
        <f t="shared" si="2"/>
        <v>1</v>
      </c>
      <c r="G19" s="15">
        <f t="shared" si="2"/>
        <v>1</v>
      </c>
      <c r="H19" s="15">
        <f t="shared" si="2"/>
        <v>1</v>
      </c>
      <c r="I19" s="15">
        <f t="shared" si="2"/>
        <v>1</v>
      </c>
      <c r="J19" s="15">
        <f t="shared" si="2"/>
        <v>1</v>
      </c>
      <c r="K19" s="15">
        <f t="shared" si="2"/>
        <v>1</v>
      </c>
      <c r="L19" s="15">
        <f t="shared" si="2"/>
        <v>1</v>
      </c>
      <c r="M19" s="15">
        <f t="shared" si="2"/>
        <v>1</v>
      </c>
      <c r="N19" s="15">
        <f t="shared" si="3"/>
        <v>1</v>
      </c>
      <c r="O19" s="15">
        <f t="shared" si="3"/>
        <v>1</v>
      </c>
      <c r="P19" s="15">
        <f t="shared" si="3"/>
        <v>1</v>
      </c>
      <c r="Q19" s="15">
        <f t="shared" si="3"/>
        <v>1</v>
      </c>
      <c r="R19" s="15">
        <f t="shared" si="3"/>
        <v>1</v>
      </c>
      <c r="S19" s="15">
        <f t="shared" si="3"/>
        <v>1</v>
      </c>
      <c r="T19" s="15">
        <f t="shared" si="3"/>
        <v>1</v>
      </c>
      <c r="U19" s="15">
        <f t="shared" si="3"/>
        <v>1</v>
      </c>
      <c r="V19" s="15">
        <f t="shared" si="3"/>
        <v>1</v>
      </c>
      <c r="W19" s="15">
        <f t="shared" si="3"/>
        <v>1</v>
      </c>
    </row>
    <row r="20" spans="2:23" x14ac:dyDescent="0.2">
      <c r="B20" s="14">
        <f>heart!B20</f>
        <v>3</v>
      </c>
      <c r="C20" s="14"/>
      <c r="D20" s="15">
        <f t="shared" si="2"/>
        <v>0</v>
      </c>
      <c r="E20" s="15">
        <f t="shared" si="2"/>
        <v>0</v>
      </c>
      <c r="F20" s="15">
        <f t="shared" si="2"/>
        <v>0</v>
      </c>
      <c r="G20" s="15">
        <f t="shared" si="2"/>
        <v>1</v>
      </c>
      <c r="H20" s="15">
        <f t="shared" si="2"/>
        <v>1</v>
      </c>
      <c r="I20" s="15">
        <f t="shared" si="2"/>
        <v>1</v>
      </c>
      <c r="J20" s="15">
        <f t="shared" si="2"/>
        <v>1</v>
      </c>
      <c r="K20" s="15">
        <f t="shared" si="2"/>
        <v>1</v>
      </c>
      <c r="L20" s="15">
        <f t="shared" si="2"/>
        <v>1</v>
      </c>
      <c r="M20" s="15">
        <f t="shared" si="2"/>
        <v>1</v>
      </c>
      <c r="N20" s="15">
        <f t="shared" si="3"/>
        <v>1</v>
      </c>
      <c r="O20" s="15">
        <f t="shared" si="3"/>
        <v>1</v>
      </c>
      <c r="P20" s="15">
        <f t="shared" si="3"/>
        <v>1</v>
      </c>
      <c r="Q20" s="15">
        <f t="shared" si="3"/>
        <v>1</v>
      </c>
      <c r="R20" s="15">
        <f t="shared" si="3"/>
        <v>1</v>
      </c>
      <c r="S20" s="15">
        <f t="shared" si="3"/>
        <v>1</v>
      </c>
      <c r="T20" s="15">
        <f t="shared" si="3"/>
        <v>1</v>
      </c>
      <c r="U20" s="15">
        <f t="shared" si="3"/>
        <v>1</v>
      </c>
      <c r="V20" s="15">
        <f t="shared" si="3"/>
        <v>1</v>
      </c>
      <c r="W20" s="15">
        <f t="shared" si="3"/>
        <v>1</v>
      </c>
    </row>
    <row r="21" spans="2:23" x14ac:dyDescent="0.2">
      <c r="B21" s="14">
        <f>heart!B21</f>
        <v>3.25</v>
      </c>
      <c r="C21" s="14"/>
      <c r="D21" s="15">
        <f t="shared" si="2"/>
        <v>0</v>
      </c>
      <c r="E21" s="15">
        <f t="shared" si="2"/>
        <v>0</v>
      </c>
      <c r="F21" s="15">
        <f t="shared" si="2"/>
        <v>0</v>
      </c>
      <c r="G21" s="15">
        <f t="shared" si="2"/>
        <v>1</v>
      </c>
      <c r="H21" s="15">
        <f t="shared" si="2"/>
        <v>1</v>
      </c>
      <c r="I21" s="15">
        <f t="shared" si="2"/>
        <v>1</v>
      </c>
      <c r="J21" s="15">
        <f t="shared" si="2"/>
        <v>1</v>
      </c>
      <c r="K21" s="15">
        <f t="shared" si="2"/>
        <v>1</v>
      </c>
      <c r="L21" s="15">
        <f t="shared" si="2"/>
        <v>1</v>
      </c>
      <c r="M21" s="15">
        <f t="shared" si="2"/>
        <v>1</v>
      </c>
      <c r="N21" s="15">
        <f t="shared" si="3"/>
        <v>1</v>
      </c>
      <c r="O21" s="15">
        <f t="shared" si="3"/>
        <v>1</v>
      </c>
      <c r="P21" s="15">
        <f t="shared" si="3"/>
        <v>1</v>
      </c>
      <c r="Q21" s="15">
        <f t="shared" si="3"/>
        <v>1</v>
      </c>
      <c r="R21" s="15">
        <f t="shared" si="3"/>
        <v>1</v>
      </c>
      <c r="S21" s="15">
        <f t="shared" si="3"/>
        <v>1</v>
      </c>
      <c r="T21" s="15">
        <f t="shared" si="3"/>
        <v>1</v>
      </c>
      <c r="U21" s="15">
        <f t="shared" si="3"/>
        <v>1</v>
      </c>
      <c r="V21" s="15">
        <f t="shared" si="3"/>
        <v>1</v>
      </c>
      <c r="W21" s="15">
        <f t="shared" si="3"/>
        <v>1</v>
      </c>
    </row>
    <row r="22" spans="2:23" x14ac:dyDescent="0.2">
      <c r="B22" s="14">
        <f>heart!B22</f>
        <v>3.5</v>
      </c>
      <c r="C22" s="14"/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1</v>
      </c>
      <c r="H22" s="15">
        <f t="shared" si="2"/>
        <v>1</v>
      </c>
      <c r="I22" s="15">
        <f t="shared" si="2"/>
        <v>1</v>
      </c>
      <c r="J22" s="15">
        <f t="shared" si="2"/>
        <v>1</v>
      </c>
      <c r="K22" s="15">
        <f t="shared" si="2"/>
        <v>1</v>
      </c>
      <c r="L22" s="15">
        <f t="shared" si="2"/>
        <v>1</v>
      </c>
      <c r="M22" s="15">
        <f t="shared" si="2"/>
        <v>1</v>
      </c>
      <c r="N22" s="15">
        <f t="shared" si="3"/>
        <v>1</v>
      </c>
      <c r="O22" s="15">
        <f t="shared" si="3"/>
        <v>1</v>
      </c>
      <c r="P22" s="15">
        <f t="shared" si="3"/>
        <v>1</v>
      </c>
      <c r="Q22" s="15">
        <f t="shared" si="3"/>
        <v>1</v>
      </c>
      <c r="R22" s="15">
        <f t="shared" si="3"/>
        <v>1</v>
      </c>
      <c r="S22" s="15">
        <f t="shared" si="3"/>
        <v>1</v>
      </c>
      <c r="T22" s="15">
        <f t="shared" si="3"/>
        <v>1</v>
      </c>
      <c r="U22" s="15">
        <f t="shared" si="3"/>
        <v>1</v>
      </c>
      <c r="V22" s="15">
        <f t="shared" si="3"/>
        <v>1</v>
      </c>
      <c r="W22" s="15">
        <f t="shared" si="3"/>
        <v>1</v>
      </c>
    </row>
    <row r="23" spans="2:23" x14ac:dyDescent="0.2">
      <c r="B23" s="14">
        <f>heart!B23</f>
        <v>3.75</v>
      </c>
      <c r="C23" s="14"/>
      <c r="D23" s="15">
        <f t="shared" si="2"/>
        <v>0</v>
      </c>
      <c r="E23" s="15">
        <f t="shared" si="2"/>
        <v>0</v>
      </c>
      <c r="F23" s="15">
        <f t="shared" si="2"/>
        <v>0</v>
      </c>
      <c r="G23" s="15">
        <f t="shared" si="2"/>
        <v>1</v>
      </c>
      <c r="H23" s="15">
        <f t="shared" si="2"/>
        <v>1</v>
      </c>
      <c r="I23" s="15">
        <f t="shared" si="2"/>
        <v>1</v>
      </c>
      <c r="J23" s="15">
        <f t="shared" si="2"/>
        <v>1</v>
      </c>
      <c r="K23" s="15">
        <f t="shared" si="2"/>
        <v>1</v>
      </c>
      <c r="L23" s="15">
        <f t="shared" si="2"/>
        <v>1</v>
      </c>
      <c r="M23" s="15">
        <f t="shared" si="2"/>
        <v>1</v>
      </c>
      <c r="N23" s="15">
        <f t="shared" si="3"/>
        <v>1</v>
      </c>
      <c r="O23" s="15">
        <f t="shared" si="3"/>
        <v>1</v>
      </c>
      <c r="P23" s="15">
        <f t="shared" si="3"/>
        <v>1</v>
      </c>
      <c r="Q23" s="15">
        <f t="shared" si="3"/>
        <v>1</v>
      </c>
      <c r="R23" s="15">
        <f t="shared" si="3"/>
        <v>1</v>
      </c>
      <c r="S23" s="15">
        <f t="shared" si="3"/>
        <v>1</v>
      </c>
      <c r="T23" s="15">
        <f t="shared" si="3"/>
        <v>1</v>
      </c>
      <c r="U23" s="15">
        <f t="shared" si="3"/>
        <v>1</v>
      </c>
      <c r="V23" s="15">
        <f t="shared" si="3"/>
        <v>1</v>
      </c>
      <c r="W23" s="15">
        <f t="shared" si="3"/>
        <v>1</v>
      </c>
    </row>
    <row r="24" spans="2:23" x14ac:dyDescent="0.2">
      <c r="B24" s="14">
        <f>heart!B24</f>
        <v>4</v>
      </c>
      <c r="C24" s="14"/>
      <c r="D24" s="15">
        <f t="shared" si="2"/>
        <v>0</v>
      </c>
      <c r="E24" s="15">
        <f t="shared" si="2"/>
        <v>0</v>
      </c>
      <c r="F24" s="15">
        <f t="shared" si="2"/>
        <v>0</v>
      </c>
      <c r="G24" s="15">
        <f t="shared" si="2"/>
        <v>0</v>
      </c>
      <c r="H24" s="15">
        <f t="shared" si="2"/>
        <v>1</v>
      </c>
      <c r="I24" s="15">
        <f t="shared" si="2"/>
        <v>1</v>
      </c>
      <c r="J24" s="15">
        <f t="shared" si="2"/>
        <v>1</v>
      </c>
      <c r="K24" s="15">
        <f t="shared" si="2"/>
        <v>1</v>
      </c>
      <c r="L24" s="15">
        <f t="shared" si="2"/>
        <v>1</v>
      </c>
      <c r="M24" s="15">
        <f t="shared" si="2"/>
        <v>1</v>
      </c>
      <c r="N24" s="15">
        <f t="shared" si="3"/>
        <v>1</v>
      </c>
      <c r="O24" s="15">
        <f t="shared" si="3"/>
        <v>1</v>
      </c>
      <c r="P24" s="15">
        <f t="shared" si="3"/>
        <v>1</v>
      </c>
      <c r="Q24" s="15">
        <f t="shared" si="3"/>
        <v>1</v>
      </c>
      <c r="R24" s="15">
        <f t="shared" si="3"/>
        <v>1</v>
      </c>
      <c r="S24" s="15">
        <f t="shared" si="3"/>
        <v>1</v>
      </c>
      <c r="T24" s="15">
        <f t="shared" si="3"/>
        <v>1</v>
      </c>
      <c r="U24" s="15">
        <f t="shared" si="3"/>
        <v>1</v>
      </c>
      <c r="V24" s="15">
        <f t="shared" si="3"/>
        <v>1</v>
      </c>
      <c r="W24" s="15">
        <f t="shared" si="3"/>
        <v>1</v>
      </c>
    </row>
    <row r="25" spans="2:23" x14ac:dyDescent="0.2">
      <c r="B25" s="14">
        <f>heart!B25</f>
        <v>4.25</v>
      </c>
      <c r="C25" s="14"/>
      <c r="D25" s="15">
        <f t="shared" si="2"/>
        <v>0</v>
      </c>
      <c r="E25" s="15">
        <f t="shared" si="2"/>
        <v>0</v>
      </c>
      <c r="F25" s="15">
        <f t="shared" si="2"/>
        <v>0</v>
      </c>
      <c r="G25" s="15">
        <f t="shared" si="2"/>
        <v>0</v>
      </c>
      <c r="H25" s="15">
        <f t="shared" si="2"/>
        <v>1</v>
      </c>
      <c r="I25" s="15">
        <f t="shared" si="2"/>
        <v>1</v>
      </c>
      <c r="J25" s="15">
        <f t="shared" si="2"/>
        <v>1</v>
      </c>
      <c r="K25" s="15">
        <f t="shared" si="2"/>
        <v>1</v>
      </c>
      <c r="L25" s="15">
        <f t="shared" si="2"/>
        <v>1</v>
      </c>
      <c r="M25" s="15">
        <f t="shared" si="2"/>
        <v>1</v>
      </c>
      <c r="N25" s="15">
        <f t="shared" si="3"/>
        <v>1</v>
      </c>
      <c r="O25" s="15">
        <f t="shared" si="3"/>
        <v>1</v>
      </c>
      <c r="P25" s="15">
        <f t="shared" si="3"/>
        <v>1</v>
      </c>
      <c r="Q25" s="15">
        <f t="shared" si="3"/>
        <v>1</v>
      </c>
      <c r="R25" s="15">
        <f t="shared" si="3"/>
        <v>1</v>
      </c>
      <c r="S25" s="15">
        <f t="shared" si="3"/>
        <v>1</v>
      </c>
      <c r="T25" s="15">
        <f t="shared" si="3"/>
        <v>1</v>
      </c>
      <c r="U25" s="15">
        <f t="shared" si="3"/>
        <v>1</v>
      </c>
      <c r="V25" s="15">
        <f t="shared" si="3"/>
        <v>1</v>
      </c>
      <c r="W25" s="15">
        <f t="shared" si="3"/>
        <v>1</v>
      </c>
    </row>
    <row r="26" spans="2:23" x14ac:dyDescent="0.2">
      <c r="B26" s="14">
        <f>heart!B26</f>
        <v>4.5</v>
      </c>
      <c r="C26" s="14"/>
      <c r="D26" s="15">
        <f t="shared" si="2"/>
        <v>0</v>
      </c>
      <c r="E26" s="15">
        <f t="shared" si="2"/>
        <v>0</v>
      </c>
      <c r="F26" s="15">
        <f t="shared" si="2"/>
        <v>0</v>
      </c>
      <c r="G26" s="15">
        <f t="shared" si="2"/>
        <v>0</v>
      </c>
      <c r="H26" s="15">
        <f t="shared" si="2"/>
        <v>1</v>
      </c>
      <c r="I26" s="15">
        <f t="shared" si="2"/>
        <v>1</v>
      </c>
      <c r="J26" s="15">
        <f t="shared" si="2"/>
        <v>1</v>
      </c>
      <c r="K26" s="15">
        <f t="shared" si="2"/>
        <v>1</v>
      </c>
      <c r="L26" s="15">
        <f t="shared" si="2"/>
        <v>1</v>
      </c>
      <c r="M26" s="15">
        <f t="shared" si="2"/>
        <v>1</v>
      </c>
      <c r="N26" s="15">
        <f t="shared" si="3"/>
        <v>1</v>
      </c>
      <c r="O26" s="15">
        <f t="shared" si="3"/>
        <v>1</v>
      </c>
      <c r="P26" s="15">
        <f t="shared" si="3"/>
        <v>1</v>
      </c>
      <c r="Q26" s="15">
        <f t="shared" si="3"/>
        <v>1</v>
      </c>
      <c r="R26" s="15">
        <f t="shared" si="3"/>
        <v>1</v>
      </c>
      <c r="S26" s="15">
        <f t="shared" si="3"/>
        <v>1</v>
      </c>
      <c r="T26" s="15">
        <f t="shared" si="3"/>
        <v>1</v>
      </c>
      <c r="U26" s="15">
        <f t="shared" si="3"/>
        <v>1</v>
      </c>
      <c r="V26" s="15">
        <f t="shared" si="3"/>
        <v>1</v>
      </c>
      <c r="W26" s="15">
        <f t="shared" si="3"/>
        <v>1</v>
      </c>
    </row>
    <row r="27" spans="2:23" x14ac:dyDescent="0.2">
      <c r="B27" s="14">
        <f>heart!B27</f>
        <v>4.75</v>
      </c>
      <c r="C27" s="14"/>
      <c r="D27" s="15">
        <f t="shared" si="2"/>
        <v>0</v>
      </c>
      <c r="E27" s="15">
        <f t="shared" si="2"/>
        <v>0</v>
      </c>
      <c r="F27" s="15">
        <f t="shared" si="2"/>
        <v>0</v>
      </c>
      <c r="G27" s="15">
        <f t="shared" si="2"/>
        <v>0</v>
      </c>
      <c r="H27" s="15">
        <f t="shared" si="2"/>
        <v>1</v>
      </c>
      <c r="I27" s="15">
        <f t="shared" si="2"/>
        <v>1</v>
      </c>
      <c r="J27" s="15">
        <f t="shared" si="2"/>
        <v>1</v>
      </c>
      <c r="K27" s="15">
        <f t="shared" si="2"/>
        <v>1</v>
      </c>
      <c r="L27" s="15">
        <f t="shared" si="2"/>
        <v>1</v>
      </c>
      <c r="M27" s="15">
        <f t="shared" si="2"/>
        <v>1</v>
      </c>
      <c r="N27" s="15">
        <f t="shared" si="3"/>
        <v>1</v>
      </c>
      <c r="O27" s="15">
        <f t="shared" si="3"/>
        <v>1</v>
      </c>
      <c r="P27" s="15">
        <f t="shared" si="3"/>
        <v>1</v>
      </c>
      <c r="Q27" s="15">
        <f t="shared" si="3"/>
        <v>1</v>
      </c>
      <c r="R27" s="15">
        <f t="shared" si="3"/>
        <v>1</v>
      </c>
      <c r="S27" s="15">
        <f t="shared" si="3"/>
        <v>1</v>
      </c>
      <c r="T27" s="15">
        <f t="shared" si="3"/>
        <v>1</v>
      </c>
      <c r="U27" s="15">
        <f t="shared" si="3"/>
        <v>1</v>
      </c>
      <c r="V27" s="15">
        <f t="shared" si="3"/>
        <v>1</v>
      </c>
      <c r="W27" s="15">
        <f t="shared" si="3"/>
        <v>1</v>
      </c>
    </row>
    <row r="28" spans="2:23" x14ac:dyDescent="0.2">
      <c r="B28" s="14">
        <f>heart!B28</f>
        <v>5</v>
      </c>
      <c r="C28" s="14"/>
      <c r="D28" s="15">
        <f t="shared" ref="D28:M37" si="4">IF($B28&lt;D$6,1,0)</f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1</v>
      </c>
      <c r="J28" s="15">
        <f t="shared" si="4"/>
        <v>1</v>
      </c>
      <c r="K28" s="15">
        <f t="shared" si="4"/>
        <v>1</v>
      </c>
      <c r="L28" s="15">
        <f t="shared" si="4"/>
        <v>1</v>
      </c>
      <c r="M28" s="15">
        <f t="shared" si="4"/>
        <v>1</v>
      </c>
      <c r="N28" s="15">
        <f t="shared" ref="N28:W37" si="5">IF($B28&lt;N$6,1,0)</f>
        <v>1</v>
      </c>
      <c r="O28" s="15">
        <f t="shared" si="5"/>
        <v>1</v>
      </c>
      <c r="P28" s="15">
        <f t="shared" si="5"/>
        <v>1</v>
      </c>
      <c r="Q28" s="15">
        <f t="shared" si="5"/>
        <v>1</v>
      </c>
      <c r="R28" s="15">
        <f t="shared" si="5"/>
        <v>1</v>
      </c>
      <c r="S28" s="15">
        <f t="shared" si="5"/>
        <v>1</v>
      </c>
      <c r="T28" s="15">
        <f t="shared" si="5"/>
        <v>1</v>
      </c>
      <c r="U28" s="15">
        <f t="shared" si="5"/>
        <v>1</v>
      </c>
      <c r="V28" s="15">
        <f t="shared" si="5"/>
        <v>1</v>
      </c>
      <c r="W28" s="15">
        <f t="shared" si="5"/>
        <v>1</v>
      </c>
    </row>
    <row r="29" spans="2:23" x14ac:dyDescent="0.2">
      <c r="B29" s="14">
        <f>heart!B29</f>
        <v>5.25</v>
      </c>
      <c r="C29" s="14"/>
      <c r="D29" s="15">
        <f t="shared" si="4"/>
        <v>0</v>
      </c>
      <c r="E29" s="15">
        <f t="shared" si="4"/>
        <v>0</v>
      </c>
      <c r="F29" s="15">
        <f t="shared" si="4"/>
        <v>0</v>
      </c>
      <c r="G29" s="15">
        <f t="shared" si="4"/>
        <v>0</v>
      </c>
      <c r="H29" s="15">
        <f t="shared" si="4"/>
        <v>0</v>
      </c>
      <c r="I29" s="15">
        <f t="shared" si="4"/>
        <v>1</v>
      </c>
      <c r="J29" s="15">
        <f t="shared" si="4"/>
        <v>1</v>
      </c>
      <c r="K29" s="15">
        <f t="shared" si="4"/>
        <v>1</v>
      </c>
      <c r="L29" s="15">
        <f t="shared" si="4"/>
        <v>1</v>
      </c>
      <c r="M29" s="15">
        <f t="shared" si="4"/>
        <v>1</v>
      </c>
      <c r="N29" s="15">
        <f t="shared" si="5"/>
        <v>1</v>
      </c>
      <c r="O29" s="15">
        <f t="shared" si="5"/>
        <v>1</v>
      </c>
      <c r="P29" s="15">
        <f t="shared" si="5"/>
        <v>1</v>
      </c>
      <c r="Q29" s="15">
        <f t="shared" si="5"/>
        <v>1</v>
      </c>
      <c r="R29" s="15">
        <f t="shared" si="5"/>
        <v>1</v>
      </c>
      <c r="S29" s="15">
        <f t="shared" si="5"/>
        <v>1</v>
      </c>
      <c r="T29" s="15">
        <f t="shared" si="5"/>
        <v>1</v>
      </c>
      <c r="U29" s="15">
        <f t="shared" si="5"/>
        <v>1</v>
      </c>
      <c r="V29" s="15">
        <f t="shared" si="5"/>
        <v>1</v>
      </c>
      <c r="W29" s="15">
        <f t="shared" si="5"/>
        <v>1</v>
      </c>
    </row>
    <row r="30" spans="2:23" x14ac:dyDescent="0.2">
      <c r="B30" s="14">
        <f>heart!B30</f>
        <v>5.5</v>
      </c>
      <c r="C30" s="14"/>
      <c r="D30" s="15">
        <f t="shared" si="4"/>
        <v>0</v>
      </c>
      <c r="E30" s="15">
        <f t="shared" si="4"/>
        <v>0</v>
      </c>
      <c r="F30" s="15">
        <f t="shared" si="4"/>
        <v>0</v>
      </c>
      <c r="G30" s="15">
        <f t="shared" si="4"/>
        <v>0</v>
      </c>
      <c r="H30" s="15">
        <f t="shared" si="4"/>
        <v>0</v>
      </c>
      <c r="I30" s="15">
        <f t="shared" si="4"/>
        <v>1</v>
      </c>
      <c r="J30" s="15">
        <f t="shared" si="4"/>
        <v>1</v>
      </c>
      <c r="K30" s="15">
        <f t="shared" si="4"/>
        <v>1</v>
      </c>
      <c r="L30" s="15">
        <f t="shared" si="4"/>
        <v>1</v>
      </c>
      <c r="M30" s="15">
        <f t="shared" si="4"/>
        <v>1</v>
      </c>
      <c r="N30" s="15">
        <f t="shared" si="5"/>
        <v>1</v>
      </c>
      <c r="O30" s="15">
        <f t="shared" si="5"/>
        <v>1</v>
      </c>
      <c r="P30" s="15">
        <f t="shared" si="5"/>
        <v>1</v>
      </c>
      <c r="Q30" s="15">
        <f t="shared" si="5"/>
        <v>1</v>
      </c>
      <c r="R30" s="15">
        <f t="shared" si="5"/>
        <v>1</v>
      </c>
      <c r="S30" s="15">
        <f t="shared" si="5"/>
        <v>1</v>
      </c>
      <c r="T30" s="15">
        <f t="shared" si="5"/>
        <v>1</v>
      </c>
      <c r="U30" s="15">
        <f t="shared" si="5"/>
        <v>1</v>
      </c>
      <c r="V30" s="15">
        <f t="shared" si="5"/>
        <v>1</v>
      </c>
      <c r="W30" s="15">
        <f t="shared" si="5"/>
        <v>1</v>
      </c>
    </row>
    <row r="31" spans="2:23" x14ac:dyDescent="0.2">
      <c r="B31" s="14">
        <f>heart!B31</f>
        <v>5.75</v>
      </c>
      <c r="C31" s="14"/>
      <c r="D31" s="15">
        <f t="shared" si="4"/>
        <v>0</v>
      </c>
      <c r="E31" s="15">
        <f t="shared" si="4"/>
        <v>0</v>
      </c>
      <c r="F31" s="15">
        <f t="shared" si="4"/>
        <v>0</v>
      </c>
      <c r="G31" s="15">
        <f t="shared" si="4"/>
        <v>0</v>
      </c>
      <c r="H31" s="15">
        <f t="shared" si="4"/>
        <v>0</v>
      </c>
      <c r="I31" s="15">
        <f t="shared" si="4"/>
        <v>1</v>
      </c>
      <c r="J31" s="15">
        <f t="shared" si="4"/>
        <v>1</v>
      </c>
      <c r="K31" s="15">
        <f t="shared" si="4"/>
        <v>1</v>
      </c>
      <c r="L31" s="15">
        <f t="shared" si="4"/>
        <v>1</v>
      </c>
      <c r="M31" s="15">
        <f t="shared" si="4"/>
        <v>1</v>
      </c>
      <c r="N31" s="15">
        <f t="shared" si="5"/>
        <v>1</v>
      </c>
      <c r="O31" s="15">
        <f t="shared" si="5"/>
        <v>1</v>
      </c>
      <c r="P31" s="15">
        <f t="shared" si="5"/>
        <v>1</v>
      </c>
      <c r="Q31" s="15">
        <f t="shared" si="5"/>
        <v>1</v>
      </c>
      <c r="R31" s="15">
        <f t="shared" si="5"/>
        <v>1</v>
      </c>
      <c r="S31" s="15">
        <f t="shared" si="5"/>
        <v>1</v>
      </c>
      <c r="T31" s="15">
        <f t="shared" si="5"/>
        <v>1</v>
      </c>
      <c r="U31" s="15">
        <f t="shared" si="5"/>
        <v>1</v>
      </c>
      <c r="V31" s="15">
        <f t="shared" si="5"/>
        <v>1</v>
      </c>
      <c r="W31" s="15">
        <f t="shared" si="5"/>
        <v>1</v>
      </c>
    </row>
    <row r="32" spans="2:23" x14ac:dyDescent="0.2">
      <c r="B32" s="14">
        <f>heart!B32</f>
        <v>6</v>
      </c>
      <c r="C32" s="14"/>
      <c r="D32" s="15">
        <f t="shared" si="4"/>
        <v>0</v>
      </c>
      <c r="E32" s="15">
        <f t="shared" si="4"/>
        <v>0</v>
      </c>
      <c r="F32" s="15">
        <f t="shared" si="4"/>
        <v>0</v>
      </c>
      <c r="G32" s="15">
        <f t="shared" si="4"/>
        <v>0</v>
      </c>
      <c r="H32" s="15">
        <f t="shared" si="4"/>
        <v>0</v>
      </c>
      <c r="I32" s="15">
        <f t="shared" si="4"/>
        <v>0</v>
      </c>
      <c r="J32" s="15">
        <f t="shared" si="4"/>
        <v>1</v>
      </c>
      <c r="K32" s="15">
        <f t="shared" si="4"/>
        <v>1</v>
      </c>
      <c r="L32" s="15">
        <f t="shared" si="4"/>
        <v>1</v>
      </c>
      <c r="M32" s="15">
        <f t="shared" si="4"/>
        <v>1</v>
      </c>
      <c r="N32" s="15">
        <f t="shared" si="5"/>
        <v>1</v>
      </c>
      <c r="O32" s="15">
        <f t="shared" si="5"/>
        <v>1</v>
      </c>
      <c r="P32" s="15">
        <f t="shared" si="5"/>
        <v>1</v>
      </c>
      <c r="Q32" s="15">
        <f t="shared" si="5"/>
        <v>1</v>
      </c>
      <c r="R32" s="15">
        <f t="shared" si="5"/>
        <v>1</v>
      </c>
      <c r="S32" s="15">
        <f t="shared" si="5"/>
        <v>1</v>
      </c>
      <c r="T32" s="15">
        <f t="shared" si="5"/>
        <v>1</v>
      </c>
      <c r="U32" s="15">
        <f t="shared" si="5"/>
        <v>1</v>
      </c>
      <c r="V32" s="15">
        <f t="shared" si="5"/>
        <v>1</v>
      </c>
      <c r="W32" s="15">
        <f t="shared" si="5"/>
        <v>1</v>
      </c>
    </row>
    <row r="33" spans="2:23" x14ac:dyDescent="0.2">
      <c r="B33" s="14">
        <f>heart!B33</f>
        <v>6.25</v>
      </c>
      <c r="C33" s="14"/>
      <c r="D33" s="15">
        <f t="shared" si="4"/>
        <v>0</v>
      </c>
      <c r="E33" s="15">
        <f t="shared" si="4"/>
        <v>0</v>
      </c>
      <c r="F33" s="15">
        <f t="shared" si="4"/>
        <v>0</v>
      </c>
      <c r="G33" s="15">
        <f t="shared" si="4"/>
        <v>0</v>
      </c>
      <c r="H33" s="15">
        <f t="shared" si="4"/>
        <v>0</v>
      </c>
      <c r="I33" s="15">
        <f t="shared" si="4"/>
        <v>0</v>
      </c>
      <c r="J33" s="15">
        <f t="shared" si="4"/>
        <v>1</v>
      </c>
      <c r="K33" s="15">
        <f t="shared" si="4"/>
        <v>1</v>
      </c>
      <c r="L33" s="15">
        <f t="shared" si="4"/>
        <v>1</v>
      </c>
      <c r="M33" s="15">
        <f t="shared" si="4"/>
        <v>1</v>
      </c>
      <c r="N33" s="15">
        <f t="shared" si="5"/>
        <v>1</v>
      </c>
      <c r="O33" s="15">
        <f t="shared" si="5"/>
        <v>1</v>
      </c>
      <c r="P33" s="15">
        <f t="shared" si="5"/>
        <v>1</v>
      </c>
      <c r="Q33" s="15">
        <f t="shared" si="5"/>
        <v>1</v>
      </c>
      <c r="R33" s="15">
        <f t="shared" si="5"/>
        <v>1</v>
      </c>
      <c r="S33" s="15">
        <f t="shared" si="5"/>
        <v>1</v>
      </c>
      <c r="T33" s="15">
        <f t="shared" si="5"/>
        <v>1</v>
      </c>
      <c r="U33" s="15">
        <f t="shared" si="5"/>
        <v>1</v>
      </c>
      <c r="V33" s="15">
        <f t="shared" si="5"/>
        <v>1</v>
      </c>
      <c r="W33" s="15">
        <f t="shared" si="5"/>
        <v>1</v>
      </c>
    </row>
    <row r="34" spans="2:23" x14ac:dyDescent="0.2">
      <c r="B34" s="14">
        <f>heart!B34</f>
        <v>6.5</v>
      </c>
      <c r="C34" s="14"/>
      <c r="D34" s="15">
        <f t="shared" si="4"/>
        <v>0</v>
      </c>
      <c r="E34" s="15">
        <f t="shared" si="4"/>
        <v>0</v>
      </c>
      <c r="F34" s="15">
        <f t="shared" si="4"/>
        <v>0</v>
      </c>
      <c r="G34" s="15">
        <f t="shared" si="4"/>
        <v>0</v>
      </c>
      <c r="H34" s="15">
        <f t="shared" si="4"/>
        <v>0</v>
      </c>
      <c r="I34" s="15">
        <f t="shared" si="4"/>
        <v>0</v>
      </c>
      <c r="J34" s="15">
        <f t="shared" si="4"/>
        <v>1</v>
      </c>
      <c r="K34" s="15">
        <f t="shared" si="4"/>
        <v>1</v>
      </c>
      <c r="L34" s="15">
        <f t="shared" si="4"/>
        <v>1</v>
      </c>
      <c r="M34" s="15">
        <f t="shared" si="4"/>
        <v>1</v>
      </c>
      <c r="N34" s="15">
        <f t="shared" si="5"/>
        <v>1</v>
      </c>
      <c r="O34" s="15">
        <f t="shared" si="5"/>
        <v>1</v>
      </c>
      <c r="P34" s="15">
        <f t="shared" si="5"/>
        <v>1</v>
      </c>
      <c r="Q34" s="15">
        <f t="shared" si="5"/>
        <v>1</v>
      </c>
      <c r="R34" s="15">
        <f t="shared" si="5"/>
        <v>1</v>
      </c>
      <c r="S34" s="15">
        <f t="shared" si="5"/>
        <v>1</v>
      </c>
      <c r="T34" s="15">
        <f t="shared" si="5"/>
        <v>1</v>
      </c>
      <c r="U34" s="15">
        <f t="shared" si="5"/>
        <v>1</v>
      </c>
      <c r="V34" s="15">
        <f t="shared" si="5"/>
        <v>1</v>
      </c>
      <c r="W34" s="15">
        <f t="shared" si="5"/>
        <v>1</v>
      </c>
    </row>
    <row r="35" spans="2:23" x14ac:dyDescent="0.2">
      <c r="B35" s="14">
        <f>heart!B35</f>
        <v>6.75</v>
      </c>
      <c r="C35" s="14"/>
      <c r="D35" s="15">
        <f t="shared" si="4"/>
        <v>0</v>
      </c>
      <c r="E35" s="15">
        <f t="shared" si="4"/>
        <v>0</v>
      </c>
      <c r="F35" s="15">
        <f t="shared" si="4"/>
        <v>0</v>
      </c>
      <c r="G35" s="15">
        <f t="shared" si="4"/>
        <v>0</v>
      </c>
      <c r="H35" s="15">
        <f t="shared" si="4"/>
        <v>0</v>
      </c>
      <c r="I35" s="15">
        <f t="shared" si="4"/>
        <v>0</v>
      </c>
      <c r="J35" s="15">
        <f t="shared" si="4"/>
        <v>1</v>
      </c>
      <c r="K35" s="15">
        <f t="shared" si="4"/>
        <v>1</v>
      </c>
      <c r="L35" s="15">
        <f t="shared" si="4"/>
        <v>1</v>
      </c>
      <c r="M35" s="15">
        <f t="shared" si="4"/>
        <v>1</v>
      </c>
      <c r="N35" s="15">
        <f t="shared" si="5"/>
        <v>1</v>
      </c>
      <c r="O35" s="15">
        <f t="shared" si="5"/>
        <v>1</v>
      </c>
      <c r="P35" s="15">
        <f t="shared" si="5"/>
        <v>1</v>
      </c>
      <c r="Q35" s="15">
        <f t="shared" si="5"/>
        <v>1</v>
      </c>
      <c r="R35" s="15">
        <f t="shared" si="5"/>
        <v>1</v>
      </c>
      <c r="S35" s="15">
        <f t="shared" si="5"/>
        <v>1</v>
      </c>
      <c r="T35" s="15">
        <f t="shared" si="5"/>
        <v>1</v>
      </c>
      <c r="U35" s="15">
        <f t="shared" si="5"/>
        <v>1</v>
      </c>
      <c r="V35" s="15">
        <f t="shared" si="5"/>
        <v>1</v>
      </c>
      <c r="W35" s="15">
        <f t="shared" si="5"/>
        <v>1</v>
      </c>
    </row>
    <row r="36" spans="2:23" x14ac:dyDescent="0.2">
      <c r="B36" s="14">
        <f>heart!B36</f>
        <v>7</v>
      </c>
      <c r="C36" s="14"/>
      <c r="D36" s="15">
        <f t="shared" si="4"/>
        <v>0</v>
      </c>
      <c r="E36" s="15">
        <f t="shared" si="4"/>
        <v>0</v>
      </c>
      <c r="F36" s="15">
        <f t="shared" si="4"/>
        <v>0</v>
      </c>
      <c r="G36" s="15">
        <f t="shared" si="4"/>
        <v>0</v>
      </c>
      <c r="H36" s="15">
        <f t="shared" si="4"/>
        <v>0</v>
      </c>
      <c r="I36" s="15">
        <f t="shared" si="4"/>
        <v>0</v>
      </c>
      <c r="J36" s="15">
        <f t="shared" si="4"/>
        <v>0</v>
      </c>
      <c r="K36" s="15">
        <f t="shared" si="4"/>
        <v>1</v>
      </c>
      <c r="L36" s="15">
        <f t="shared" si="4"/>
        <v>1</v>
      </c>
      <c r="M36" s="15">
        <f t="shared" si="4"/>
        <v>1</v>
      </c>
      <c r="N36" s="15">
        <f t="shared" si="5"/>
        <v>1</v>
      </c>
      <c r="O36" s="15">
        <f t="shared" si="5"/>
        <v>1</v>
      </c>
      <c r="P36" s="15">
        <f t="shared" si="5"/>
        <v>1</v>
      </c>
      <c r="Q36" s="15">
        <f t="shared" si="5"/>
        <v>1</v>
      </c>
      <c r="R36" s="15">
        <f t="shared" si="5"/>
        <v>1</v>
      </c>
      <c r="S36" s="15">
        <f t="shared" si="5"/>
        <v>1</v>
      </c>
      <c r="T36" s="15">
        <f t="shared" si="5"/>
        <v>1</v>
      </c>
      <c r="U36" s="15">
        <f t="shared" si="5"/>
        <v>1</v>
      </c>
      <c r="V36" s="15">
        <f t="shared" si="5"/>
        <v>1</v>
      </c>
      <c r="W36" s="15">
        <f t="shared" si="5"/>
        <v>1</v>
      </c>
    </row>
    <row r="37" spans="2:23" x14ac:dyDescent="0.2">
      <c r="B37" s="14">
        <f>heart!B37</f>
        <v>7.25</v>
      </c>
      <c r="C37" s="14"/>
      <c r="D37" s="15">
        <f t="shared" si="4"/>
        <v>0</v>
      </c>
      <c r="E37" s="15">
        <f t="shared" si="4"/>
        <v>0</v>
      </c>
      <c r="F37" s="15">
        <f t="shared" si="4"/>
        <v>0</v>
      </c>
      <c r="G37" s="15">
        <f t="shared" si="4"/>
        <v>0</v>
      </c>
      <c r="H37" s="15">
        <f t="shared" si="4"/>
        <v>0</v>
      </c>
      <c r="I37" s="15">
        <f t="shared" si="4"/>
        <v>0</v>
      </c>
      <c r="J37" s="15">
        <f t="shared" si="4"/>
        <v>0</v>
      </c>
      <c r="K37" s="15">
        <f t="shared" si="4"/>
        <v>1</v>
      </c>
      <c r="L37" s="15">
        <f t="shared" si="4"/>
        <v>1</v>
      </c>
      <c r="M37" s="15">
        <f t="shared" si="4"/>
        <v>1</v>
      </c>
      <c r="N37" s="15">
        <f t="shared" si="5"/>
        <v>1</v>
      </c>
      <c r="O37" s="15">
        <f t="shared" si="5"/>
        <v>1</v>
      </c>
      <c r="P37" s="15">
        <f t="shared" si="5"/>
        <v>1</v>
      </c>
      <c r="Q37" s="15">
        <f t="shared" si="5"/>
        <v>1</v>
      </c>
      <c r="R37" s="15">
        <f t="shared" si="5"/>
        <v>1</v>
      </c>
      <c r="S37" s="15">
        <f t="shared" si="5"/>
        <v>1</v>
      </c>
      <c r="T37" s="15">
        <f t="shared" si="5"/>
        <v>1</v>
      </c>
      <c r="U37" s="15">
        <f t="shared" si="5"/>
        <v>1</v>
      </c>
      <c r="V37" s="15">
        <f t="shared" si="5"/>
        <v>1</v>
      </c>
      <c r="W37" s="15">
        <f t="shared" si="5"/>
        <v>1</v>
      </c>
    </row>
    <row r="38" spans="2:23" x14ac:dyDescent="0.2">
      <c r="B38" s="14">
        <f>heart!B38</f>
        <v>7.5</v>
      </c>
      <c r="C38" s="14"/>
      <c r="D38" s="15">
        <f t="shared" ref="D38:M47" si="6">IF($B38&lt;D$6,1,0)</f>
        <v>0</v>
      </c>
      <c r="E38" s="15">
        <f t="shared" si="6"/>
        <v>0</v>
      </c>
      <c r="F38" s="15">
        <f t="shared" si="6"/>
        <v>0</v>
      </c>
      <c r="G38" s="15">
        <f t="shared" si="6"/>
        <v>0</v>
      </c>
      <c r="H38" s="15">
        <f t="shared" si="6"/>
        <v>0</v>
      </c>
      <c r="I38" s="15">
        <f t="shared" si="6"/>
        <v>0</v>
      </c>
      <c r="J38" s="15">
        <f t="shared" si="6"/>
        <v>0</v>
      </c>
      <c r="K38" s="15">
        <f t="shared" si="6"/>
        <v>1</v>
      </c>
      <c r="L38" s="15">
        <f t="shared" si="6"/>
        <v>1</v>
      </c>
      <c r="M38" s="15">
        <f t="shared" si="6"/>
        <v>1</v>
      </c>
      <c r="N38" s="15">
        <f t="shared" ref="N38:W47" si="7">IF($B38&lt;N$6,1,0)</f>
        <v>1</v>
      </c>
      <c r="O38" s="15">
        <f t="shared" si="7"/>
        <v>1</v>
      </c>
      <c r="P38" s="15">
        <f t="shared" si="7"/>
        <v>1</v>
      </c>
      <c r="Q38" s="15">
        <f t="shared" si="7"/>
        <v>1</v>
      </c>
      <c r="R38" s="15">
        <f t="shared" si="7"/>
        <v>1</v>
      </c>
      <c r="S38" s="15">
        <f t="shared" si="7"/>
        <v>1</v>
      </c>
      <c r="T38" s="15">
        <f t="shared" si="7"/>
        <v>1</v>
      </c>
      <c r="U38" s="15">
        <f t="shared" si="7"/>
        <v>1</v>
      </c>
      <c r="V38" s="15">
        <f t="shared" si="7"/>
        <v>1</v>
      </c>
      <c r="W38" s="15">
        <f t="shared" si="7"/>
        <v>1</v>
      </c>
    </row>
    <row r="39" spans="2:23" x14ac:dyDescent="0.2">
      <c r="B39" s="14">
        <f>heart!B39</f>
        <v>7.75</v>
      </c>
      <c r="C39" s="14"/>
      <c r="D39" s="15">
        <f t="shared" si="6"/>
        <v>0</v>
      </c>
      <c r="E39" s="15">
        <f t="shared" si="6"/>
        <v>0</v>
      </c>
      <c r="F39" s="15">
        <f t="shared" si="6"/>
        <v>0</v>
      </c>
      <c r="G39" s="15">
        <f t="shared" si="6"/>
        <v>0</v>
      </c>
      <c r="H39" s="15">
        <f t="shared" si="6"/>
        <v>0</v>
      </c>
      <c r="I39" s="15">
        <f t="shared" si="6"/>
        <v>0</v>
      </c>
      <c r="J39" s="15">
        <f t="shared" si="6"/>
        <v>0</v>
      </c>
      <c r="K39" s="15">
        <f t="shared" si="6"/>
        <v>1</v>
      </c>
      <c r="L39" s="15">
        <f t="shared" si="6"/>
        <v>1</v>
      </c>
      <c r="M39" s="15">
        <f t="shared" si="6"/>
        <v>1</v>
      </c>
      <c r="N39" s="15">
        <f t="shared" si="7"/>
        <v>1</v>
      </c>
      <c r="O39" s="15">
        <f t="shared" si="7"/>
        <v>1</v>
      </c>
      <c r="P39" s="15">
        <f t="shared" si="7"/>
        <v>1</v>
      </c>
      <c r="Q39" s="15">
        <f t="shared" si="7"/>
        <v>1</v>
      </c>
      <c r="R39" s="15">
        <f t="shared" si="7"/>
        <v>1</v>
      </c>
      <c r="S39" s="15">
        <f t="shared" si="7"/>
        <v>1</v>
      </c>
      <c r="T39" s="15">
        <f t="shared" si="7"/>
        <v>1</v>
      </c>
      <c r="U39" s="15">
        <f t="shared" si="7"/>
        <v>1</v>
      </c>
      <c r="V39" s="15">
        <f t="shared" si="7"/>
        <v>1</v>
      </c>
      <c r="W39" s="15">
        <f t="shared" si="7"/>
        <v>1</v>
      </c>
    </row>
    <row r="40" spans="2:23" x14ac:dyDescent="0.2">
      <c r="B40" s="14">
        <f>heart!B40</f>
        <v>8</v>
      </c>
      <c r="C40" s="14"/>
      <c r="D40" s="15">
        <f t="shared" si="6"/>
        <v>0</v>
      </c>
      <c r="E40" s="15">
        <f t="shared" si="6"/>
        <v>0</v>
      </c>
      <c r="F40" s="15">
        <f t="shared" si="6"/>
        <v>0</v>
      </c>
      <c r="G40" s="15">
        <f t="shared" si="6"/>
        <v>0</v>
      </c>
      <c r="H40" s="15">
        <f t="shared" si="6"/>
        <v>0</v>
      </c>
      <c r="I40" s="15">
        <f t="shared" si="6"/>
        <v>0</v>
      </c>
      <c r="J40" s="15">
        <f t="shared" si="6"/>
        <v>0</v>
      </c>
      <c r="K40" s="15">
        <f t="shared" si="6"/>
        <v>0</v>
      </c>
      <c r="L40" s="15">
        <f t="shared" si="6"/>
        <v>1</v>
      </c>
      <c r="M40" s="15">
        <f t="shared" si="6"/>
        <v>1</v>
      </c>
      <c r="N40" s="15">
        <f t="shared" si="7"/>
        <v>1</v>
      </c>
      <c r="O40" s="15">
        <f t="shared" si="7"/>
        <v>1</v>
      </c>
      <c r="P40" s="15">
        <f t="shared" si="7"/>
        <v>1</v>
      </c>
      <c r="Q40" s="15">
        <f t="shared" si="7"/>
        <v>1</v>
      </c>
      <c r="R40" s="15">
        <f t="shared" si="7"/>
        <v>1</v>
      </c>
      <c r="S40" s="15">
        <f t="shared" si="7"/>
        <v>1</v>
      </c>
      <c r="T40" s="15">
        <f t="shared" si="7"/>
        <v>1</v>
      </c>
      <c r="U40" s="15">
        <f t="shared" si="7"/>
        <v>1</v>
      </c>
      <c r="V40" s="15">
        <f t="shared" si="7"/>
        <v>1</v>
      </c>
      <c r="W40" s="15">
        <f t="shared" si="7"/>
        <v>1</v>
      </c>
    </row>
    <row r="41" spans="2:23" x14ac:dyDescent="0.2">
      <c r="B41" s="14">
        <f>heart!B41</f>
        <v>8.25</v>
      </c>
      <c r="C41" s="14"/>
      <c r="D41" s="15">
        <f t="shared" si="6"/>
        <v>0</v>
      </c>
      <c r="E41" s="15">
        <f t="shared" si="6"/>
        <v>0</v>
      </c>
      <c r="F41" s="15">
        <f t="shared" si="6"/>
        <v>0</v>
      </c>
      <c r="G41" s="15">
        <f t="shared" si="6"/>
        <v>0</v>
      </c>
      <c r="H41" s="15">
        <f t="shared" si="6"/>
        <v>0</v>
      </c>
      <c r="I41" s="15">
        <f t="shared" si="6"/>
        <v>0</v>
      </c>
      <c r="J41" s="15">
        <f t="shared" si="6"/>
        <v>0</v>
      </c>
      <c r="K41" s="15">
        <f t="shared" si="6"/>
        <v>0</v>
      </c>
      <c r="L41" s="15">
        <f t="shared" si="6"/>
        <v>1</v>
      </c>
      <c r="M41" s="15">
        <f t="shared" si="6"/>
        <v>1</v>
      </c>
      <c r="N41" s="15">
        <f t="shared" si="7"/>
        <v>1</v>
      </c>
      <c r="O41" s="15">
        <f t="shared" si="7"/>
        <v>1</v>
      </c>
      <c r="P41" s="15">
        <f t="shared" si="7"/>
        <v>1</v>
      </c>
      <c r="Q41" s="15">
        <f t="shared" si="7"/>
        <v>1</v>
      </c>
      <c r="R41" s="15">
        <f t="shared" si="7"/>
        <v>1</v>
      </c>
      <c r="S41" s="15">
        <f t="shared" si="7"/>
        <v>1</v>
      </c>
      <c r="T41" s="15">
        <f t="shared" si="7"/>
        <v>1</v>
      </c>
      <c r="U41" s="15">
        <f t="shared" si="7"/>
        <v>1</v>
      </c>
      <c r="V41" s="15">
        <f t="shared" si="7"/>
        <v>1</v>
      </c>
      <c r="W41" s="15">
        <f t="shared" si="7"/>
        <v>1</v>
      </c>
    </row>
    <row r="42" spans="2:23" x14ac:dyDescent="0.2">
      <c r="B42" s="14">
        <f>heart!B42</f>
        <v>8.5</v>
      </c>
      <c r="C42" s="14"/>
      <c r="D42" s="15">
        <f t="shared" si="6"/>
        <v>0</v>
      </c>
      <c r="E42" s="15">
        <f t="shared" si="6"/>
        <v>0</v>
      </c>
      <c r="F42" s="15">
        <f t="shared" si="6"/>
        <v>0</v>
      </c>
      <c r="G42" s="15">
        <f t="shared" si="6"/>
        <v>0</v>
      </c>
      <c r="H42" s="15">
        <f t="shared" si="6"/>
        <v>0</v>
      </c>
      <c r="I42" s="15">
        <f t="shared" si="6"/>
        <v>0</v>
      </c>
      <c r="J42" s="15">
        <f t="shared" si="6"/>
        <v>0</v>
      </c>
      <c r="K42" s="15">
        <f t="shared" si="6"/>
        <v>0</v>
      </c>
      <c r="L42" s="15">
        <f t="shared" si="6"/>
        <v>1</v>
      </c>
      <c r="M42" s="15">
        <f t="shared" si="6"/>
        <v>1</v>
      </c>
      <c r="N42" s="15">
        <f t="shared" si="7"/>
        <v>1</v>
      </c>
      <c r="O42" s="15">
        <f t="shared" si="7"/>
        <v>1</v>
      </c>
      <c r="P42" s="15">
        <f t="shared" si="7"/>
        <v>1</v>
      </c>
      <c r="Q42" s="15">
        <f t="shared" si="7"/>
        <v>1</v>
      </c>
      <c r="R42" s="15">
        <f t="shared" si="7"/>
        <v>1</v>
      </c>
      <c r="S42" s="15">
        <f t="shared" si="7"/>
        <v>1</v>
      </c>
      <c r="T42" s="15">
        <f t="shared" si="7"/>
        <v>1</v>
      </c>
      <c r="U42" s="15">
        <f t="shared" si="7"/>
        <v>1</v>
      </c>
      <c r="V42" s="15">
        <f t="shared" si="7"/>
        <v>1</v>
      </c>
      <c r="W42" s="15">
        <f t="shared" si="7"/>
        <v>1</v>
      </c>
    </row>
    <row r="43" spans="2:23" x14ac:dyDescent="0.2">
      <c r="B43" s="14">
        <f>heart!B43</f>
        <v>8.75</v>
      </c>
      <c r="C43" s="14"/>
      <c r="D43" s="15">
        <f t="shared" si="6"/>
        <v>0</v>
      </c>
      <c r="E43" s="15">
        <f t="shared" si="6"/>
        <v>0</v>
      </c>
      <c r="F43" s="15">
        <f t="shared" si="6"/>
        <v>0</v>
      </c>
      <c r="G43" s="15">
        <f t="shared" si="6"/>
        <v>0</v>
      </c>
      <c r="H43" s="15">
        <f t="shared" si="6"/>
        <v>0</v>
      </c>
      <c r="I43" s="15">
        <f t="shared" si="6"/>
        <v>0</v>
      </c>
      <c r="J43" s="15">
        <f t="shared" si="6"/>
        <v>0</v>
      </c>
      <c r="K43" s="15">
        <f t="shared" si="6"/>
        <v>0</v>
      </c>
      <c r="L43" s="15">
        <f t="shared" si="6"/>
        <v>1</v>
      </c>
      <c r="M43" s="15">
        <f t="shared" si="6"/>
        <v>1</v>
      </c>
      <c r="N43" s="15">
        <f t="shared" si="7"/>
        <v>1</v>
      </c>
      <c r="O43" s="15">
        <f t="shared" si="7"/>
        <v>1</v>
      </c>
      <c r="P43" s="15">
        <f t="shared" si="7"/>
        <v>1</v>
      </c>
      <c r="Q43" s="15">
        <f t="shared" si="7"/>
        <v>1</v>
      </c>
      <c r="R43" s="15">
        <f t="shared" si="7"/>
        <v>1</v>
      </c>
      <c r="S43" s="15">
        <f t="shared" si="7"/>
        <v>1</v>
      </c>
      <c r="T43" s="15">
        <f t="shared" si="7"/>
        <v>1</v>
      </c>
      <c r="U43" s="15">
        <f t="shared" si="7"/>
        <v>1</v>
      </c>
      <c r="V43" s="15">
        <f t="shared" si="7"/>
        <v>1</v>
      </c>
      <c r="W43" s="15">
        <f t="shared" si="7"/>
        <v>1</v>
      </c>
    </row>
    <row r="44" spans="2:23" x14ac:dyDescent="0.2">
      <c r="B44" s="14">
        <f>heart!B44</f>
        <v>9</v>
      </c>
      <c r="C44" s="14"/>
      <c r="D44" s="15">
        <f t="shared" si="6"/>
        <v>0</v>
      </c>
      <c r="E44" s="15">
        <f t="shared" si="6"/>
        <v>0</v>
      </c>
      <c r="F44" s="15">
        <f t="shared" si="6"/>
        <v>0</v>
      </c>
      <c r="G44" s="15">
        <f t="shared" si="6"/>
        <v>0</v>
      </c>
      <c r="H44" s="15">
        <f t="shared" si="6"/>
        <v>0</v>
      </c>
      <c r="I44" s="15">
        <f t="shared" si="6"/>
        <v>0</v>
      </c>
      <c r="J44" s="15">
        <f t="shared" si="6"/>
        <v>0</v>
      </c>
      <c r="K44" s="15">
        <f t="shared" si="6"/>
        <v>0</v>
      </c>
      <c r="L44" s="15">
        <f t="shared" si="6"/>
        <v>0</v>
      </c>
      <c r="M44" s="15">
        <f t="shared" si="6"/>
        <v>1</v>
      </c>
      <c r="N44" s="15">
        <f t="shared" si="7"/>
        <v>1</v>
      </c>
      <c r="O44" s="15">
        <f t="shared" si="7"/>
        <v>1</v>
      </c>
      <c r="P44" s="15">
        <f t="shared" si="7"/>
        <v>1</v>
      </c>
      <c r="Q44" s="15">
        <f t="shared" si="7"/>
        <v>1</v>
      </c>
      <c r="R44" s="15">
        <f t="shared" si="7"/>
        <v>1</v>
      </c>
      <c r="S44" s="15">
        <f t="shared" si="7"/>
        <v>1</v>
      </c>
      <c r="T44" s="15">
        <f t="shared" si="7"/>
        <v>1</v>
      </c>
      <c r="U44" s="15">
        <f t="shared" si="7"/>
        <v>1</v>
      </c>
      <c r="V44" s="15">
        <f t="shared" si="7"/>
        <v>1</v>
      </c>
      <c r="W44" s="15">
        <f t="shared" si="7"/>
        <v>1</v>
      </c>
    </row>
    <row r="45" spans="2:23" x14ac:dyDescent="0.2">
      <c r="B45" s="14">
        <f>heart!B45</f>
        <v>9.25</v>
      </c>
      <c r="C45" s="14"/>
      <c r="D45" s="15">
        <f t="shared" si="6"/>
        <v>0</v>
      </c>
      <c r="E45" s="15">
        <f t="shared" si="6"/>
        <v>0</v>
      </c>
      <c r="F45" s="15">
        <f t="shared" si="6"/>
        <v>0</v>
      </c>
      <c r="G45" s="15">
        <f t="shared" si="6"/>
        <v>0</v>
      </c>
      <c r="H45" s="15">
        <f t="shared" si="6"/>
        <v>0</v>
      </c>
      <c r="I45" s="15">
        <f t="shared" si="6"/>
        <v>0</v>
      </c>
      <c r="J45" s="15">
        <f t="shared" si="6"/>
        <v>0</v>
      </c>
      <c r="K45" s="15">
        <f t="shared" si="6"/>
        <v>0</v>
      </c>
      <c r="L45" s="15">
        <f t="shared" si="6"/>
        <v>0</v>
      </c>
      <c r="M45" s="15">
        <f t="shared" si="6"/>
        <v>1</v>
      </c>
      <c r="N45" s="15">
        <f t="shared" si="7"/>
        <v>1</v>
      </c>
      <c r="O45" s="15">
        <f t="shared" si="7"/>
        <v>1</v>
      </c>
      <c r="P45" s="15">
        <f t="shared" si="7"/>
        <v>1</v>
      </c>
      <c r="Q45" s="15">
        <f t="shared" si="7"/>
        <v>1</v>
      </c>
      <c r="R45" s="15">
        <f t="shared" si="7"/>
        <v>1</v>
      </c>
      <c r="S45" s="15">
        <f t="shared" si="7"/>
        <v>1</v>
      </c>
      <c r="T45" s="15">
        <f t="shared" si="7"/>
        <v>1</v>
      </c>
      <c r="U45" s="15">
        <f t="shared" si="7"/>
        <v>1</v>
      </c>
      <c r="V45" s="15">
        <f t="shared" si="7"/>
        <v>1</v>
      </c>
      <c r="W45" s="15">
        <f t="shared" si="7"/>
        <v>1</v>
      </c>
    </row>
    <row r="46" spans="2:23" x14ac:dyDescent="0.2">
      <c r="B46" s="14">
        <f>heart!B46</f>
        <v>9.5</v>
      </c>
      <c r="C46" s="14"/>
      <c r="D46" s="15">
        <f t="shared" si="6"/>
        <v>0</v>
      </c>
      <c r="E46" s="15">
        <f t="shared" si="6"/>
        <v>0</v>
      </c>
      <c r="F46" s="15">
        <f t="shared" si="6"/>
        <v>0</v>
      </c>
      <c r="G46" s="15">
        <f t="shared" si="6"/>
        <v>0</v>
      </c>
      <c r="H46" s="15">
        <f t="shared" si="6"/>
        <v>0</v>
      </c>
      <c r="I46" s="15">
        <f t="shared" si="6"/>
        <v>0</v>
      </c>
      <c r="J46" s="15">
        <f t="shared" si="6"/>
        <v>0</v>
      </c>
      <c r="K46" s="15">
        <f t="shared" si="6"/>
        <v>0</v>
      </c>
      <c r="L46" s="15">
        <f t="shared" si="6"/>
        <v>0</v>
      </c>
      <c r="M46" s="15">
        <f t="shared" si="6"/>
        <v>1</v>
      </c>
      <c r="N46" s="15">
        <f t="shared" si="7"/>
        <v>1</v>
      </c>
      <c r="O46" s="15">
        <f t="shared" si="7"/>
        <v>1</v>
      </c>
      <c r="P46" s="15">
        <f t="shared" si="7"/>
        <v>1</v>
      </c>
      <c r="Q46" s="15">
        <f t="shared" si="7"/>
        <v>1</v>
      </c>
      <c r="R46" s="15">
        <f t="shared" si="7"/>
        <v>1</v>
      </c>
      <c r="S46" s="15">
        <f t="shared" si="7"/>
        <v>1</v>
      </c>
      <c r="T46" s="15">
        <f t="shared" si="7"/>
        <v>1</v>
      </c>
      <c r="U46" s="15">
        <f t="shared" si="7"/>
        <v>1</v>
      </c>
      <c r="V46" s="15">
        <f t="shared" si="7"/>
        <v>1</v>
      </c>
      <c r="W46" s="15">
        <f t="shared" si="7"/>
        <v>1</v>
      </c>
    </row>
    <row r="47" spans="2:23" x14ac:dyDescent="0.2">
      <c r="B47" s="14">
        <f>heart!B47</f>
        <v>9.75</v>
      </c>
      <c r="C47" s="14"/>
      <c r="D47" s="15">
        <f t="shared" si="6"/>
        <v>0</v>
      </c>
      <c r="E47" s="15">
        <f t="shared" si="6"/>
        <v>0</v>
      </c>
      <c r="F47" s="15">
        <f t="shared" si="6"/>
        <v>0</v>
      </c>
      <c r="G47" s="15">
        <f t="shared" si="6"/>
        <v>0</v>
      </c>
      <c r="H47" s="15">
        <f t="shared" si="6"/>
        <v>0</v>
      </c>
      <c r="I47" s="15">
        <f t="shared" si="6"/>
        <v>0</v>
      </c>
      <c r="J47" s="15">
        <f t="shared" si="6"/>
        <v>0</v>
      </c>
      <c r="K47" s="15">
        <f t="shared" si="6"/>
        <v>0</v>
      </c>
      <c r="L47" s="15">
        <f t="shared" si="6"/>
        <v>0</v>
      </c>
      <c r="M47" s="15">
        <f t="shared" si="6"/>
        <v>1</v>
      </c>
      <c r="N47" s="15">
        <f t="shared" si="7"/>
        <v>1</v>
      </c>
      <c r="O47" s="15">
        <f t="shared" si="7"/>
        <v>1</v>
      </c>
      <c r="P47" s="15">
        <f t="shared" si="7"/>
        <v>1</v>
      </c>
      <c r="Q47" s="15">
        <f t="shared" si="7"/>
        <v>1</v>
      </c>
      <c r="R47" s="15">
        <f t="shared" si="7"/>
        <v>1</v>
      </c>
      <c r="S47" s="15">
        <f t="shared" si="7"/>
        <v>1</v>
      </c>
      <c r="T47" s="15">
        <f t="shared" si="7"/>
        <v>1</v>
      </c>
      <c r="U47" s="15">
        <f t="shared" si="7"/>
        <v>1</v>
      </c>
      <c r="V47" s="15">
        <f t="shared" si="7"/>
        <v>1</v>
      </c>
      <c r="W47" s="15">
        <f t="shared" si="7"/>
        <v>1</v>
      </c>
    </row>
    <row r="48" spans="2:23" x14ac:dyDescent="0.2">
      <c r="B48" s="14">
        <f>heart!B48</f>
        <v>10</v>
      </c>
      <c r="C48" s="14"/>
      <c r="D48" s="15">
        <f t="shared" ref="D48:M57" si="8">IF($B48&lt;D$6,1,0)</f>
        <v>0</v>
      </c>
      <c r="E48" s="15">
        <f t="shared" si="8"/>
        <v>0</v>
      </c>
      <c r="F48" s="15">
        <f t="shared" si="8"/>
        <v>0</v>
      </c>
      <c r="G48" s="15">
        <f t="shared" si="8"/>
        <v>0</v>
      </c>
      <c r="H48" s="15">
        <f t="shared" si="8"/>
        <v>0</v>
      </c>
      <c r="I48" s="15">
        <f t="shared" si="8"/>
        <v>0</v>
      </c>
      <c r="J48" s="15">
        <f t="shared" si="8"/>
        <v>0</v>
      </c>
      <c r="K48" s="15">
        <f t="shared" si="8"/>
        <v>0</v>
      </c>
      <c r="L48" s="15">
        <f t="shared" si="8"/>
        <v>0</v>
      </c>
      <c r="M48" s="15">
        <f t="shared" si="8"/>
        <v>0</v>
      </c>
      <c r="N48" s="15">
        <f t="shared" ref="N48:W57" si="9">IF($B48&lt;N$6,1,0)</f>
        <v>1</v>
      </c>
      <c r="O48" s="15">
        <f t="shared" si="9"/>
        <v>1</v>
      </c>
      <c r="P48" s="15">
        <f t="shared" si="9"/>
        <v>1</v>
      </c>
      <c r="Q48" s="15">
        <f t="shared" si="9"/>
        <v>1</v>
      </c>
      <c r="R48" s="15">
        <f t="shared" si="9"/>
        <v>1</v>
      </c>
      <c r="S48" s="15">
        <f t="shared" si="9"/>
        <v>1</v>
      </c>
      <c r="T48" s="15">
        <f t="shared" si="9"/>
        <v>1</v>
      </c>
      <c r="U48" s="15">
        <f t="shared" si="9"/>
        <v>1</v>
      </c>
      <c r="V48" s="15">
        <f t="shared" si="9"/>
        <v>1</v>
      </c>
      <c r="W48" s="15">
        <f t="shared" si="9"/>
        <v>1</v>
      </c>
    </row>
    <row r="49" spans="2:23" x14ac:dyDescent="0.2">
      <c r="B49" s="14">
        <f>heart!B49</f>
        <v>10.25</v>
      </c>
      <c r="C49" s="14"/>
      <c r="D49" s="15">
        <f t="shared" si="8"/>
        <v>0</v>
      </c>
      <c r="E49" s="15">
        <f t="shared" si="8"/>
        <v>0</v>
      </c>
      <c r="F49" s="15">
        <f t="shared" si="8"/>
        <v>0</v>
      </c>
      <c r="G49" s="15">
        <f t="shared" si="8"/>
        <v>0</v>
      </c>
      <c r="H49" s="15">
        <f t="shared" si="8"/>
        <v>0</v>
      </c>
      <c r="I49" s="15">
        <f t="shared" si="8"/>
        <v>0</v>
      </c>
      <c r="J49" s="15">
        <f t="shared" si="8"/>
        <v>0</v>
      </c>
      <c r="K49" s="15">
        <f t="shared" si="8"/>
        <v>0</v>
      </c>
      <c r="L49" s="15">
        <f t="shared" si="8"/>
        <v>0</v>
      </c>
      <c r="M49" s="15">
        <f t="shared" si="8"/>
        <v>0</v>
      </c>
      <c r="N49" s="15">
        <f t="shared" si="9"/>
        <v>1</v>
      </c>
      <c r="O49" s="15">
        <f t="shared" si="9"/>
        <v>1</v>
      </c>
      <c r="P49" s="15">
        <f t="shared" si="9"/>
        <v>1</v>
      </c>
      <c r="Q49" s="15">
        <f t="shared" si="9"/>
        <v>1</v>
      </c>
      <c r="R49" s="15">
        <f t="shared" si="9"/>
        <v>1</v>
      </c>
      <c r="S49" s="15">
        <f t="shared" si="9"/>
        <v>1</v>
      </c>
      <c r="T49" s="15">
        <f t="shared" si="9"/>
        <v>1</v>
      </c>
      <c r="U49" s="15">
        <f t="shared" si="9"/>
        <v>1</v>
      </c>
      <c r="V49" s="15">
        <f t="shared" si="9"/>
        <v>1</v>
      </c>
      <c r="W49" s="15">
        <f t="shared" si="9"/>
        <v>1</v>
      </c>
    </row>
    <row r="50" spans="2:23" x14ac:dyDescent="0.2">
      <c r="B50" s="14">
        <f>heart!B50</f>
        <v>10.5</v>
      </c>
      <c r="C50" s="14"/>
      <c r="D50" s="15">
        <f t="shared" si="8"/>
        <v>0</v>
      </c>
      <c r="E50" s="15">
        <f t="shared" si="8"/>
        <v>0</v>
      </c>
      <c r="F50" s="15">
        <f t="shared" si="8"/>
        <v>0</v>
      </c>
      <c r="G50" s="15">
        <f t="shared" si="8"/>
        <v>0</v>
      </c>
      <c r="H50" s="15">
        <f t="shared" si="8"/>
        <v>0</v>
      </c>
      <c r="I50" s="15">
        <f t="shared" si="8"/>
        <v>0</v>
      </c>
      <c r="J50" s="15">
        <f t="shared" si="8"/>
        <v>0</v>
      </c>
      <c r="K50" s="15">
        <f t="shared" si="8"/>
        <v>0</v>
      </c>
      <c r="L50" s="15">
        <f t="shared" si="8"/>
        <v>0</v>
      </c>
      <c r="M50" s="15">
        <f t="shared" si="8"/>
        <v>0</v>
      </c>
      <c r="N50" s="15">
        <f t="shared" si="9"/>
        <v>1</v>
      </c>
      <c r="O50" s="15">
        <f t="shared" si="9"/>
        <v>1</v>
      </c>
      <c r="P50" s="15">
        <f t="shared" si="9"/>
        <v>1</v>
      </c>
      <c r="Q50" s="15">
        <f t="shared" si="9"/>
        <v>1</v>
      </c>
      <c r="R50" s="15">
        <f t="shared" si="9"/>
        <v>1</v>
      </c>
      <c r="S50" s="15">
        <f t="shared" si="9"/>
        <v>1</v>
      </c>
      <c r="T50" s="15">
        <f t="shared" si="9"/>
        <v>1</v>
      </c>
      <c r="U50" s="15">
        <f t="shared" si="9"/>
        <v>1</v>
      </c>
      <c r="V50" s="15">
        <f t="shared" si="9"/>
        <v>1</v>
      </c>
      <c r="W50" s="15">
        <f t="shared" si="9"/>
        <v>1</v>
      </c>
    </row>
    <row r="51" spans="2:23" x14ac:dyDescent="0.2">
      <c r="B51" s="14">
        <f>heart!B51</f>
        <v>10.75</v>
      </c>
      <c r="C51" s="14"/>
      <c r="D51" s="15">
        <f t="shared" si="8"/>
        <v>0</v>
      </c>
      <c r="E51" s="15">
        <f t="shared" si="8"/>
        <v>0</v>
      </c>
      <c r="F51" s="15">
        <f t="shared" si="8"/>
        <v>0</v>
      </c>
      <c r="G51" s="15">
        <f t="shared" si="8"/>
        <v>0</v>
      </c>
      <c r="H51" s="15">
        <f t="shared" si="8"/>
        <v>0</v>
      </c>
      <c r="I51" s="15">
        <f t="shared" si="8"/>
        <v>0</v>
      </c>
      <c r="J51" s="15">
        <f t="shared" si="8"/>
        <v>0</v>
      </c>
      <c r="K51" s="15">
        <f t="shared" si="8"/>
        <v>0</v>
      </c>
      <c r="L51" s="15">
        <f t="shared" si="8"/>
        <v>0</v>
      </c>
      <c r="M51" s="15">
        <f t="shared" si="8"/>
        <v>0</v>
      </c>
      <c r="N51" s="15">
        <f t="shared" si="9"/>
        <v>1</v>
      </c>
      <c r="O51" s="15">
        <f t="shared" si="9"/>
        <v>1</v>
      </c>
      <c r="P51" s="15">
        <f t="shared" si="9"/>
        <v>1</v>
      </c>
      <c r="Q51" s="15">
        <f t="shared" si="9"/>
        <v>1</v>
      </c>
      <c r="R51" s="15">
        <f t="shared" si="9"/>
        <v>1</v>
      </c>
      <c r="S51" s="15">
        <f t="shared" si="9"/>
        <v>1</v>
      </c>
      <c r="T51" s="15">
        <f t="shared" si="9"/>
        <v>1</v>
      </c>
      <c r="U51" s="15">
        <f t="shared" si="9"/>
        <v>1</v>
      </c>
      <c r="V51" s="15">
        <f t="shared" si="9"/>
        <v>1</v>
      </c>
      <c r="W51" s="15">
        <f t="shared" si="9"/>
        <v>1</v>
      </c>
    </row>
    <row r="52" spans="2:23" x14ac:dyDescent="0.2">
      <c r="B52" s="14">
        <f>heart!B52</f>
        <v>11</v>
      </c>
      <c r="C52" s="14"/>
      <c r="D52" s="15">
        <f t="shared" si="8"/>
        <v>0</v>
      </c>
      <c r="E52" s="15">
        <f t="shared" si="8"/>
        <v>0</v>
      </c>
      <c r="F52" s="15">
        <f t="shared" si="8"/>
        <v>0</v>
      </c>
      <c r="G52" s="15">
        <f t="shared" si="8"/>
        <v>0</v>
      </c>
      <c r="H52" s="15">
        <f t="shared" si="8"/>
        <v>0</v>
      </c>
      <c r="I52" s="15">
        <f t="shared" si="8"/>
        <v>0</v>
      </c>
      <c r="J52" s="15">
        <f t="shared" si="8"/>
        <v>0</v>
      </c>
      <c r="K52" s="15">
        <f t="shared" si="8"/>
        <v>0</v>
      </c>
      <c r="L52" s="15">
        <f t="shared" si="8"/>
        <v>0</v>
      </c>
      <c r="M52" s="15">
        <f t="shared" si="8"/>
        <v>0</v>
      </c>
      <c r="N52" s="15">
        <f t="shared" si="9"/>
        <v>0</v>
      </c>
      <c r="O52" s="15">
        <f t="shared" si="9"/>
        <v>1</v>
      </c>
      <c r="P52" s="15">
        <f t="shared" si="9"/>
        <v>1</v>
      </c>
      <c r="Q52" s="15">
        <f t="shared" si="9"/>
        <v>1</v>
      </c>
      <c r="R52" s="15">
        <f t="shared" si="9"/>
        <v>1</v>
      </c>
      <c r="S52" s="15">
        <f t="shared" si="9"/>
        <v>1</v>
      </c>
      <c r="T52" s="15">
        <f t="shared" si="9"/>
        <v>1</v>
      </c>
      <c r="U52" s="15">
        <f t="shared" si="9"/>
        <v>1</v>
      </c>
      <c r="V52" s="15">
        <f t="shared" si="9"/>
        <v>1</v>
      </c>
      <c r="W52" s="15">
        <f t="shared" si="9"/>
        <v>1</v>
      </c>
    </row>
    <row r="53" spans="2:23" x14ac:dyDescent="0.2">
      <c r="B53" s="14">
        <f>heart!B53</f>
        <v>11.25</v>
      </c>
      <c r="C53" s="14"/>
      <c r="D53" s="15">
        <f t="shared" si="8"/>
        <v>0</v>
      </c>
      <c r="E53" s="15">
        <f t="shared" si="8"/>
        <v>0</v>
      </c>
      <c r="F53" s="15">
        <f t="shared" si="8"/>
        <v>0</v>
      </c>
      <c r="G53" s="15">
        <f t="shared" si="8"/>
        <v>0</v>
      </c>
      <c r="H53" s="15">
        <f t="shared" si="8"/>
        <v>0</v>
      </c>
      <c r="I53" s="15">
        <f t="shared" si="8"/>
        <v>0</v>
      </c>
      <c r="J53" s="15">
        <f t="shared" si="8"/>
        <v>0</v>
      </c>
      <c r="K53" s="15">
        <f t="shared" si="8"/>
        <v>0</v>
      </c>
      <c r="L53" s="15">
        <f t="shared" si="8"/>
        <v>0</v>
      </c>
      <c r="M53" s="15">
        <f t="shared" si="8"/>
        <v>0</v>
      </c>
      <c r="N53" s="15">
        <f t="shared" si="9"/>
        <v>0</v>
      </c>
      <c r="O53" s="15">
        <f t="shared" si="9"/>
        <v>1</v>
      </c>
      <c r="P53" s="15">
        <f t="shared" si="9"/>
        <v>1</v>
      </c>
      <c r="Q53" s="15">
        <f t="shared" si="9"/>
        <v>1</v>
      </c>
      <c r="R53" s="15">
        <f t="shared" si="9"/>
        <v>1</v>
      </c>
      <c r="S53" s="15">
        <f t="shared" si="9"/>
        <v>1</v>
      </c>
      <c r="T53" s="15">
        <f t="shared" si="9"/>
        <v>1</v>
      </c>
      <c r="U53" s="15">
        <f t="shared" si="9"/>
        <v>1</v>
      </c>
      <c r="V53" s="15">
        <f t="shared" si="9"/>
        <v>1</v>
      </c>
      <c r="W53" s="15">
        <f t="shared" si="9"/>
        <v>1</v>
      </c>
    </row>
    <row r="54" spans="2:23" x14ac:dyDescent="0.2">
      <c r="B54" s="14">
        <f>heart!B54</f>
        <v>11.5</v>
      </c>
      <c r="C54" s="14"/>
      <c r="D54" s="15">
        <f t="shared" si="8"/>
        <v>0</v>
      </c>
      <c r="E54" s="15">
        <f t="shared" si="8"/>
        <v>0</v>
      </c>
      <c r="F54" s="15">
        <f t="shared" si="8"/>
        <v>0</v>
      </c>
      <c r="G54" s="15">
        <f t="shared" si="8"/>
        <v>0</v>
      </c>
      <c r="H54" s="15">
        <f t="shared" si="8"/>
        <v>0</v>
      </c>
      <c r="I54" s="15">
        <f t="shared" si="8"/>
        <v>0</v>
      </c>
      <c r="J54" s="15">
        <f t="shared" si="8"/>
        <v>0</v>
      </c>
      <c r="K54" s="15">
        <f t="shared" si="8"/>
        <v>0</v>
      </c>
      <c r="L54" s="15">
        <f t="shared" si="8"/>
        <v>0</v>
      </c>
      <c r="M54" s="15">
        <f t="shared" si="8"/>
        <v>0</v>
      </c>
      <c r="N54" s="15">
        <f t="shared" si="9"/>
        <v>0</v>
      </c>
      <c r="O54" s="15">
        <f t="shared" si="9"/>
        <v>1</v>
      </c>
      <c r="P54" s="15">
        <f t="shared" si="9"/>
        <v>1</v>
      </c>
      <c r="Q54" s="15">
        <f t="shared" si="9"/>
        <v>1</v>
      </c>
      <c r="R54" s="15">
        <f t="shared" si="9"/>
        <v>1</v>
      </c>
      <c r="S54" s="15">
        <f t="shared" si="9"/>
        <v>1</v>
      </c>
      <c r="T54" s="15">
        <f t="shared" si="9"/>
        <v>1</v>
      </c>
      <c r="U54" s="15">
        <f t="shared" si="9"/>
        <v>1</v>
      </c>
      <c r="V54" s="15">
        <f t="shared" si="9"/>
        <v>1</v>
      </c>
      <c r="W54" s="15">
        <f t="shared" si="9"/>
        <v>1</v>
      </c>
    </row>
    <row r="55" spans="2:23" x14ac:dyDescent="0.2">
      <c r="B55" s="14">
        <f>heart!B55</f>
        <v>11.75</v>
      </c>
      <c r="C55" s="14"/>
      <c r="D55" s="15">
        <f t="shared" si="8"/>
        <v>0</v>
      </c>
      <c r="E55" s="15">
        <f t="shared" si="8"/>
        <v>0</v>
      </c>
      <c r="F55" s="15">
        <f t="shared" si="8"/>
        <v>0</v>
      </c>
      <c r="G55" s="15">
        <f t="shared" si="8"/>
        <v>0</v>
      </c>
      <c r="H55" s="15">
        <f t="shared" si="8"/>
        <v>0</v>
      </c>
      <c r="I55" s="15">
        <f t="shared" si="8"/>
        <v>0</v>
      </c>
      <c r="J55" s="15">
        <f t="shared" si="8"/>
        <v>0</v>
      </c>
      <c r="K55" s="15">
        <f t="shared" si="8"/>
        <v>0</v>
      </c>
      <c r="L55" s="15">
        <f t="shared" si="8"/>
        <v>0</v>
      </c>
      <c r="M55" s="15">
        <f t="shared" si="8"/>
        <v>0</v>
      </c>
      <c r="N55" s="15">
        <f t="shared" si="9"/>
        <v>0</v>
      </c>
      <c r="O55" s="15">
        <f t="shared" si="9"/>
        <v>1</v>
      </c>
      <c r="P55" s="15">
        <f t="shared" si="9"/>
        <v>1</v>
      </c>
      <c r="Q55" s="15">
        <f t="shared" si="9"/>
        <v>1</v>
      </c>
      <c r="R55" s="15">
        <f t="shared" si="9"/>
        <v>1</v>
      </c>
      <c r="S55" s="15">
        <f t="shared" si="9"/>
        <v>1</v>
      </c>
      <c r="T55" s="15">
        <f t="shared" si="9"/>
        <v>1</v>
      </c>
      <c r="U55" s="15">
        <f t="shared" si="9"/>
        <v>1</v>
      </c>
      <c r="V55" s="15">
        <f t="shared" si="9"/>
        <v>1</v>
      </c>
      <c r="W55" s="15">
        <f t="shared" si="9"/>
        <v>1</v>
      </c>
    </row>
    <row r="56" spans="2:23" x14ac:dyDescent="0.2">
      <c r="B56" s="14">
        <f>heart!B56</f>
        <v>12</v>
      </c>
      <c r="C56" s="14"/>
      <c r="D56" s="15">
        <f t="shared" si="8"/>
        <v>0</v>
      </c>
      <c r="E56" s="15">
        <f t="shared" si="8"/>
        <v>0</v>
      </c>
      <c r="F56" s="15">
        <f t="shared" si="8"/>
        <v>0</v>
      </c>
      <c r="G56" s="15">
        <f t="shared" si="8"/>
        <v>0</v>
      </c>
      <c r="H56" s="15">
        <f t="shared" si="8"/>
        <v>0</v>
      </c>
      <c r="I56" s="15">
        <f t="shared" si="8"/>
        <v>0</v>
      </c>
      <c r="J56" s="15">
        <f t="shared" si="8"/>
        <v>0</v>
      </c>
      <c r="K56" s="15">
        <f t="shared" si="8"/>
        <v>0</v>
      </c>
      <c r="L56" s="15">
        <f t="shared" si="8"/>
        <v>0</v>
      </c>
      <c r="M56" s="15">
        <f t="shared" si="8"/>
        <v>0</v>
      </c>
      <c r="N56" s="15">
        <f t="shared" si="9"/>
        <v>0</v>
      </c>
      <c r="O56" s="15">
        <f t="shared" si="9"/>
        <v>0</v>
      </c>
      <c r="P56" s="15">
        <f t="shared" si="9"/>
        <v>1</v>
      </c>
      <c r="Q56" s="15">
        <f t="shared" si="9"/>
        <v>1</v>
      </c>
      <c r="R56" s="15">
        <f t="shared" si="9"/>
        <v>1</v>
      </c>
      <c r="S56" s="15">
        <f t="shared" si="9"/>
        <v>1</v>
      </c>
      <c r="T56" s="15">
        <f t="shared" si="9"/>
        <v>1</v>
      </c>
      <c r="U56" s="15">
        <f t="shared" si="9"/>
        <v>1</v>
      </c>
      <c r="V56" s="15">
        <f t="shared" si="9"/>
        <v>1</v>
      </c>
      <c r="W56" s="15">
        <f t="shared" si="9"/>
        <v>1</v>
      </c>
    </row>
    <row r="57" spans="2:23" x14ac:dyDescent="0.2">
      <c r="B57" s="14">
        <f>heart!B57</f>
        <v>12.25</v>
      </c>
      <c r="C57" s="14"/>
      <c r="D57" s="15">
        <f t="shared" si="8"/>
        <v>0</v>
      </c>
      <c r="E57" s="15">
        <f t="shared" si="8"/>
        <v>0</v>
      </c>
      <c r="F57" s="15">
        <f t="shared" si="8"/>
        <v>0</v>
      </c>
      <c r="G57" s="15">
        <f t="shared" si="8"/>
        <v>0</v>
      </c>
      <c r="H57" s="15">
        <f t="shared" si="8"/>
        <v>0</v>
      </c>
      <c r="I57" s="15">
        <f t="shared" si="8"/>
        <v>0</v>
      </c>
      <c r="J57" s="15">
        <f t="shared" si="8"/>
        <v>0</v>
      </c>
      <c r="K57" s="15">
        <f t="shared" si="8"/>
        <v>0</v>
      </c>
      <c r="L57" s="15">
        <f t="shared" si="8"/>
        <v>0</v>
      </c>
      <c r="M57" s="15">
        <f t="shared" si="8"/>
        <v>0</v>
      </c>
      <c r="N57" s="15">
        <f t="shared" si="9"/>
        <v>0</v>
      </c>
      <c r="O57" s="15">
        <f t="shared" si="9"/>
        <v>0</v>
      </c>
      <c r="P57" s="15">
        <f t="shared" si="9"/>
        <v>1</v>
      </c>
      <c r="Q57" s="15">
        <f t="shared" si="9"/>
        <v>1</v>
      </c>
      <c r="R57" s="15">
        <f t="shared" si="9"/>
        <v>1</v>
      </c>
      <c r="S57" s="15">
        <f t="shared" si="9"/>
        <v>1</v>
      </c>
      <c r="T57" s="15">
        <f t="shared" si="9"/>
        <v>1</v>
      </c>
      <c r="U57" s="15">
        <f t="shared" si="9"/>
        <v>1</v>
      </c>
      <c r="V57" s="15">
        <f t="shared" si="9"/>
        <v>1</v>
      </c>
      <c r="W57" s="15">
        <f t="shared" si="9"/>
        <v>1</v>
      </c>
    </row>
    <row r="58" spans="2:23" x14ac:dyDescent="0.2">
      <c r="B58" s="14">
        <f>heart!B58</f>
        <v>12.5</v>
      </c>
      <c r="C58" s="14"/>
      <c r="D58" s="15">
        <f t="shared" ref="D58:M67" si="10">IF($B58&lt;D$6,1,0)</f>
        <v>0</v>
      </c>
      <c r="E58" s="15">
        <f t="shared" si="10"/>
        <v>0</v>
      </c>
      <c r="F58" s="15">
        <f t="shared" si="10"/>
        <v>0</v>
      </c>
      <c r="G58" s="15">
        <f t="shared" si="10"/>
        <v>0</v>
      </c>
      <c r="H58" s="15">
        <f t="shared" si="10"/>
        <v>0</v>
      </c>
      <c r="I58" s="15">
        <f t="shared" si="10"/>
        <v>0</v>
      </c>
      <c r="J58" s="15">
        <f t="shared" si="10"/>
        <v>0</v>
      </c>
      <c r="K58" s="15">
        <f t="shared" si="10"/>
        <v>0</v>
      </c>
      <c r="L58" s="15">
        <f t="shared" si="10"/>
        <v>0</v>
      </c>
      <c r="M58" s="15">
        <f t="shared" si="10"/>
        <v>0</v>
      </c>
      <c r="N58" s="15">
        <f t="shared" ref="N58:W67" si="11">IF($B58&lt;N$6,1,0)</f>
        <v>0</v>
      </c>
      <c r="O58" s="15">
        <f t="shared" si="11"/>
        <v>0</v>
      </c>
      <c r="P58" s="15">
        <f t="shared" si="11"/>
        <v>1</v>
      </c>
      <c r="Q58" s="15">
        <f t="shared" si="11"/>
        <v>1</v>
      </c>
      <c r="R58" s="15">
        <f t="shared" si="11"/>
        <v>1</v>
      </c>
      <c r="S58" s="15">
        <f t="shared" si="11"/>
        <v>1</v>
      </c>
      <c r="T58" s="15">
        <f t="shared" si="11"/>
        <v>1</v>
      </c>
      <c r="U58" s="15">
        <f t="shared" si="11"/>
        <v>1</v>
      </c>
      <c r="V58" s="15">
        <f t="shared" si="11"/>
        <v>1</v>
      </c>
      <c r="W58" s="15">
        <f t="shared" si="11"/>
        <v>1</v>
      </c>
    </row>
    <row r="59" spans="2:23" x14ac:dyDescent="0.2">
      <c r="B59" s="14">
        <f>heart!B59</f>
        <v>12.75</v>
      </c>
      <c r="C59" s="14"/>
      <c r="D59" s="15">
        <f t="shared" si="10"/>
        <v>0</v>
      </c>
      <c r="E59" s="15">
        <f t="shared" si="10"/>
        <v>0</v>
      </c>
      <c r="F59" s="15">
        <f t="shared" si="10"/>
        <v>0</v>
      </c>
      <c r="G59" s="15">
        <f t="shared" si="10"/>
        <v>0</v>
      </c>
      <c r="H59" s="15">
        <f t="shared" si="10"/>
        <v>0</v>
      </c>
      <c r="I59" s="15">
        <f t="shared" si="10"/>
        <v>0</v>
      </c>
      <c r="J59" s="15">
        <f t="shared" si="10"/>
        <v>0</v>
      </c>
      <c r="K59" s="15">
        <f t="shared" si="10"/>
        <v>0</v>
      </c>
      <c r="L59" s="15">
        <f t="shared" si="10"/>
        <v>0</v>
      </c>
      <c r="M59" s="15">
        <f t="shared" si="10"/>
        <v>0</v>
      </c>
      <c r="N59" s="15">
        <f t="shared" si="11"/>
        <v>0</v>
      </c>
      <c r="O59" s="15">
        <f t="shared" si="11"/>
        <v>0</v>
      </c>
      <c r="P59" s="15">
        <f t="shared" si="11"/>
        <v>1</v>
      </c>
      <c r="Q59" s="15">
        <f t="shared" si="11"/>
        <v>1</v>
      </c>
      <c r="R59" s="15">
        <f t="shared" si="11"/>
        <v>1</v>
      </c>
      <c r="S59" s="15">
        <f t="shared" si="11"/>
        <v>1</v>
      </c>
      <c r="T59" s="15">
        <f t="shared" si="11"/>
        <v>1</v>
      </c>
      <c r="U59" s="15">
        <f t="shared" si="11"/>
        <v>1</v>
      </c>
      <c r="V59" s="15">
        <f t="shared" si="11"/>
        <v>1</v>
      </c>
      <c r="W59" s="15">
        <f t="shared" si="11"/>
        <v>1</v>
      </c>
    </row>
    <row r="60" spans="2:23" x14ac:dyDescent="0.2">
      <c r="B60" s="14">
        <f>heart!B60</f>
        <v>13</v>
      </c>
      <c r="C60" s="14"/>
      <c r="D60" s="15">
        <f t="shared" si="10"/>
        <v>0</v>
      </c>
      <c r="E60" s="15">
        <f t="shared" si="10"/>
        <v>0</v>
      </c>
      <c r="F60" s="15">
        <f t="shared" si="10"/>
        <v>0</v>
      </c>
      <c r="G60" s="15">
        <f t="shared" si="10"/>
        <v>0</v>
      </c>
      <c r="H60" s="15">
        <f t="shared" si="10"/>
        <v>0</v>
      </c>
      <c r="I60" s="15">
        <f t="shared" si="10"/>
        <v>0</v>
      </c>
      <c r="J60" s="15">
        <f t="shared" si="10"/>
        <v>0</v>
      </c>
      <c r="K60" s="15">
        <f t="shared" si="10"/>
        <v>0</v>
      </c>
      <c r="L60" s="15">
        <f t="shared" si="10"/>
        <v>0</v>
      </c>
      <c r="M60" s="15">
        <f t="shared" si="10"/>
        <v>0</v>
      </c>
      <c r="N60" s="15">
        <f t="shared" si="11"/>
        <v>0</v>
      </c>
      <c r="O60" s="15">
        <f t="shared" si="11"/>
        <v>0</v>
      </c>
      <c r="P60" s="15">
        <f t="shared" si="11"/>
        <v>0</v>
      </c>
      <c r="Q60" s="15">
        <f t="shared" si="11"/>
        <v>1</v>
      </c>
      <c r="R60" s="15">
        <f t="shared" si="11"/>
        <v>1</v>
      </c>
      <c r="S60" s="15">
        <f t="shared" si="11"/>
        <v>1</v>
      </c>
      <c r="T60" s="15">
        <f t="shared" si="11"/>
        <v>1</v>
      </c>
      <c r="U60" s="15">
        <f t="shared" si="11"/>
        <v>1</v>
      </c>
      <c r="V60" s="15">
        <f t="shared" si="11"/>
        <v>1</v>
      </c>
      <c r="W60" s="15">
        <f t="shared" si="11"/>
        <v>1</v>
      </c>
    </row>
    <row r="61" spans="2:23" x14ac:dyDescent="0.2">
      <c r="B61" s="14">
        <f>heart!B61</f>
        <v>13.25</v>
      </c>
      <c r="C61" s="14"/>
      <c r="D61" s="15">
        <f t="shared" si="10"/>
        <v>0</v>
      </c>
      <c r="E61" s="15">
        <f t="shared" si="10"/>
        <v>0</v>
      </c>
      <c r="F61" s="15">
        <f t="shared" si="10"/>
        <v>0</v>
      </c>
      <c r="G61" s="15">
        <f t="shared" si="10"/>
        <v>0</v>
      </c>
      <c r="H61" s="15">
        <f t="shared" si="10"/>
        <v>0</v>
      </c>
      <c r="I61" s="15">
        <f t="shared" si="10"/>
        <v>0</v>
      </c>
      <c r="J61" s="15">
        <f t="shared" si="10"/>
        <v>0</v>
      </c>
      <c r="K61" s="15">
        <f t="shared" si="10"/>
        <v>0</v>
      </c>
      <c r="L61" s="15">
        <f t="shared" si="10"/>
        <v>0</v>
      </c>
      <c r="M61" s="15">
        <f t="shared" si="10"/>
        <v>0</v>
      </c>
      <c r="N61" s="15">
        <f t="shared" si="11"/>
        <v>0</v>
      </c>
      <c r="O61" s="15">
        <f t="shared" si="11"/>
        <v>0</v>
      </c>
      <c r="P61" s="15">
        <f t="shared" si="11"/>
        <v>0</v>
      </c>
      <c r="Q61" s="15">
        <f t="shared" si="11"/>
        <v>1</v>
      </c>
      <c r="R61" s="15">
        <f t="shared" si="11"/>
        <v>1</v>
      </c>
      <c r="S61" s="15">
        <f t="shared" si="11"/>
        <v>1</v>
      </c>
      <c r="T61" s="15">
        <f t="shared" si="11"/>
        <v>1</v>
      </c>
      <c r="U61" s="15">
        <f t="shared" si="11"/>
        <v>1</v>
      </c>
      <c r="V61" s="15">
        <f t="shared" si="11"/>
        <v>1</v>
      </c>
      <c r="W61" s="15">
        <f t="shared" si="11"/>
        <v>1</v>
      </c>
    </row>
    <row r="62" spans="2:23" x14ac:dyDescent="0.2">
      <c r="B62" s="14">
        <f>heart!B62</f>
        <v>13.5</v>
      </c>
      <c r="C62" s="14"/>
      <c r="D62" s="15">
        <f t="shared" si="10"/>
        <v>0</v>
      </c>
      <c r="E62" s="15">
        <f t="shared" si="10"/>
        <v>0</v>
      </c>
      <c r="F62" s="15">
        <f t="shared" si="10"/>
        <v>0</v>
      </c>
      <c r="G62" s="15">
        <f t="shared" si="10"/>
        <v>0</v>
      </c>
      <c r="H62" s="15">
        <f t="shared" si="10"/>
        <v>0</v>
      </c>
      <c r="I62" s="15">
        <f t="shared" si="10"/>
        <v>0</v>
      </c>
      <c r="J62" s="15">
        <f t="shared" si="10"/>
        <v>0</v>
      </c>
      <c r="K62" s="15">
        <f t="shared" si="10"/>
        <v>0</v>
      </c>
      <c r="L62" s="15">
        <f t="shared" si="10"/>
        <v>0</v>
      </c>
      <c r="M62" s="15">
        <f t="shared" si="10"/>
        <v>0</v>
      </c>
      <c r="N62" s="15">
        <f t="shared" si="11"/>
        <v>0</v>
      </c>
      <c r="O62" s="15">
        <f t="shared" si="11"/>
        <v>0</v>
      </c>
      <c r="P62" s="15">
        <f t="shared" si="11"/>
        <v>0</v>
      </c>
      <c r="Q62" s="15">
        <f t="shared" si="11"/>
        <v>1</v>
      </c>
      <c r="R62" s="15">
        <f t="shared" si="11"/>
        <v>1</v>
      </c>
      <c r="S62" s="15">
        <f t="shared" si="11"/>
        <v>1</v>
      </c>
      <c r="T62" s="15">
        <f t="shared" si="11"/>
        <v>1</v>
      </c>
      <c r="U62" s="15">
        <f t="shared" si="11"/>
        <v>1</v>
      </c>
      <c r="V62" s="15">
        <f t="shared" si="11"/>
        <v>1</v>
      </c>
      <c r="W62" s="15">
        <f t="shared" si="11"/>
        <v>1</v>
      </c>
    </row>
    <row r="63" spans="2:23" x14ac:dyDescent="0.2">
      <c r="B63" s="14">
        <f>heart!B63</f>
        <v>13.75</v>
      </c>
      <c r="C63" s="14"/>
      <c r="D63" s="15">
        <f t="shared" si="10"/>
        <v>0</v>
      </c>
      <c r="E63" s="15">
        <f t="shared" si="10"/>
        <v>0</v>
      </c>
      <c r="F63" s="15">
        <f t="shared" si="10"/>
        <v>0</v>
      </c>
      <c r="G63" s="15">
        <f t="shared" si="10"/>
        <v>0</v>
      </c>
      <c r="H63" s="15">
        <f t="shared" si="10"/>
        <v>0</v>
      </c>
      <c r="I63" s="15">
        <f t="shared" si="10"/>
        <v>0</v>
      </c>
      <c r="J63" s="15">
        <f t="shared" si="10"/>
        <v>0</v>
      </c>
      <c r="K63" s="15">
        <f t="shared" si="10"/>
        <v>0</v>
      </c>
      <c r="L63" s="15">
        <f t="shared" si="10"/>
        <v>0</v>
      </c>
      <c r="M63" s="15">
        <f t="shared" si="10"/>
        <v>0</v>
      </c>
      <c r="N63" s="15">
        <f t="shared" si="11"/>
        <v>0</v>
      </c>
      <c r="O63" s="15">
        <f t="shared" si="11"/>
        <v>0</v>
      </c>
      <c r="P63" s="15">
        <f t="shared" si="11"/>
        <v>0</v>
      </c>
      <c r="Q63" s="15">
        <f t="shared" si="11"/>
        <v>1</v>
      </c>
      <c r="R63" s="15">
        <f t="shared" si="11"/>
        <v>1</v>
      </c>
      <c r="S63" s="15">
        <f t="shared" si="11"/>
        <v>1</v>
      </c>
      <c r="T63" s="15">
        <f t="shared" si="11"/>
        <v>1</v>
      </c>
      <c r="U63" s="15">
        <f t="shared" si="11"/>
        <v>1</v>
      </c>
      <c r="V63" s="15">
        <f t="shared" si="11"/>
        <v>1</v>
      </c>
      <c r="W63" s="15">
        <f t="shared" si="11"/>
        <v>1</v>
      </c>
    </row>
    <row r="64" spans="2:23" x14ac:dyDescent="0.2">
      <c r="B64" s="14">
        <f>heart!B64</f>
        <v>14</v>
      </c>
      <c r="C64" s="14"/>
      <c r="D64" s="15">
        <f t="shared" si="10"/>
        <v>0</v>
      </c>
      <c r="E64" s="15">
        <f t="shared" si="10"/>
        <v>0</v>
      </c>
      <c r="F64" s="15">
        <f t="shared" si="10"/>
        <v>0</v>
      </c>
      <c r="G64" s="15">
        <f t="shared" si="10"/>
        <v>0</v>
      </c>
      <c r="H64" s="15">
        <f t="shared" si="10"/>
        <v>0</v>
      </c>
      <c r="I64" s="15">
        <f t="shared" si="10"/>
        <v>0</v>
      </c>
      <c r="J64" s="15">
        <f t="shared" si="10"/>
        <v>0</v>
      </c>
      <c r="K64" s="15">
        <f t="shared" si="10"/>
        <v>0</v>
      </c>
      <c r="L64" s="15">
        <f t="shared" si="10"/>
        <v>0</v>
      </c>
      <c r="M64" s="15">
        <f t="shared" si="10"/>
        <v>0</v>
      </c>
      <c r="N64" s="15">
        <f t="shared" si="11"/>
        <v>0</v>
      </c>
      <c r="O64" s="15">
        <f t="shared" si="11"/>
        <v>0</v>
      </c>
      <c r="P64" s="15">
        <f t="shared" si="11"/>
        <v>0</v>
      </c>
      <c r="Q64" s="15">
        <f t="shared" si="11"/>
        <v>0</v>
      </c>
      <c r="R64" s="15">
        <f t="shared" si="11"/>
        <v>1</v>
      </c>
      <c r="S64" s="15">
        <f t="shared" si="11"/>
        <v>1</v>
      </c>
      <c r="T64" s="15">
        <f t="shared" si="11"/>
        <v>1</v>
      </c>
      <c r="U64" s="15">
        <f t="shared" si="11"/>
        <v>1</v>
      </c>
      <c r="V64" s="15">
        <f t="shared" si="11"/>
        <v>1</v>
      </c>
      <c r="W64" s="15">
        <f t="shared" si="11"/>
        <v>1</v>
      </c>
    </row>
    <row r="65" spans="2:23" x14ac:dyDescent="0.2">
      <c r="B65" s="14">
        <f>heart!B65</f>
        <v>14.25</v>
      </c>
      <c r="C65" s="14"/>
      <c r="D65" s="15">
        <f t="shared" si="10"/>
        <v>0</v>
      </c>
      <c r="E65" s="15">
        <f t="shared" si="10"/>
        <v>0</v>
      </c>
      <c r="F65" s="15">
        <f t="shared" si="10"/>
        <v>0</v>
      </c>
      <c r="G65" s="15">
        <f t="shared" si="10"/>
        <v>0</v>
      </c>
      <c r="H65" s="15">
        <f t="shared" si="10"/>
        <v>0</v>
      </c>
      <c r="I65" s="15">
        <f t="shared" si="10"/>
        <v>0</v>
      </c>
      <c r="J65" s="15">
        <f t="shared" si="10"/>
        <v>0</v>
      </c>
      <c r="K65" s="15">
        <f t="shared" si="10"/>
        <v>0</v>
      </c>
      <c r="L65" s="15">
        <f t="shared" si="10"/>
        <v>0</v>
      </c>
      <c r="M65" s="15">
        <f t="shared" si="10"/>
        <v>0</v>
      </c>
      <c r="N65" s="15">
        <f t="shared" si="11"/>
        <v>0</v>
      </c>
      <c r="O65" s="15">
        <f t="shared" si="11"/>
        <v>0</v>
      </c>
      <c r="P65" s="15">
        <f t="shared" si="11"/>
        <v>0</v>
      </c>
      <c r="Q65" s="15">
        <f t="shared" si="11"/>
        <v>0</v>
      </c>
      <c r="R65" s="15">
        <f t="shared" si="11"/>
        <v>1</v>
      </c>
      <c r="S65" s="15">
        <f t="shared" si="11"/>
        <v>1</v>
      </c>
      <c r="T65" s="15">
        <f t="shared" si="11"/>
        <v>1</v>
      </c>
      <c r="U65" s="15">
        <f t="shared" si="11"/>
        <v>1</v>
      </c>
      <c r="V65" s="15">
        <f t="shared" si="11"/>
        <v>1</v>
      </c>
      <c r="W65" s="15">
        <f t="shared" si="11"/>
        <v>1</v>
      </c>
    </row>
    <row r="66" spans="2:23" x14ac:dyDescent="0.2">
      <c r="B66" s="14">
        <f>heart!B66</f>
        <v>14.5</v>
      </c>
      <c r="C66" s="14"/>
      <c r="D66" s="15">
        <f t="shared" si="10"/>
        <v>0</v>
      </c>
      <c r="E66" s="15">
        <f t="shared" si="10"/>
        <v>0</v>
      </c>
      <c r="F66" s="15">
        <f t="shared" si="10"/>
        <v>0</v>
      </c>
      <c r="G66" s="15">
        <f t="shared" si="10"/>
        <v>0</v>
      </c>
      <c r="H66" s="15">
        <f t="shared" si="10"/>
        <v>0</v>
      </c>
      <c r="I66" s="15">
        <f t="shared" si="10"/>
        <v>0</v>
      </c>
      <c r="J66" s="15">
        <f t="shared" si="10"/>
        <v>0</v>
      </c>
      <c r="K66" s="15">
        <f t="shared" si="10"/>
        <v>0</v>
      </c>
      <c r="L66" s="15">
        <f t="shared" si="10"/>
        <v>0</v>
      </c>
      <c r="M66" s="15">
        <f t="shared" si="10"/>
        <v>0</v>
      </c>
      <c r="N66" s="15">
        <f t="shared" si="11"/>
        <v>0</v>
      </c>
      <c r="O66" s="15">
        <f t="shared" si="11"/>
        <v>0</v>
      </c>
      <c r="P66" s="15">
        <f t="shared" si="11"/>
        <v>0</v>
      </c>
      <c r="Q66" s="15">
        <f t="shared" si="11"/>
        <v>0</v>
      </c>
      <c r="R66" s="15">
        <f t="shared" si="11"/>
        <v>1</v>
      </c>
      <c r="S66" s="15">
        <f t="shared" si="11"/>
        <v>1</v>
      </c>
      <c r="T66" s="15">
        <f t="shared" si="11"/>
        <v>1</v>
      </c>
      <c r="U66" s="15">
        <f t="shared" si="11"/>
        <v>1</v>
      </c>
      <c r="V66" s="15">
        <f t="shared" si="11"/>
        <v>1</v>
      </c>
      <c r="W66" s="15">
        <f t="shared" si="11"/>
        <v>1</v>
      </c>
    </row>
    <row r="67" spans="2:23" x14ac:dyDescent="0.2">
      <c r="B67" s="14">
        <f>heart!B67</f>
        <v>14.75</v>
      </c>
      <c r="C67" s="14"/>
      <c r="D67" s="15">
        <f t="shared" si="10"/>
        <v>0</v>
      </c>
      <c r="E67" s="15">
        <f t="shared" si="10"/>
        <v>0</v>
      </c>
      <c r="F67" s="15">
        <f t="shared" si="10"/>
        <v>0</v>
      </c>
      <c r="G67" s="15">
        <f t="shared" si="10"/>
        <v>0</v>
      </c>
      <c r="H67" s="15">
        <f t="shared" si="10"/>
        <v>0</v>
      </c>
      <c r="I67" s="15">
        <f t="shared" si="10"/>
        <v>0</v>
      </c>
      <c r="J67" s="15">
        <f t="shared" si="10"/>
        <v>0</v>
      </c>
      <c r="K67" s="15">
        <f t="shared" si="10"/>
        <v>0</v>
      </c>
      <c r="L67" s="15">
        <f t="shared" si="10"/>
        <v>0</v>
      </c>
      <c r="M67" s="15">
        <f t="shared" si="10"/>
        <v>0</v>
      </c>
      <c r="N67" s="15">
        <f t="shared" si="11"/>
        <v>0</v>
      </c>
      <c r="O67" s="15">
        <f t="shared" si="11"/>
        <v>0</v>
      </c>
      <c r="P67" s="15">
        <f t="shared" si="11"/>
        <v>0</v>
      </c>
      <c r="Q67" s="15">
        <f t="shared" si="11"/>
        <v>0</v>
      </c>
      <c r="R67" s="15">
        <f t="shared" si="11"/>
        <v>1</v>
      </c>
      <c r="S67" s="15">
        <f t="shared" si="11"/>
        <v>1</v>
      </c>
      <c r="T67" s="15">
        <f t="shared" si="11"/>
        <v>1</v>
      </c>
      <c r="U67" s="15">
        <f t="shared" si="11"/>
        <v>1</v>
      </c>
      <c r="V67" s="15">
        <f t="shared" si="11"/>
        <v>1</v>
      </c>
      <c r="W67" s="15">
        <f t="shared" si="11"/>
        <v>1</v>
      </c>
    </row>
    <row r="68" spans="2:23" x14ac:dyDescent="0.2">
      <c r="B68" s="14">
        <f>heart!B68</f>
        <v>15</v>
      </c>
      <c r="C68" s="14"/>
      <c r="D68" s="15">
        <f t="shared" ref="D68:M77" si="12">IF($B68&lt;D$6,1,0)</f>
        <v>0</v>
      </c>
      <c r="E68" s="15">
        <f t="shared" si="12"/>
        <v>0</v>
      </c>
      <c r="F68" s="15">
        <f t="shared" si="12"/>
        <v>0</v>
      </c>
      <c r="G68" s="15">
        <f t="shared" si="12"/>
        <v>0</v>
      </c>
      <c r="H68" s="15">
        <f t="shared" si="12"/>
        <v>0</v>
      </c>
      <c r="I68" s="15">
        <f t="shared" si="12"/>
        <v>0</v>
      </c>
      <c r="J68" s="15">
        <f t="shared" si="12"/>
        <v>0</v>
      </c>
      <c r="K68" s="15">
        <f t="shared" si="12"/>
        <v>0</v>
      </c>
      <c r="L68" s="15">
        <f t="shared" si="12"/>
        <v>0</v>
      </c>
      <c r="M68" s="15">
        <f t="shared" si="12"/>
        <v>0</v>
      </c>
      <c r="N68" s="15">
        <f t="shared" ref="N68:W77" si="13">IF($B68&lt;N$6,1,0)</f>
        <v>0</v>
      </c>
      <c r="O68" s="15">
        <f t="shared" si="13"/>
        <v>0</v>
      </c>
      <c r="P68" s="15">
        <f t="shared" si="13"/>
        <v>0</v>
      </c>
      <c r="Q68" s="15">
        <f t="shared" si="13"/>
        <v>0</v>
      </c>
      <c r="R68" s="15">
        <f t="shared" si="13"/>
        <v>0</v>
      </c>
      <c r="S68" s="15">
        <f t="shared" si="13"/>
        <v>1</v>
      </c>
      <c r="T68" s="15">
        <f t="shared" si="13"/>
        <v>1</v>
      </c>
      <c r="U68" s="15">
        <f t="shared" si="13"/>
        <v>1</v>
      </c>
      <c r="V68" s="15">
        <f t="shared" si="13"/>
        <v>1</v>
      </c>
      <c r="W68" s="15">
        <f t="shared" si="13"/>
        <v>1</v>
      </c>
    </row>
    <row r="69" spans="2:23" x14ac:dyDescent="0.2">
      <c r="B69" s="14">
        <f>heart!B69</f>
        <v>15.25</v>
      </c>
      <c r="C69" s="14"/>
      <c r="D69" s="15">
        <f t="shared" si="12"/>
        <v>0</v>
      </c>
      <c r="E69" s="15">
        <f t="shared" si="12"/>
        <v>0</v>
      </c>
      <c r="F69" s="15">
        <f t="shared" si="12"/>
        <v>0</v>
      </c>
      <c r="G69" s="15">
        <f t="shared" si="12"/>
        <v>0</v>
      </c>
      <c r="H69" s="15">
        <f t="shared" si="12"/>
        <v>0</v>
      </c>
      <c r="I69" s="15">
        <f t="shared" si="12"/>
        <v>0</v>
      </c>
      <c r="J69" s="15">
        <f t="shared" si="12"/>
        <v>0</v>
      </c>
      <c r="K69" s="15">
        <f t="shared" si="12"/>
        <v>0</v>
      </c>
      <c r="L69" s="15">
        <f t="shared" si="12"/>
        <v>0</v>
      </c>
      <c r="M69" s="15">
        <f t="shared" si="12"/>
        <v>0</v>
      </c>
      <c r="N69" s="15">
        <f t="shared" si="13"/>
        <v>0</v>
      </c>
      <c r="O69" s="15">
        <f t="shared" si="13"/>
        <v>0</v>
      </c>
      <c r="P69" s="15">
        <f t="shared" si="13"/>
        <v>0</v>
      </c>
      <c r="Q69" s="15">
        <f t="shared" si="13"/>
        <v>0</v>
      </c>
      <c r="R69" s="15">
        <f t="shared" si="13"/>
        <v>0</v>
      </c>
      <c r="S69" s="15">
        <f t="shared" si="13"/>
        <v>1</v>
      </c>
      <c r="T69" s="15">
        <f t="shared" si="13"/>
        <v>1</v>
      </c>
      <c r="U69" s="15">
        <f t="shared" si="13"/>
        <v>1</v>
      </c>
      <c r="V69" s="15">
        <f t="shared" si="13"/>
        <v>1</v>
      </c>
      <c r="W69" s="15">
        <f t="shared" si="13"/>
        <v>1</v>
      </c>
    </row>
    <row r="70" spans="2:23" x14ac:dyDescent="0.2">
      <c r="B70" s="14">
        <f>heart!B70</f>
        <v>15.5</v>
      </c>
      <c r="C70" s="14"/>
      <c r="D70" s="15">
        <f t="shared" si="12"/>
        <v>0</v>
      </c>
      <c r="E70" s="15">
        <f t="shared" si="12"/>
        <v>0</v>
      </c>
      <c r="F70" s="15">
        <f t="shared" si="12"/>
        <v>0</v>
      </c>
      <c r="G70" s="15">
        <f t="shared" si="12"/>
        <v>0</v>
      </c>
      <c r="H70" s="15">
        <f t="shared" si="12"/>
        <v>0</v>
      </c>
      <c r="I70" s="15">
        <f t="shared" si="12"/>
        <v>0</v>
      </c>
      <c r="J70" s="15">
        <f t="shared" si="12"/>
        <v>0</v>
      </c>
      <c r="K70" s="15">
        <f t="shared" si="12"/>
        <v>0</v>
      </c>
      <c r="L70" s="15">
        <f t="shared" si="12"/>
        <v>0</v>
      </c>
      <c r="M70" s="15">
        <f t="shared" si="12"/>
        <v>0</v>
      </c>
      <c r="N70" s="15">
        <f t="shared" si="13"/>
        <v>0</v>
      </c>
      <c r="O70" s="15">
        <f t="shared" si="13"/>
        <v>0</v>
      </c>
      <c r="P70" s="15">
        <f t="shared" si="13"/>
        <v>0</v>
      </c>
      <c r="Q70" s="15">
        <f t="shared" si="13"/>
        <v>0</v>
      </c>
      <c r="R70" s="15">
        <f t="shared" si="13"/>
        <v>0</v>
      </c>
      <c r="S70" s="15">
        <f t="shared" si="13"/>
        <v>1</v>
      </c>
      <c r="T70" s="15">
        <f t="shared" si="13"/>
        <v>1</v>
      </c>
      <c r="U70" s="15">
        <f t="shared" si="13"/>
        <v>1</v>
      </c>
      <c r="V70" s="15">
        <f t="shared" si="13"/>
        <v>1</v>
      </c>
      <c r="W70" s="15">
        <f t="shared" si="13"/>
        <v>1</v>
      </c>
    </row>
    <row r="71" spans="2:23" x14ac:dyDescent="0.2">
      <c r="B71" s="14">
        <f>heart!B71</f>
        <v>15.75</v>
      </c>
      <c r="C71" s="14"/>
      <c r="D71" s="15">
        <f t="shared" si="12"/>
        <v>0</v>
      </c>
      <c r="E71" s="15">
        <f t="shared" si="12"/>
        <v>0</v>
      </c>
      <c r="F71" s="15">
        <f t="shared" si="12"/>
        <v>0</v>
      </c>
      <c r="G71" s="15">
        <f t="shared" si="12"/>
        <v>0</v>
      </c>
      <c r="H71" s="15">
        <f t="shared" si="12"/>
        <v>0</v>
      </c>
      <c r="I71" s="15">
        <f t="shared" si="12"/>
        <v>0</v>
      </c>
      <c r="J71" s="15">
        <f t="shared" si="12"/>
        <v>0</v>
      </c>
      <c r="K71" s="15">
        <f t="shared" si="12"/>
        <v>0</v>
      </c>
      <c r="L71" s="15">
        <f t="shared" si="12"/>
        <v>0</v>
      </c>
      <c r="M71" s="15">
        <f t="shared" si="12"/>
        <v>0</v>
      </c>
      <c r="N71" s="15">
        <f t="shared" si="13"/>
        <v>0</v>
      </c>
      <c r="O71" s="15">
        <f t="shared" si="13"/>
        <v>0</v>
      </c>
      <c r="P71" s="15">
        <f t="shared" si="13"/>
        <v>0</v>
      </c>
      <c r="Q71" s="15">
        <f t="shared" si="13"/>
        <v>0</v>
      </c>
      <c r="R71" s="15">
        <f t="shared" si="13"/>
        <v>0</v>
      </c>
      <c r="S71" s="15">
        <f t="shared" si="13"/>
        <v>1</v>
      </c>
      <c r="T71" s="15">
        <f t="shared" si="13"/>
        <v>1</v>
      </c>
      <c r="U71" s="15">
        <f t="shared" si="13"/>
        <v>1</v>
      </c>
      <c r="V71" s="15">
        <f t="shared" si="13"/>
        <v>1</v>
      </c>
      <c r="W71" s="15">
        <f t="shared" si="13"/>
        <v>1</v>
      </c>
    </row>
    <row r="72" spans="2:23" x14ac:dyDescent="0.2">
      <c r="B72" s="14">
        <f>heart!B72</f>
        <v>16</v>
      </c>
      <c r="C72" s="14"/>
      <c r="D72" s="15">
        <f t="shared" si="12"/>
        <v>0</v>
      </c>
      <c r="E72" s="15">
        <f t="shared" si="12"/>
        <v>0</v>
      </c>
      <c r="F72" s="15">
        <f t="shared" si="12"/>
        <v>0</v>
      </c>
      <c r="G72" s="15">
        <f t="shared" si="12"/>
        <v>0</v>
      </c>
      <c r="H72" s="15">
        <f t="shared" si="12"/>
        <v>0</v>
      </c>
      <c r="I72" s="15">
        <f t="shared" si="12"/>
        <v>0</v>
      </c>
      <c r="J72" s="15">
        <f t="shared" si="12"/>
        <v>0</v>
      </c>
      <c r="K72" s="15">
        <f t="shared" si="12"/>
        <v>0</v>
      </c>
      <c r="L72" s="15">
        <f t="shared" si="12"/>
        <v>0</v>
      </c>
      <c r="M72" s="15">
        <f t="shared" si="12"/>
        <v>0</v>
      </c>
      <c r="N72" s="15">
        <f t="shared" si="13"/>
        <v>0</v>
      </c>
      <c r="O72" s="15">
        <f t="shared" si="13"/>
        <v>0</v>
      </c>
      <c r="P72" s="15">
        <f t="shared" si="13"/>
        <v>0</v>
      </c>
      <c r="Q72" s="15">
        <f t="shared" si="13"/>
        <v>0</v>
      </c>
      <c r="R72" s="15">
        <f t="shared" si="13"/>
        <v>0</v>
      </c>
      <c r="S72" s="15">
        <f t="shared" si="13"/>
        <v>0</v>
      </c>
      <c r="T72" s="15">
        <f t="shared" si="13"/>
        <v>1</v>
      </c>
      <c r="U72" s="15">
        <f t="shared" si="13"/>
        <v>1</v>
      </c>
      <c r="V72" s="15">
        <f t="shared" si="13"/>
        <v>1</v>
      </c>
      <c r="W72" s="15">
        <f t="shared" si="13"/>
        <v>1</v>
      </c>
    </row>
    <row r="73" spans="2:23" x14ac:dyDescent="0.2">
      <c r="B73" s="14">
        <f>heart!B73</f>
        <v>16.25</v>
      </c>
      <c r="C73" s="14"/>
      <c r="D73" s="15">
        <f t="shared" si="12"/>
        <v>0</v>
      </c>
      <c r="E73" s="15">
        <f t="shared" si="12"/>
        <v>0</v>
      </c>
      <c r="F73" s="15">
        <f t="shared" si="12"/>
        <v>0</v>
      </c>
      <c r="G73" s="15">
        <f t="shared" si="12"/>
        <v>0</v>
      </c>
      <c r="H73" s="15">
        <f t="shared" si="12"/>
        <v>0</v>
      </c>
      <c r="I73" s="15">
        <f t="shared" si="12"/>
        <v>0</v>
      </c>
      <c r="J73" s="15">
        <f t="shared" si="12"/>
        <v>0</v>
      </c>
      <c r="K73" s="15">
        <f t="shared" si="12"/>
        <v>0</v>
      </c>
      <c r="L73" s="15">
        <f t="shared" si="12"/>
        <v>0</v>
      </c>
      <c r="M73" s="15">
        <f t="shared" si="12"/>
        <v>0</v>
      </c>
      <c r="N73" s="15">
        <f t="shared" si="13"/>
        <v>0</v>
      </c>
      <c r="O73" s="15">
        <f t="shared" si="13"/>
        <v>0</v>
      </c>
      <c r="P73" s="15">
        <f t="shared" si="13"/>
        <v>0</v>
      </c>
      <c r="Q73" s="15">
        <f t="shared" si="13"/>
        <v>0</v>
      </c>
      <c r="R73" s="15">
        <f t="shared" si="13"/>
        <v>0</v>
      </c>
      <c r="S73" s="15">
        <f t="shared" si="13"/>
        <v>0</v>
      </c>
      <c r="T73" s="15">
        <f t="shared" si="13"/>
        <v>1</v>
      </c>
      <c r="U73" s="15">
        <f t="shared" si="13"/>
        <v>1</v>
      </c>
      <c r="V73" s="15">
        <f t="shared" si="13"/>
        <v>1</v>
      </c>
      <c r="W73" s="15">
        <f t="shared" si="13"/>
        <v>1</v>
      </c>
    </row>
    <row r="74" spans="2:23" x14ac:dyDescent="0.2">
      <c r="B74" s="14">
        <f>heart!B74</f>
        <v>16.5</v>
      </c>
      <c r="C74" s="14"/>
      <c r="D74" s="15">
        <f t="shared" si="12"/>
        <v>0</v>
      </c>
      <c r="E74" s="15">
        <f t="shared" si="12"/>
        <v>0</v>
      </c>
      <c r="F74" s="15">
        <f t="shared" si="12"/>
        <v>0</v>
      </c>
      <c r="G74" s="15">
        <f t="shared" si="12"/>
        <v>0</v>
      </c>
      <c r="H74" s="15">
        <f t="shared" si="12"/>
        <v>0</v>
      </c>
      <c r="I74" s="15">
        <f t="shared" si="12"/>
        <v>0</v>
      </c>
      <c r="J74" s="15">
        <f t="shared" si="12"/>
        <v>0</v>
      </c>
      <c r="K74" s="15">
        <f t="shared" si="12"/>
        <v>0</v>
      </c>
      <c r="L74" s="15">
        <f t="shared" si="12"/>
        <v>0</v>
      </c>
      <c r="M74" s="15">
        <f t="shared" si="12"/>
        <v>0</v>
      </c>
      <c r="N74" s="15">
        <f t="shared" si="13"/>
        <v>0</v>
      </c>
      <c r="O74" s="15">
        <f t="shared" si="13"/>
        <v>0</v>
      </c>
      <c r="P74" s="15">
        <f t="shared" si="13"/>
        <v>0</v>
      </c>
      <c r="Q74" s="15">
        <f t="shared" si="13"/>
        <v>0</v>
      </c>
      <c r="R74" s="15">
        <f t="shared" si="13"/>
        <v>0</v>
      </c>
      <c r="S74" s="15">
        <f t="shared" si="13"/>
        <v>0</v>
      </c>
      <c r="T74" s="15">
        <f t="shared" si="13"/>
        <v>1</v>
      </c>
      <c r="U74" s="15">
        <f t="shared" si="13"/>
        <v>1</v>
      </c>
      <c r="V74" s="15">
        <f t="shared" si="13"/>
        <v>1</v>
      </c>
      <c r="W74" s="15">
        <f t="shared" si="13"/>
        <v>1</v>
      </c>
    </row>
    <row r="75" spans="2:23" x14ac:dyDescent="0.2">
      <c r="B75" s="14">
        <f>heart!B75</f>
        <v>16.75</v>
      </c>
      <c r="C75" s="14"/>
      <c r="D75" s="15">
        <f t="shared" si="12"/>
        <v>0</v>
      </c>
      <c r="E75" s="15">
        <f t="shared" si="12"/>
        <v>0</v>
      </c>
      <c r="F75" s="15">
        <f t="shared" si="12"/>
        <v>0</v>
      </c>
      <c r="G75" s="15">
        <f t="shared" si="12"/>
        <v>0</v>
      </c>
      <c r="H75" s="15">
        <f t="shared" si="12"/>
        <v>0</v>
      </c>
      <c r="I75" s="15">
        <f t="shared" si="12"/>
        <v>0</v>
      </c>
      <c r="J75" s="15">
        <f t="shared" si="12"/>
        <v>0</v>
      </c>
      <c r="K75" s="15">
        <f t="shared" si="12"/>
        <v>0</v>
      </c>
      <c r="L75" s="15">
        <f t="shared" si="12"/>
        <v>0</v>
      </c>
      <c r="M75" s="15">
        <f t="shared" si="12"/>
        <v>0</v>
      </c>
      <c r="N75" s="15">
        <f t="shared" si="13"/>
        <v>0</v>
      </c>
      <c r="O75" s="15">
        <f t="shared" si="13"/>
        <v>0</v>
      </c>
      <c r="P75" s="15">
        <f t="shared" si="13"/>
        <v>0</v>
      </c>
      <c r="Q75" s="15">
        <f t="shared" si="13"/>
        <v>0</v>
      </c>
      <c r="R75" s="15">
        <f t="shared" si="13"/>
        <v>0</v>
      </c>
      <c r="S75" s="15">
        <f t="shared" si="13"/>
        <v>0</v>
      </c>
      <c r="T75" s="15">
        <f t="shared" si="13"/>
        <v>1</v>
      </c>
      <c r="U75" s="15">
        <f t="shared" si="13"/>
        <v>1</v>
      </c>
      <c r="V75" s="15">
        <f t="shared" si="13"/>
        <v>1</v>
      </c>
      <c r="W75" s="15">
        <f t="shared" si="13"/>
        <v>1</v>
      </c>
    </row>
    <row r="76" spans="2:23" x14ac:dyDescent="0.2">
      <c r="B76" s="14">
        <f>heart!B76</f>
        <v>17</v>
      </c>
      <c r="C76" s="14"/>
      <c r="D76" s="15">
        <f t="shared" si="12"/>
        <v>0</v>
      </c>
      <c r="E76" s="15">
        <f t="shared" si="12"/>
        <v>0</v>
      </c>
      <c r="F76" s="15">
        <f t="shared" si="12"/>
        <v>0</v>
      </c>
      <c r="G76" s="15">
        <f t="shared" si="12"/>
        <v>0</v>
      </c>
      <c r="H76" s="15">
        <f t="shared" si="12"/>
        <v>0</v>
      </c>
      <c r="I76" s="15">
        <f t="shared" si="12"/>
        <v>0</v>
      </c>
      <c r="J76" s="15">
        <f t="shared" si="12"/>
        <v>0</v>
      </c>
      <c r="K76" s="15">
        <f t="shared" si="12"/>
        <v>0</v>
      </c>
      <c r="L76" s="15">
        <f t="shared" si="12"/>
        <v>0</v>
      </c>
      <c r="M76" s="15">
        <f t="shared" si="12"/>
        <v>0</v>
      </c>
      <c r="N76" s="15">
        <f t="shared" si="13"/>
        <v>0</v>
      </c>
      <c r="O76" s="15">
        <f t="shared" si="13"/>
        <v>0</v>
      </c>
      <c r="P76" s="15">
        <f t="shared" si="13"/>
        <v>0</v>
      </c>
      <c r="Q76" s="15">
        <f t="shared" si="13"/>
        <v>0</v>
      </c>
      <c r="R76" s="15">
        <f t="shared" si="13"/>
        <v>0</v>
      </c>
      <c r="S76" s="15">
        <f t="shared" si="13"/>
        <v>0</v>
      </c>
      <c r="T76" s="15">
        <f t="shared" si="13"/>
        <v>0</v>
      </c>
      <c r="U76" s="15">
        <f t="shared" si="13"/>
        <v>1</v>
      </c>
      <c r="V76" s="15">
        <f t="shared" si="13"/>
        <v>1</v>
      </c>
      <c r="W76" s="15">
        <f t="shared" si="13"/>
        <v>1</v>
      </c>
    </row>
    <row r="77" spans="2:23" x14ac:dyDescent="0.2">
      <c r="B77" s="14">
        <f>heart!B77</f>
        <v>17.25</v>
      </c>
      <c r="C77" s="14"/>
      <c r="D77" s="15">
        <f t="shared" si="12"/>
        <v>0</v>
      </c>
      <c r="E77" s="15">
        <f t="shared" si="12"/>
        <v>0</v>
      </c>
      <c r="F77" s="15">
        <f t="shared" si="12"/>
        <v>0</v>
      </c>
      <c r="G77" s="15">
        <f t="shared" si="12"/>
        <v>0</v>
      </c>
      <c r="H77" s="15">
        <f t="shared" si="12"/>
        <v>0</v>
      </c>
      <c r="I77" s="15">
        <f t="shared" si="12"/>
        <v>0</v>
      </c>
      <c r="J77" s="15">
        <f t="shared" si="12"/>
        <v>0</v>
      </c>
      <c r="K77" s="15">
        <f t="shared" si="12"/>
        <v>0</v>
      </c>
      <c r="L77" s="15">
        <f t="shared" si="12"/>
        <v>0</v>
      </c>
      <c r="M77" s="15">
        <f t="shared" si="12"/>
        <v>0</v>
      </c>
      <c r="N77" s="15">
        <f t="shared" si="13"/>
        <v>0</v>
      </c>
      <c r="O77" s="15">
        <f t="shared" si="13"/>
        <v>0</v>
      </c>
      <c r="P77" s="15">
        <f t="shared" si="13"/>
        <v>0</v>
      </c>
      <c r="Q77" s="15">
        <f t="shared" si="13"/>
        <v>0</v>
      </c>
      <c r="R77" s="15">
        <f t="shared" si="13"/>
        <v>0</v>
      </c>
      <c r="S77" s="15">
        <f t="shared" si="13"/>
        <v>0</v>
      </c>
      <c r="T77" s="15">
        <f t="shared" si="13"/>
        <v>0</v>
      </c>
      <c r="U77" s="15">
        <f t="shared" si="13"/>
        <v>1</v>
      </c>
      <c r="V77" s="15">
        <f t="shared" si="13"/>
        <v>1</v>
      </c>
      <c r="W77" s="15">
        <f t="shared" si="13"/>
        <v>1</v>
      </c>
    </row>
    <row r="78" spans="2:23" x14ac:dyDescent="0.2">
      <c r="B78" s="14">
        <f>heart!B78</f>
        <v>17.5</v>
      </c>
      <c r="C78" s="14"/>
      <c r="D78" s="15">
        <f t="shared" ref="D78:M87" si="14">IF($B78&lt;D$6,1,0)</f>
        <v>0</v>
      </c>
      <c r="E78" s="15">
        <f t="shared" si="14"/>
        <v>0</v>
      </c>
      <c r="F78" s="15">
        <f t="shared" si="14"/>
        <v>0</v>
      </c>
      <c r="G78" s="15">
        <f t="shared" si="14"/>
        <v>0</v>
      </c>
      <c r="H78" s="15">
        <f t="shared" si="14"/>
        <v>0</v>
      </c>
      <c r="I78" s="15">
        <f t="shared" si="14"/>
        <v>0</v>
      </c>
      <c r="J78" s="15">
        <f t="shared" si="14"/>
        <v>0</v>
      </c>
      <c r="K78" s="15">
        <f t="shared" si="14"/>
        <v>0</v>
      </c>
      <c r="L78" s="15">
        <f t="shared" si="14"/>
        <v>0</v>
      </c>
      <c r="M78" s="15">
        <f t="shared" si="14"/>
        <v>0</v>
      </c>
      <c r="N78" s="15">
        <f t="shared" ref="N78:W87" si="15">IF($B78&lt;N$6,1,0)</f>
        <v>0</v>
      </c>
      <c r="O78" s="15">
        <f t="shared" si="15"/>
        <v>0</v>
      </c>
      <c r="P78" s="15">
        <f t="shared" si="15"/>
        <v>0</v>
      </c>
      <c r="Q78" s="15">
        <f t="shared" si="15"/>
        <v>0</v>
      </c>
      <c r="R78" s="15">
        <f t="shared" si="15"/>
        <v>0</v>
      </c>
      <c r="S78" s="15">
        <f t="shared" si="15"/>
        <v>0</v>
      </c>
      <c r="T78" s="15">
        <f t="shared" si="15"/>
        <v>0</v>
      </c>
      <c r="U78" s="15">
        <f t="shared" si="15"/>
        <v>1</v>
      </c>
      <c r="V78" s="15">
        <f t="shared" si="15"/>
        <v>1</v>
      </c>
      <c r="W78" s="15">
        <f t="shared" si="15"/>
        <v>1</v>
      </c>
    </row>
    <row r="79" spans="2:23" x14ac:dyDescent="0.2">
      <c r="B79" s="14">
        <f>heart!B79</f>
        <v>17.75</v>
      </c>
      <c r="C79" s="14"/>
      <c r="D79" s="15">
        <f t="shared" si="14"/>
        <v>0</v>
      </c>
      <c r="E79" s="15">
        <f t="shared" si="14"/>
        <v>0</v>
      </c>
      <c r="F79" s="15">
        <f t="shared" si="14"/>
        <v>0</v>
      </c>
      <c r="G79" s="15">
        <f t="shared" si="14"/>
        <v>0</v>
      </c>
      <c r="H79" s="15">
        <f t="shared" si="14"/>
        <v>0</v>
      </c>
      <c r="I79" s="15">
        <f t="shared" si="14"/>
        <v>0</v>
      </c>
      <c r="J79" s="15">
        <f t="shared" si="14"/>
        <v>0</v>
      </c>
      <c r="K79" s="15">
        <f t="shared" si="14"/>
        <v>0</v>
      </c>
      <c r="L79" s="15">
        <f t="shared" si="14"/>
        <v>0</v>
      </c>
      <c r="M79" s="15">
        <f t="shared" si="14"/>
        <v>0</v>
      </c>
      <c r="N79" s="15">
        <f t="shared" si="15"/>
        <v>0</v>
      </c>
      <c r="O79" s="15">
        <f t="shared" si="15"/>
        <v>0</v>
      </c>
      <c r="P79" s="15">
        <f t="shared" si="15"/>
        <v>0</v>
      </c>
      <c r="Q79" s="15">
        <f t="shared" si="15"/>
        <v>0</v>
      </c>
      <c r="R79" s="15">
        <f t="shared" si="15"/>
        <v>0</v>
      </c>
      <c r="S79" s="15">
        <f t="shared" si="15"/>
        <v>0</v>
      </c>
      <c r="T79" s="15">
        <f t="shared" si="15"/>
        <v>0</v>
      </c>
      <c r="U79" s="15">
        <f t="shared" si="15"/>
        <v>1</v>
      </c>
      <c r="V79" s="15">
        <f t="shared" si="15"/>
        <v>1</v>
      </c>
      <c r="W79" s="15">
        <f t="shared" si="15"/>
        <v>1</v>
      </c>
    </row>
    <row r="80" spans="2:23" x14ac:dyDescent="0.2">
      <c r="B80" s="14">
        <f>heart!B80</f>
        <v>18</v>
      </c>
      <c r="C80" s="14"/>
      <c r="D80" s="15">
        <f t="shared" si="14"/>
        <v>0</v>
      </c>
      <c r="E80" s="15">
        <f t="shared" si="14"/>
        <v>0</v>
      </c>
      <c r="F80" s="15">
        <f t="shared" si="14"/>
        <v>0</v>
      </c>
      <c r="G80" s="15">
        <f t="shared" si="14"/>
        <v>0</v>
      </c>
      <c r="H80" s="15">
        <f t="shared" si="14"/>
        <v>0</v>
      </c>
      <c r="I80" s="15">
        <f t="shared" si="14"/>
        <v>0</v>
      </c>
      <c r="J80" s="15">
        <f t="shared" si="14"/>
        <v>0</v>
      </c>
      <c r="K80" s="15">
        <f t="shared" si="14"/>
        <v>0</v>
      </c>
      <c r="L80" s="15">
        <f t="shared" si="14"/>
        <v>0</v>
      </c>
      <c r="M80" s="15">
        <f t="shared" si="14"/>
        <v>0</v>
      </c>
      <c r="N80" s="15">
        <f t="shared" si="15"/>
        <v>0</v>
      </c>
      <c r="O80" s="15">
        <f t="shared" si="15"/>
        <v>0</v>
      </c>
      <c r="P80" s="15">
        <f t="shared" si="15"/>
        <v>0</v>
      </c>
      <c r="Q80" s="15">
        <f t="shared" si="15"/>
        <v>0</v>
      </c>
      <c r="R80" s="15">
        <f t="shared" si="15"/>
        <v>0</v>
      </c>
      <c r="S80" s="15">
        <f t="shared" si="15"/>
        <v>0</v>
      </c>
      <c r="T80" s="15">
        <f t="shared" si="15"/>
        <v>0</v>
      </c>
      <c r="U80" s="15">
        <f t="shared" si="15"/>
        <v>0</v>
      </c>
      <c r="V80" s="15">
        <f t="shared" si="15"/>
        <v>1</v>
      </c>
      <c r="W80" s="15">
        <f t="shared" si="15"/>
        <v>1</v>
      </c>
    </row>
    <row r="81" spans="2:23" x14ac:dyDescent="0.2">
      <c r="B81" s="14">
        <f>heart!B81</f>
        <v>18.25</v>
      </c>
      <c r="C81" s="14"/>
      <c r="D81" s="15">
        <f t="shared" si="14"/>
        <v>0</v>
      </c>
      <c r="E81" s="15">
        <f t="shared" si="14"/>
        <v>0</v>
      </c>
      <c r="F81" s="15">
        <f t="shared" si="14"/>
        <v>0</v>
      </c>
      <c r="G81" s="15">
        <f t="shared" si="14"/>
        <v>0</v>
      </c>
      <c r="H81" s="15">
        <f t="shared" si="14"/>
        <v>0</v>
      </c>
      <c r="I81" s="15">
        <f t="shared" si="14"/>
        <v>0</v>
      </c>
      <c r="J81" s="15">
        <f t="shared" si="14"/>
        <v>0</v>
      </c>
      <c r="K81" s="15">
        <f t="shared" si="14"/>
        <v>0</v>
      </c>
      <c r="L81" s="15">
        <f t="shared" si="14"/>
        <v>0</v>
      </c>
      <c r="M81" s="15">
        <f t="shared" si="14"/>
        <v>0</v>
      </c>
      <c r="N81" s="15">
        <f t="shared" si="15"/>
        <v>0</v>
      </c>
      <c r="O81" s="15">
        <f t="shared" si="15"/>
        <v>0</v>
      </c>
      <c r="P81" s="15">
        <f t="shared" si="15"/>
        <v>0</v>
      </c>
      <c r="Q81" s="15">
        <f t="shared" si="15"/>
        <v>0</v>
      </c>
      <c r="R81" s="15">
        <f t="shared" si="15"/>
        <v>0</v>
      </c>
      <c r="S81" s="15">
        <f t="shared" si="15"/>
        <v>0</v>
      </c>
      <c r="T81" s="15">
        <f t="shared" si="15"/>
        <v>0</v>
      </c>
      <c r="U81" s="15">
        <f t="shared" si="15"/>
        <v>0</v>
      </c>
      <c r="V81" s="15">
        <f t="shared" si="15"/>
        <v>1</v>
      </c>
      <c r="W81" s="15">
        <f t="shared" si="15"/>
        <v>1</v>
      </c>
    </row>
    <row r="82" spans="2:23" x14ac:dyDescent="0.2">
      <c r="B82" s="14">
        <f>heart!B82</f>
        <v>18.5</v>
      </c>
      <c r="C82" s="14"/>
      <c r="D82" s="15">
        <f t="shared" si="14"/>
        <v>0</v>
      </c>
      <c r="E82" s="15">
        <f t="shared" si="14"/>
        <v>0</v>
      </c>
      <c r="F82" s="15">
        <f t="shared" si="14"/>
        <v>0</v>
      </c>
      <c r="G82" s="15">
        <f t="shared" si="14"/>
        <v>0</v>
      </c>
      <c r="H82" s="15">
        <f t="shared" si="14"/>
        <v>0</v>
      </c>
      <c r="I82" s="15">
        <f t="shared" si="14"/>
        <v>0</v>
      </c>
      <c r="J82" s="15">
        <f t="shared" si="14"/>
        <v>0</v>
      </c>
      <c r="K82" s="15">
        <f t="shared" si="14"/>
        <v>0</v>
      </c>
      <c r="L82" s="15">
        <f t="shared" si="14"/>
        <v>0</v>
      </c>
      <c r="M82" s="15">
        <f t="shared" si="14"/>
        <v>0</v>
      </c>
      <c r="N82" s="15">
        <f t="shared" si="15"/>
        <v>0</v>
      </c>
      <c r="O82" s="15">
        <f t="shared" si="15"/>
        <v>0</v>
      </c>
      <c r="P82" s="15">
        <f t="shared" si="15"/>
        <v>0</v>
      </c>
      <c r="Q82" s="15">
        <f t="shared" si="15"/>
        <v>0</v>
      </c>
      <c r="R82" s="15">
        <f t="shared" si="15"/>
        <v>0</v>
      </c>
      <c r="S82" s="15">
        <f t="shared" si="15"/>
        <v>0</v>
      </c>
      <c r="T82" s="15">
        <f t="shared" si="15"/>
        <v>0</v>
      </c>
      <c r="U82" s="15">
        <f t="shared" si="15"/>
        <v>0</v>
      </c>
      <c r="V82" s="15">
        <f t="shared" si="15"/>
        <v>1</v>
      </c>
      <c r="W82" s="15">
        <f t="shared" si="15"/>
        <v>1</v>
      </c>
    </row>
    <row r="83" spans="2:23" x14ac:dyDescent="0.2">
      <c r="B83" s="14">
        <f>heart!B83</f>
        <v>18.75</v>
      </c>
      <c r="C83" s="14"/>
      <c r="D83" s="15">
        <f t="shared" si="14"/>
        <v>0</v>
      </c>
      <c r="E83" s="15">
        <f t="shared" si="14"/>
        <v>0</v>
      </c>
      <c r="F83" s="15">
        <f t="shared" si="14"/>
        <v>0</v>
      </c>
      <c r="G83" s="15">
        <f t="shared" si="14"/>
        <v>0</v>
      </c>
      <c r="H83" s="15">
        <f t="shared" si="14"/>
        <v>0</v>
      </c>
      <c r="I83" s="15">
        <f t="shared" si="14"/>
        <v>0</v>
      </c>
      <c r="J83" s="15">
        <f t="shared" si="14"/>
        <v>0</v>
      </c>
      <c r="K83" s="15">
        <f t="shared" si="14"/>
        <v>0</v>
      </c>
      <c r="L83" s="15">
        <f t="shared" si="14"/>
        <v>0</v>
      </c>
      <c r="M83" s="15">
        <f t="shared" si="14"/>
        <v>0</v>
      </c>
      <c r="N83" s="15">
        <f t="shared" si="15"/>
        <v>0</v>
      </c>
      <c r="O83" s="15">
        <f t="shared" si="15"/>
        <v>0</v>
      </c>
      <c r="P83" s="15">
        <f t="shared" si="15"/>
        <v>0</v>
      </c>
      <c r="Q83" s="15">
        <f t="shared" si="15"/>
        <v>0</v>
      </c>
      <c r="R83" s="15">
        <f t="shared" si="15"/>
        <v>0</v>
      </c>
      <c r="S83" s="15">
        <f t="shared" si="15"/>
        <v>0</v>
      </c>
      <c r="T83" s="15">
        <f t="shared" si="15"/>
        <v>0</v>
      </c>
      <c r="U83" s="15">
        <f t="shared" si="15"/>
        <v>0</v>
      </c>
      <c r="V83" s="15">
        <f t="shared" si="15"/>
        <v>1</v>
      </c>
      <c r="W83" s="15">
        <f t="shared" si="15"/>
        <v>1</v>
      </c>
    </row>
    <row r="84" spans="2:23" x14ac:dyDescent="0.2">
      <c r="B84" s="14">
        <f>heart!B84</f>
        <v>19</v>
      </c>
      <c r="C84" s="14"/>
      <c r="D84" s="15">
        <f t="shared" si="14"/>
        <v>0</v>
      </c>
      <c r="E84" s="15">
        <f t="shared" si="14"/>
        <v>0</v>
      </c>
      <c r="F84" s="15">
        <f t="shared" si="14"/>
        <v>0</v>
      </c>
      <c r="G84" s="15">
        <f t="shared" si="14"/>
        <v>0</v>
      </c>
      <c r="H84" s="15">
        <f t="shared" si="14"/>
        <v>0</v>
      </c>
      <c r="I84" s="15">
        <f t="shared" si="14"/>
        <v>0</v>
      </c>
      <c r="J84" s="15">
        <f t="shared" si="14"/>
        <v>0</v>
      </c>
      <c r="K84" s="15">
        <f t="shared" si="14"/>
        <v>0</v>
      </c>
      <c r="L84" s="15">
        <f t="shared" si="14"/>
        <v>0</v>
      </c>
      <c r="M84" s="15">
        <f t="shared" si="14"/>
        <v>0</v>
      </c>
      <c r="N84" s="15">
        <f t="shared" si="15"/>
        <v>0</v>
      </c>
      <c r="O84" s="15">
        <f t="shared" si="15"/>
        <v>0</v>
      </c>
      <c r="P84" s="15">
        <f t="shared" si="15"/>
        <v>0</v>
      </c>
      <c r="Q84" s="15">
        <f t="shared" si="15"/>
        <v>0</v>
      </c>
      <c r="R84" s="15">
        <f t="shared" si="15"/>
        <v>0</v>
      </c>
      <c r="S84" s="15">
        <f t="shared" si="15"/>
        <v>0</v>
      </c>
      <c r="T84" s="15">
        <f t="shared" si="15"/>
        <v>0</v>
      </c>
      <c r="U84" s="15">
        <f t="shared" si="15"/>
        <v>0</v>
      </c>
      <c r="V84" s="15">
        <f t="shared" si="15"/>
        <v>0</v>
      </c>
      <c r="W84" s="15">
        <f t="shared" si="15"/>
        <v>1</v>
      </c>
    </row>
    <row r="85" spans="2:23" x14ac:dyDescent="0.2">
      <c r="B85" s="14">
        <f>heart!B85</f>
        <v>19.25</v>
      </c>
      <c r="C85" s="14"/>
      <c r="D85" s="15">
        <f t="shared" si="14"/>
        <v>0</v>
      </c>
      <c r="E85" s="15">
        <f t="shared" si="14"/>
        <v>0</v>
      </c>
      <c r="F85" s="15">
        <f t="shared" si="14"/>
        <v>0</v>
      </c>
      <c r="G85" s="15">
        <f t="shared" si="14"/>
        <v>0</v>
      </c>
      <c r="H85" s="15">
        <f t="shared" si="14"/>
        <v>0</v>
      </c>
      <c r="I85" s="15">
        <f t="shared" si="14"/>
        <v>0</v>
      </c>
      <c r="J85" s="15">
        <f t="shared" si="14"/>
        <v>0</v>
      </c>
      <c r="K85" s="15">
        <f t="shared" si="14"/>
        <v>0</v>
      </c>
      <c r="L85" s="15">
        <f t="shared" si="14"/>
        <v>0</v>
      </c>
      <c r="M85" s="15">
        <f t="shared" si="14"/>
        <v>0</v>
      </c>
      <c r="N85" s="15">
        <f t="shared" si="15"/>
        <v>0</v>
      </c>
      <c r="O85" s="15">
        <f t="shared" si="15"/>
        <v>0</v>
      </c>
      <c r="P85" s="15">
        <f t="shared" si="15"/>
        <v>0</v>
      </c>
      <c r="Q85" s="15">
        <f t="shared" si="15"/>
        <v>0</v>
      </c>
      <c r="R85" s="15">
        <f t="shared" si="15"/>
        <v>0</v>
      </c>
      <c r="S85" s="15">
        <f t="shared" si="15"/>
        <v>0</v>
      </c>
      <c r="T85" s="15">
        <f t="shared" si="15"/>
        <v>0</v>
      </c>
      <c r="U85" s="15">
        <f t="shared" si="15"/>
        <v>0</v>
      </c>
      <c r="V85" s="15">
        <f t="shared" si="15"/>
        <v>0</v>
      </c>
      <c r="W85" s="15">
        <f t="shared" si="15"/>
        <v>1</v>
      </c>
    </row>
    <row r="86" spans="2:23" x14ac:dyDescent="0.2">
      <c r="B86" s="14">
        <f>heart!B86</f>
        <v>19.5</v>
      </c>
      <c r="C86" s="14"/>
      <c r="D86" s="15">
        <f t="shared" si="14"/>
        <v>0</v>
      </c>
      <c r="E86" s="15">
        <f t="shared" si="14"/>
        <v>0</v>
      </c>
      <c r="F86" s="15">
        <f t="shared" si="14"/>
        <v>0</v>
      </c>
      <c r="G86" s="15">
        <f t="shared" si="14"/>
        <v>0</v>
      </c>
      <c r="H86" s="15">
        <f t="shared" si="14"/>
        <v>0</v>
      </c>
      <c r="I86" s="15">
        <f t="shared" si="14"/>
        <v>0</v>
      </c>
      <c r="J86" s="15">
        <f t="shared" si="14"/>
        <v>0</v>
      </c>
      <c r="K86" s="15">
        <f t="shared" si="14"/>
        <v>0</v>
      </c>
      <c r="L86" s="15">
        <f t="shared" si="14"/>
        <v>0</v>
      </c>
      <c r="M86" s="15">
        <f t="shared" si="14"/>
        <v>0</v>
      </c>
      <c r="N86" s="15">
        <f t="shared" si="15"/>
        <v>0</v>
      </c>
      <c r="O86" s="15">
        <f t="shared" si="15"/>
        <v>0</v>
      </c>
      <c r="P86" s="15">
        <f t="shared" si="15"/>
        <v>0</v>
      </c>
      <c r="Q86" s="15">
        <f t="shared" si="15"/>
        <v>0</v>
      </c>
      <c r="R86" s="15">
        <f t="shared" si="15"/>
        <v>0</v>
      </c>
      <c r="S86" s="15">
        <f t="shared" si="15"/>
        <v>0</v>
      </c>
      <c r="T86" s="15">
        <f t="shared" si="15"/>
        <v>0</v>
      </c>
      <c r="U86" s="15">
        <f t="shared" si="15"/>
        <v>0</v>
      </c>
      <c r="V86" s="15">
        <f t="shared" si="15"/>
        <v>0</v>
      </c>
      <c r="W86" s="15">
        <f t="shared" si="15"/>
        <v>1</v>
      </c>
    </row>
    <row r="87" spans="2:23" x14ac:dyDescent="0.2">
      <c r="B87" s="14">
        <f>heart!B87</f>
        <v>19.75</v>
      </c>
      <c r="C87" s="14"/>
      <c r="D87" s="15">
        <f t="shared" si="14"/>
        <v>0</v>
      </c>
      <c r="E87" s="15">
        <f t="shared" si="14"/>
        <v>0</v>
      </c>
      <c r="F87" s="15">
        <f t="shared" si="14"/>
        <v>0</v>
      </c>
      <c r="G87" s="15">
        <f t="shared" si="14"/>
        <v>0</v>
      </c>
      <c r="H87" s="15">
        <f t="shared" si="14"/>
        <v>0</v>
      </c>
      <c r="I87" s="15">
        <f t="shared" si="14"/>
        <v>0</v>
      </c>
      <c r="J87" s="15">
        <f t="shared" si="14"/>
        <v>0</v>
      </c>
      <c r="K87" s="15">
        <f t="shared" si="14"/>
        <v>0</v>
      </c>
      <c r="L87" s="15">
        <f t="shared" si="14"/>
        <v>0</v>
      </c>
      <c r="M87" s="15">
        <f t="shared" si="14"/>
        <v>0</v>
      </c>
      <c r="N87" s="15">
        <f t="shared" si="15"/>
        <v>0</v>
      </c>
      <c r="O87" s="15">
        <f t="shared" si="15"/>
        <v>0</v>
      </c>
      <c r="P87" s="15">
        <f t="shared" si="15"/>
        <v>0</v>
      </c>
      <c r="Q87" s="15">
        <f t="shared" si="15"/>
        <v>0</v>
      </c>
      <c r="R87" s="15">
        <f t="shared" si="15"/>
        <v>0</v>
      </c>
      <c r="S87" s="15">
        <f t="shared" si="15"/>
        <v>0</v>
      </c>
      <c r="T87" s="15">
        <f t="shared" si="15"/>
        <v>0</v>
      </c>
      <c r="U87" s="15">
        <f t="shared" si="15"/>
        <v>0</v>
      </c>
      <c r="V87" s="15">
        <f t="shared" si="15"/>
        <v>0</v>
      </c>
      <c r="W87" s="15">
        <f t="shared" si="15"/>
        <v>1</v>
      </c>
    </row>
    <row r="88" spans="2:23" x14ac:dyDescent="0.2">
      <c r="B88" s="14">
        <f>heart!B88</f>
        <v>20</v>
      </c>
      <c r="C88" s="14"/>
      <c r="D88" s="15">
        <f t="shared" ref="D88:M97" si="16">IF($B88&lt;D$6,1,0)</f>
        <v>0</v>
      </c>
      <c r="E88" s="15">
        <f t="shared" si="16"/>
        <v>0</v>
      </c>
      <c r="F88" s="15">
        <f t="shared" si="16"/>
        <v>0</v>
      </c>
      <c r="G88" s="15">
        <f t="shared" si="16"/>
        <v>0</v>
      </c>
      <c r="H88" s="15">
        <f t="shared" si="16"/>
        <v>0</v>
      </c>
      <c r="I88" s="15">
        <f t="shared" si="16"/>
        <v>0</v>
      </c>
      <c r="J88" s="15">
        <f t="shared" si="16"/>
        <v>0</v>
      </c>
      <c r="K88" s="15">
        <f t="shared" si="16"/>
        <v>0</v>
      </c>
      <c r="L88" s="15">
        <f t="shared" si="16"/>
        <v>0</v>
      </c>
      <c r="M88" s="15">
        <f t="shared" si="16"/>
        <v>0</v>
      </c>
      <c r="N88" s="15">
        <f t="shared" ref="N88:W97" si="17">IF($B88&lt;N$6,1,0)</f>
        <v>0</v>
      </c>
      <c r="O88" s="15">
        <f t="shared" si="17"/>
        <v>0</v>
      </c>
      <c r="P88" s="15">
        <f t="shared" si="17"/>
        <v>0</v>
      </c>
      <c r="Q88" s="15">
        <f t="shared" si="17"/>
        <v>0</v>
      </c>
      <c r="R88" s="15">
        <f t="shared" si="17"/>
        <v>0</v>
      </c>
      <c r="S88" s="15">
        <f t="shared" si="17"/>
        <v>0</v>
      </c>
      <c r="T88" s="15">
        <f t="shared" si="17"/>
        <v>0</v>
      </c>
      <c r="U88" s="15">
        <f t="shared" si="17"/>
        <v>0</v>
      </c>
      <c r="V88" s="15">
        <f t="shared" si="17"/>
        <v>0</v>
      </c>
      <c r="W88" s="15">
        <f t="shared" si="17"/>
        <v>0</v>
      </c>
    </row>
    <row r="89" spans="2:23" x14ac:dyDescent="0.2">
      <c r="B89" s="14">
        <f>heart!B89</f>
        <v>20.25</v>
      </c>
      <c r="C89" s="14"/>
      <c r="D89" s="15">
        <f t="shared" si="16"/>
        <v>0</v>
      </c>
      <c r="E89" s="15">
        <f t="shared" si="16"/>
        <v>0</v>
      </c>
      <c r="F89" s="15">
        <f t="shared" si="16"/>
        <v>0</v>
      </c>
      <c r="G89" s="15">
        <f t="shared" si="16"/>
        <v>0</v>
      </c>
      <c r="H89" s="15">
        <f t="shared" si="16"/>
        <v>0</v>
      </c>
      <c r="I89" s="15">
        <f t="shared" si="16"/>
        <v>0</v>
      </c>
      <c r="J89" s="15">
        <f t="shared" si="16"/>
        <v>0</v>
      </c>
      <c r="K89" s="15">
        <f t="shared" si="16"/>
        <v>0</v>
      </c>
      <c r="L89" s="15">
        <f t="shared" si="16"/>
        <v>0</v>
      </c>
      <c r="M89" s="15">
        <f t="shared" si="16"/>
        <v>0</v>
      </c>
      <c r="N89" s="15">
        <f t="shared" si="17"/>
        <v>0</v>
      </c>
      <c r="O89" s="15">
        <f t="shared" si="17"/>
        <v>0</v>
      </c>
      <c r="P89" s="15">
        <f t="shared" si="17"/>
        <v>0</v>
      </c>
      <c r="Q89" s="15">
        <f t="shared" si="17"/>
        <v>0</v>
      </c>
      <c r="R89" s="15">
        <f t="shared" si="17"/>
        <v>0</v>
      </c>
      <c r="S89" s="15">
        <f t="shared" si="17"/>
        <v>0</v>
      </c>
      <c r="T89" s="15">
        <f t="shared" si="17"/>
        <v>0</v>
      </c>
      <c r="U89" s="15">
        <f t="shared" si="17"/>
        <v>0</v>
      </c>
      <c r="V89" s="15">
        <f t="shared" si="17"/>
        <v>0</v>
      </c>
      <c r="W89" s="15">
        <f t="shared" si="17"/>
        <v>0</v>
      </c>
    </row>
    <row r="90" spans="2:23" x14ac:dyDescent="0.2">
      <c r="B90" s="14">
        <f>heart!B90</f>
        <v>20.5</v>
      </c>
      <c r="C90" s="14"/>
      <c r="D90" s="15">
        <f t="shared" si="16"/>
        <v>0</v>
      </c>
      <c r="E90" s="15">
        <f t="shared" si="16"/>
        <v>0</v>
      </c>
      <c r="F90" s="15">
        <f t="shared" si="16"/>
        <v>0</v>
      </c>
      <c r="G90" s="15">
        <f t="shared" si="16"/>
        <v>0</v>
      </c>
      <c r="H90" s="15">
        <f t="shared" si="16"/>
        <v>0</v>
      </c>
      <c r="I90" s="15">
        <f t="shared" si="16"/>
        <v>0</v>
      </c>
      <c r="J90" s="15">
        <f t="shared" si="16"/>
        <v>0</v>
      </c>
      <c r="K90" s="15">
        <f t="shared" si="16"/>
        <v>0</v>
      </c>
      <c r="L90" s="15">
        <f t="shared" si="16"/>
        <v>0</v>
      </c>
      <c r="M90" s="15">
        <f t="shared" si="16"/>
        <v>0</v>
      </c>
      <c r="N90" s="15">
        <f t="shared" si="17"/>
        <v>0</v>
      </c>
      <c r="O90" s="15">
        <f t="shared" si="17"/>
        <v>0</v>
      </c>
      <c r="P90" s="15">
        <f t="shared" si="17"/>
        <v>0</v>
      </c>
      <c r="Q90" s="15">
        <f t="shared" si="17"/>
        <v>0</v>
      </c>
      <c r="R90" s="15">
        <f t="shared" si="17"/>
        <v>0</v>
      </c>
      <c r="S90" s="15">
        <f t="shared" si="17"/>
        <v>0</v>
      </c>
      <c r="T90" s="15">
        <f t="shared" si="17"/>
        <v>0</v>
      </c>
      <c r="U90" s="15">
        <f t="shared" si="17"/>
        <v>0</v>
      </c>
      <c r="V90" s="15">
        <f t="shared" si="17"/>
        <v>0</v>
      </c>
      <c r="W90" s="15">
        <f t="shared" si="17"/>
        <v>0</v>
      </c>
    </row>
    <row r="91" spans="2:23" x14ac:dyDescent="0.2">
      <c r="B91" s="14">
        <f>heart!B91</f>
        <v>20.75</v>
      </c>
      <c r="C91" s="14"/>
      <c r="D91" s="15">
        <f t="shared" si="16"/>
        <v>0</v>
      </c>
      <c r="E91" s="15">
        <f t="shared" si="16"/>
        <v>0</v>
      </c>
      <c r="F91" s="15">
        <f t="shared" si="16"/>
        <v>0</v>
      </c>
      <c r="G91" s="15">
        <f t="shared" si="16"/>
        <v>0</v>
      </c>
      <c r="H91" s="15">
        <f t="shared" si="16"/>
        <v>0</v>
      </c>
      <c r="I91" s="15">
        <f t="shared" si="16"/>
        <v>0</v>
      </c>
      <c r="J91" s="15">
        <f t="shared" si="16"/>
        <v>0</v>
      </c>
      <c r="K91" s="15">
        <f t="shared" si="16"/>
        <v>0</v>
      </c>
      <c r="L91" s="15">
        <f t="shared" si="16"/>
        <v>0</v>
      </c>
      <c r="M91" s="15">
        <f t="shared" si="16"/>
        <v>0</v>
      </c>
      <c r="N91" s="15">
        <f t="shared" si="17"/>
        <v>0</v>
      </c>
      <c r="O91" s="15">
        <f t="shared" si="17"/>
        <v>0</v>
      </c>
      <c r="P91" s="15">
        <f t="shared" si="17"/>
        <v>0</v>
      </c>
      <c r="Q91" s="15">
        <f t="shared" si="17"/>
        <v>0</v>
      </c>
      <c r="R91" s="15">
        <f t="shared" si="17"/>
        <v>0</v>
      </c>
      <c r="S91" s="15">
        <f t="shared" si="17"/>
        <v>0</v>
      </c>
      <c r="T91" s="15">
        <f t="shared" si="17"/>
        <v>0</v>
      </c>
      <c r="U91" s="15">
        <f t="shared" si="17"/>
        <v>0</v>
      </c>
      <c r="V91" s="15">
        <f t="shared" si="17"/>
        <v>0</v>
      </c>
      <c r="W91" s="15">
        <f t="shared" si="17"/>
        <v>0</v>
      </c>
    </row>
    <row r="92" spans="2:23" x14ac:dyDescent="0.2">
      <c r="B92" s="14">
        <f>heart!B92</f>
        <v>21</v>
      </c>
      <c r="C92" s="14"/>
      <c r="D92" s="15">
        <f t="shared" si="16"/>
        <v>0</v>
      </c>
      <c r="E92" s="15">
        <f t="shared" si="16"/>
        <v>0</v>
      </c>
      <c r="F92" s="15">
        <f t="shared" si="16"/>
        <v>0</v>
      </c>
      <c r="G92" s="15">
        <f t="shared" si="16"/>
        <v>0</v>
      </c>
      <c r="H92" s="15">
        <f t="shared" si="16"/>
        <v>0</v>
      </c>
      <c r="I92" s="15">
        <f t="shared" si="16"/>
        <v>0</v>
      </c>
      <c r="J92" s="15">
        <f t="shared" si="16"/>
        <v>0</v>
      </c>
      <c r="K92" s="15">
        <f t="shared" si="16"/>
        <v>0</v>
      </c>
      <c r="L92" s="15">
        <f t="shared" si="16"/>
        <v>0</v>
      </c>
      <c r="M92" s="15">
        <f t="shared" si="16"/>
        <v>0</v>
      </c>
      <c r="N92" s="15">
        <f t="shared" si="17"/>
        <v>0</v>
      </c>
      <c r="O92" s="15">
        <f t="shared" si="17"/>
        <v>0</v>
      </c>
      <c r="P92" s="15">
        <f t="shared" si="17"/>
        <v>0</v>
      </c>
      <c r="Q92" s="15">
        <f t="shared" si="17"/>
        <v>0</v>
      </c>
      <c r="R92" s="15">
        <f t="shared" si="17"/>
        <v>0</v>
      </c>
      <c r="S92" s="15">
        <f t="shared" si="17"/>
        <v>0</v>
      </c>
      <c r="T92" s="15">
        <f t="shared" si="17"/>
        <v>0</v>
      </c>
      <c r="U92" s="15">
        <f t="shared" si="17"/>
        <v>0</v>
      </c>
      <c r="V92" s="15">
        <f t="shared" si="17"/>
        <v>0</v>
      </c>
      <c r="W92" s="15">
        <f t="shared" si="17"/>
        <v>0</v>
      </c>
    </row>
    <row r="93" spans="2:23" x14ac:dyDescent="0.2">
      <c r="B93" s="14">
        <f>heart!B93</f>
        <v>21.25</v>
      </c>
      <c r="C93" s="14"/>
      <c r="D93" s="15">
        <f t="shared" si="16"/>
        <v>0</v>
      </c>
      <c r="E93" s="15">
        <f t="shared" si="16"/>
        <v>0</v>
      </c>
      <c r="F93" s="15">
        <f t="shared" si="16"/>
        <v>0</v>
      </c>
      <c r="G93" s="15">
        <f t="shared" si="16"/>
        <v>0</v>
      </c>
      <c r="H93" s="15">
        <f t="shared" si="16"/>
        <v>0</v>
      </c>
      <c r="I93" s="15">
        <f t="shared" si="16"/>
        <v>0</v>
      </c>
      <c r="J93" s="15">
        <f t="shared" si="16"/>
        <v>0</v>
      </c>
      <c r="K93" s="15">
        <f t="shared" si="16"/>
        <v>0</v>
      </c>
      <c r="L93" s="15">
        <f t="shared" si="16"/>
        <v>0</v>
      </c>
      <c r="M93" s="15">
        <f t="shared" si="16"/>
        <v>0</v>
      </c>
      <c r="N93" s="15">
        <f t="shared" si="17"/>
        <v>0</v>
      </c>
      <c r="O93" s="15">
        <f t="shared" si="17"/>
        <v>0</v>
      </c>
      <c r="P93" s="15">
        <f t="shared" si="17"/>
        <v>0</v>
      </c>
      <c r="Q93" s="15">
        <f t="shared" si="17"/>
        <v>0</v>
      </c>
      <c r="R93" s="15">
        <f t="shared" si="17"/>
        <v>0</v>
      </c>
      <c r="S93" s="15">
        <f t="shared" si="17"/>
        <v>0</v>
      </c>
      <c r="T93" s="15">
        <f t="shared" si="17"/>
        <v>0</v>
      </c>
      <c r="U93" s="15">
        <f t="shared" si="17"/>
        <v>0</v>
      </c>
      <c r="V93" s="15">
        <f t="shared" si="17"/>
        <v>0</v>
      </c>
      <c r="W93" s="15">
        <f t="shared" si="17"/>
        <v>0</v>
      </c>
    </row>
    <row r="94" spans="2:23" x14ac:dyDescent="0.2">
      <c r="B94" s="14">
        <f>heart!B94</f>
        <v>21.5</v>
      </c>
      <c r="C94" s="14"/>
      <c r="D94" s="15">
        <f t="shared" si="16"/>
        <v>0</v>
      </c>
      <c r="E94" s="15">
        <f t="shared" si="16"/>
        <v>0</v>
      </c>
      <c r="F94" s="15">
        <f t="shared" si="16"/>
        <v>0</v>
      </c>
      <c r="G94" s="15">
        <f t="shared" si="16"/>
        <v>0</v>
      </c>
      <c r="H94" s="15">
        <f t="shared" si="16"/>
        <v>0</v>
      </c>
      <c r="I94" s="15">
        <f t="shared" si="16"/>
        <v>0</v>
      </c>
      <c r="J94" s="15">
        <f t="shared" si="16"/>
        <v>0</v>
      </c>
      <c r="K94" s="15">
        <f t="shared" si="16"/>
        <v>0</v>
      </c>
      <c r="L94" s="15">
        <f t="shared" si="16"/>
        <v>0</v>
      </c>
      <c r="M94" s="15">
        <f t="shared" si="16"/>
        <v>0</v>
      </c>
      <c r="N94" s="15">
        <f t="shared" si="17"/>
        <v>0</v>
      </c>
      <c r="O94" s="15">
        <f t="shared" si="17"/>
        <v>0</v>
      </c>
      <c r="P94" s="15">
        <f t="shared" si="17"/>
        <v>0</v>
      </c>
      <c r="Q94" s="15">
        <f t="shared" si="17"/>
        <v>0</v>
      </c>
      <c r="R94" s="15">
        <f t="shared" si="17"/>
        <v>0</v>
      </c>
      <c r="S94" s="15">
        <f t="shared" si="17"/>
        <v>0</v>
      </c>
      <c r="T94" s="15">
        <f t="shared" si="17"/>
        <v>0</v>
      </c>
      <c r="U94" s="15">
        <f t="shared" si="17"/>
        <v>0</v>
      </c>
      <c r="V94" s="15">
        <f t="shared" si="17"/>
        <v>0</v>
      </c>
      <c r="W94" s="15">
        <f t="shared" si="17"/>
        <v>0</v>
      </c>
    </row>
    <row r="95" spans="2:23" x14ac:dyDescent="0.2">
      <c r="B95" s="14">
        <f>heart!B95</f>
        <v>21.75</v>
      </c>
      <c r="C95" s="14"/>
      <c r="D95" s="15">
        <f t="shared" si="16"/>
        <v>0</v>
      </c>
      <c r="E95" s="15">
        <f t="shared" si="16"/>
        <v>0</v>
      </c>
      <c r="F95" s="15">
        <f t="shared" si="16"/>
        <v>0</v>
      </c>
      <c r="G95" s="15">
        <f t="shared" si="16"/>
        <v>0</v>
      </c>
      <c r="H95" s="15">
        <f t="shared" si="16"/>
        <v>0</v>
      </c>
      <c r="I95" s="15">
        <f t="shared" si="16"/>
        <v>0</v>
      </c>
      <c r="J95" s="15">
        <f t="shared" si="16"/>
        <v>0</v>
      </c>
      <c r="K95" s="15">
        <f t="shared" si="16"/>
        <v>0</v>
      </c>
      <c r="L95" s="15">
        <f t="shared" si="16"/>
        <v>0</v>
      </c>
      <c r="M95" s="15">
        <f t="shared" si="16"/>
        <v>0</v>
      </c>
      <c r="N95" s="15">
        <f t="shared" si="17"/>
        <v>0</v>
      </c>
      <c r="O95" s="15">
        <f t="shared" si="17"/>
        <v>0</v>
      </c>
      <c r="P95" s="15">
        <f t="shared" si="17"/>
        <v>0</v>
      </c>
      <c r="Q95" s="15">
        <f t="shared" si="17"/>
        <v>0</v>
      </c>
      <c r="R95" s="15">
        <f t="shared" si="17"/>
        <v>0</v>
      </c>
      <c r="S95" s="15">
        <f t="shared" si="17"/>
        <v>0</v>
      </c>
      <c r="T95" s="15">
        <f t="shared" si="17"/>
        <v>0</v>
      </c>
      <c r="U95" s="15">
        <f t="shared" si="17"/>
        <v>0</v>
      </c>
      <c r="V95" s="15">
        <f t="shared" si="17"/>
        <v>0</v>
      </c>
      <c r="W95" s="15">
        <f t="shared" si="17"/>
        <v>0</v>
      </c>
    </row>
    <row r="96" spans="2:23" x14ac:dyDescent="0.2">
      <c r="B96" s="14">
        <f>heart!B96</f>
        <v>22</v>
      </c>
      <c r="C96" s="14"/>
      <c r="D96" s="15">
        <f t="shared" si="16"/>
        <v>0</v>
      </c>
      <c r="E96" s="15">
        <f t="shared" si="16"/>
        <v>0</v>
      </c>
      <c r="F96" s="15">
        <f t="shared" si="16"/>
        <v>0</v>
      </c>
      <c r="G96" s="15">
        <f t="shared" si="16"/>
        <v>0</v>
      </c>
      <c r="H96" s="15">
        <f t="shared" si="16"/>
        <v>0</v>
      </c>
      <c r="I96" s="15">
        <f t="shared" si="16"/>
        <v>0</v>
      </c>
      <c r="J96" s="15">
        <f t="shared" si="16"/>
        <v>0</v>
      </c>
      <c r="K96" s="15">
        <f t="shared" si="16"/>
        <v>0</v>
      </c>
      <c r="L96" s="15">
        <f t="shared" si="16"/>
        <v>0</v>
      </c>
      <c r="M96" s="15">
        <f t="shared" si="16"/>
        <v>0</v>
      </c>
      <c r="N96" s="15">
        <f t="shared" si="17"/>
        <v>0</v>
      </c>
      <c r="O96" s="15">
        <f t="shared" si="17"/>
        <v>0</v>
      </c>
      <c r="P96" s="15">
        <f t="shared" si="17"/>
        <v>0</v>
      </c>
      <c r="Q96" s="15">
        <f t="shared" si="17"/>
        <v>0</v>
      </c>
      <c r="R96" s="15">
        <f t="shared" si="17"/>
        <v>0</v>
      </c>
      <c r="S96" s="15">
        <f t="shared" si="17"/>
        <v>0</v>
      </c>
      <c r="T96" s="15">
        <f t="shared" si="17"/>
        <v>0</v>
      </c>
      <c r="U96" s="15">
        <f t="shared" si="17"/>
        <v>0</v>
      </c>
      <c r="V96" s="15">
        <f t="shared" si="17"/>
        <v>0</v>
      </c>
      <c r="W96" s="15">
        <f t="shared" si="17"/>
        <v>0</v>
      </c>
    </row>
    <row r="97" spans="2:23" x14ac:dyDescent="0.2">
      <c r="B97" s="14">
        <f>heart!B97</f>
        <v>22.25</v>
      </c>
      <c r="C97" s="14"/>
      <c r="D97" s="15">
        <f t="shared" si="16"/>
        <v>0</v>
      </c>
      <c r="E97" s="15">
        <f t="shared" si="16"/>
        <v>0</v>
      </c>
      <c r="F97" s="15">
        <f t="shared" si="16"/>
        <v>0</v>
      </c>
      <c r="G97" s="15">
        <f t="shared" si="16"/>
        <v>0</v>
      </c>
      <c r="H97" s="15">
        <f t="shared" si="16"/>
        <v>0</v>
      </c>
      <c r="I97" s="15">
        <f t="shared" si="16"/>
        <v>0</v>
      </c>
      <c r="J97" s="15">
        <f t="shared" si="16"/>
        <v>0</v>
      </c>
      <c r="K97" s="15">
        <f t="shared" si="16"/>
        <v>0</v>
      </c>
      <c r="L97" s="15">
        <f t="shared" si="16"/>
        <v>0</v>
      </c>
      <c r="M97" s="15">
        <f t="shared" si="16"/>
        <v>0</v>
      </c>
      <c r="N97" s="15">
        <f t="shared" si="17"/>
        <v>0</v>
      </c>
      <c r="O97" s="15">
        <f t="shared" si="17"/>
        <v>0</v>
      </c>
      <c r="P97" s="15">
        <f t="shared" si="17"/>
        <v>0</v>
      </c>
      <c r="Q97" s="15">
        <f t="shared" si="17"/>
        <v>0</v>
      </c>
      <c r="R97" s="15">
        <f t="shared" si="17"/>
        <v>0</v>
      </c>
      <c r="S97" s="15">
        <f t="shared" si="17"/>
        <v>0</v>
      </c>
      <c r="T97" s="15">
        <f t="shared" si="17"/>
        <v>0</v>
      </c>
      <c r="U97" s="15">
        <f t="shared" si="17"/>
        <v>0</v>
      </c>
      <c r="V97" s="15">
        <f t="shared" si="17"/>
        <v>0</v>
      </c>
      <c r="W97" s="15">
        <f t="shared" si="17"/>
        <v>0</v>
      </c>
    </row>
    <row r="98" spans="2:23" x14ac:dyDescent="0.2">
      <c r="B98" s="14">
        <f>heart!B98</f>
        <v>22.5</v>
      </c>
      <c r="C98" s="14"/>
      <c r="D98" s="15">
        <f t="shared" ref="D98:M107" si="18">IF($B98&lt;D$6,1,0)</f>
        <v>0</v>
      </c>
      <c r="E98" s="15">
        <f t="shared" si="18"/>
        <v>0</v>
      </c>
      <c r="F98" s="15">
        <f t="shared" si="18"/>
        <v>0</v>
      </c>
      <c r="G98" s="15">
        <f t="shared" si="18"/>
        <v>0</v>
      </c>
      <c r="H98" s="15">
        <f t="shared" si="18"/>
        <v>0</v>
      </c>
      <c r="I98" s="15">
        <f t="shared" si="18"/>
        <v>0</v>
      </c>
      <c r="J98" s="15">
        <f t="shared" si="18"/>
        <v>0</v>
      </c>
      <c r="K98" s="15">
        <f t="shared" si="18"/>
        <v>0</v>
      </c>
      <c r="L98" s="15">
        <f t="shared" si="18"/>
        <v>0</v>
      </c>
      <c r="M98" s="15">
        <f t="shared" si="18"/>
        <v>0</v>
      </c>
      <c r="N98" s="15">
        <f t="shared" ref="N98:W107" si="19">IF($B98&lt;N$6,1,0)</f>
        <v>0</v>
      </c>
      <c r="O98" s="15">
        <f t="shared" si="19"/>
        <v>0</v>
      </c>
      <c r="P98" s="15">
        <f t="shared" si="19"/>
        <v>0</v>
      </c>
      <c r="Q98" s="15">
        <f t="shared" si="19"/>
        <v>0</v>
      </c>
      <c r="R98" s="15">
        <f t="shared" si="19"/>
        <v>0</v>
      </c>
      <c r="S98" s="15">
        <f t="shared" si="19"/>
        <v>0</v>
      </c>
      <c r="T98" s="15">
        <f t="shared" si="19"/>
        <v>0</v>
      </c>
      <c r="U98" s="15">
        <f t="shared" si="19"/>
        <v>0</v>
      </c>
      <c r="V98" s="15">
        <f t="shared" si="19"/>
        <v>0</v>
      </c>
      <c r="W98" s="15">
        <f t="shared" si="19"/>
        <v>0</v>
      </c>
    </row>
    <row r="99" spans="2:23" x14ac:dyDescent="0.2">
      <c r="B99" s="14">
        <f>heart!B99</f>
        <v>22.75</v>
      </c>
      <c r="C99" s="14"/>
      <c r="D99" s="15">
        <f t="shared" si="18"/>
        <v>0</v>
      </c>
      <c r="E99" s="15">
        <f t="shared" si="18"/>
        <v>0</v>
      </c>
      <c r="F99" s="15">
        <f t="shared" si="18"/>
        <v>0</v>
      </c>
      <c r="G99" s="15">
        <f t="shared" si="18"/>
        <v>0</v>
      </c>
      <c r="H99" s="15">
        <f t="shared" si="18"/>
        <v>0</v>
      </c>
      <c r="I99" s="15">
        <f t="shared" si="18"/>
        <v>0</v>
      </c>
      <c r="J99" s="15">
        <f t="shared" si="18"/>
        <v>0</v>
      </c>
      <c r="K99" s="15">
        <f t="shared" si="18"/>
        <v>0</v>
      </c>
      <c r="L99" s="15">
        <f t="shared" si="18"/>
        <v>0</v>
      </c>
      <c r="M99" s="15">
        <f t="shared" si="18"/>
        <v>0</v>
      </c>
      <c r="N99" s="15">
        <f t="shared" si="19"/>
        <v>0</v>
      </c>
      <c r="O99" s="15">
        <f t="shared" si="19"/>
        <v>0</v>
      </c>
      <c r="P99" s="15">
        <f t="shared" si="19"/>
        <v>0</v>
      </c>
      <c r="Q99" s="15">
        <f t="shared" si="19"/>
        <v>0</v>
      </c>
      <c r="R99" s="15">
        <f t="shared" si="19"/>
        <v>0</v>
      </c>
      <c r="S99" s="15">
        <f t="shared" si="19"/>
        <v>0</v>
      </c>
      <c r="T99" s="15">
        <f t="shared" si="19"/>
        <v>0</v>
      </c>
      <c r="U99" s="15">
        <f t="shared" si="19"/>
        <v>0</v>
      </c>
      <c r="V99" s="15">
        <f t="shared" si="19"/>
        <v>0</v>
      </c>
      <c r="W99" s="15">
        <f t="shared" si="19"/>
        <v>0</v>
      </c>
    </row>
    <row r="100" spans="2:23" x14ac:dyDescent="0.2">
      <c r="B100" s="14">
        <f>heart!B100</f>
        <v>23</v>
      </c>
      <c r="C100" s="14"/>
      <c r="D100" s="15">
        <f t="shared" si="18"/>
        <v>0</v>
      </c>
      <c r="E100" s="15">
        <f t="shared" si="18"/>
        <v>0</v>
      </c>
      <c r="F100" s="15">
        <f t="shared" si="18"/>
        <v>0</v>
      </c>
      <c r="G100" s="15">
        <f t="shared" si="18"/>
        <v>0</v>
      </c>
      <c r="H100" s="15">
        <f t="shared" si="18"/>
        <v>0</v>
      </c>
      <c r="I100" s="15">
        <f t="shared" si="18"/>
        <v>0</v>
      </c>
      <c r="J100" s="15">
        <f t="shared" si="18"/>
        <v>0</v>
      </c>
      <c r="K100" s="15">
        <f t="shared" si="18"/>
        <v>0</v>
      </c>
      <c r="L100" s="15">
        <f t="shared" si="18"/>
        <v>0</v>
      </c>
      <c r="M100" s="15">
        <f t="shared" si="18"/>
        <v>0</v>
      </c>
      <c r="N100" s="15">
        <f t="shared" si="19"/>
        <v>0</v>
      </c>
      <c r="O100" s="15">
        <f t="shared" si="19"/>
        <v>0</v>
      </c>
      <c r="P100" s="15">
        <f t="shared" si="19"/>
        <v>0</v>
      </c>
      <c r="Q100" s="15">
        <f t="shared" si="19"/>
        <v>0</v>
      </c>
      <c r="R100" s="15">
        <f t="shared" si="19"/>
        <v>0</v>
      </c>
      <c r="S100" s="15">
        <f t="shared" si="19"/>
        <v>0</v>
      </c>
      <c r="T100" s="15">
        <f t="shared" si="19"/>
        <v>0</v>
      </c>
      <c r="U100" s="15">
        <f t="shared" si="19"/>
        <v>0</v>
      </c>
      <c r="V100" s="15">
        <f t="shared" si="19"/>
        <v>0</v>
      </c>
      <c r="W100" s="15">
        <f t="shared" si="19"/>
        <v>0</v>
      </c>
    </row>
    <row r="101" spans="2:23" x14ac:dyDescent="0.2">
      <c r="B101" s="14">
        <f>heart!B101</f>
        <v>23.25</v>
      </c>
      <c r="C101" s="14"/>
      <c r="D101" s="15">
        <f t="shared" si="18"/>
        <v>0</v>
      </c>
      <c r="E101" s="15">
        <f t="shared" si="18"/>
        <v>0</v>
      </c>
      <c r="F101" s="15">
        <f t="shared" si="18"/>
        <v>0</v>
      </c>
      <c r="G101" s="15">
        <f t="shared" si="18"/>
        <v>0</v>
      </c>
      <c r="H101" s="15">
        <f t="shared" si="18"/>
        <v>0</v>
      </c>
      <c r="I101" s="15">
        <f t="shared" si="18"/>
        <v>0</v>
      </c>
      <c r="J101" s="15">
        <f t="shared" si="18"/>
        <v>0</v>
      </c>
      <c r="K101" s="15">
        <f t="shared" si="18"/>
        <v>0</v>
      </c>
      <c r="L101" s="15">
        <f t="shared" si="18"/>
        <v>0</v>
      </c>
      <c r="M101" s="15">
        <f t="shared" si="18"/>
        <v>0</v>
      </c>
      <c r="N101" s="15">
        <f t="shared" si="19"/>
        <v>0</v>
      </c>
      <c r="O101" s="15">
        <f t="shared" si="19"/>
        <v>0</v>
      </c>
      <c r="P101" s="15">
        <f t="shared" si="19"/>
        <v>0</v>
      </c>
      <c r="Q101" s="15">
        <f t="shared" si="19"/>
        <v>0</v>
      </c>
      <c r="R101" s="15">
        <f t="shared" si="19"/>
        <v>0</v>
      </c>
      <c r="S101" s="15">
        <f t="shared" si="19"/>
        <v>0</v>
      </c>
      <c r="T101" s="15">
        <f t="shared" si="19"/>
        <v>0</v>
      </c>
      <c r="U101" s="15">
        <f t="shared" si="19"/>
        <v>0</v>
      </c>
      <c r="V101" s="15">
        <f t="shared" si="19"/>
        <v>0</v>
      </c>
      <c r="W101" s="15">
        <f t="shared" si="19"/>
        <v>0</v>
      </c>
    </row>
    <row r="102" spans="2:23" x14ac:dyDescent="0.2">
      <c r="B102" s="14">
        <f>heart!B102</f>
        <v>23.5</v>
      </c>
      <c r="C102" s="14"/>
      <c r="D102" s="15">
        <f t="shared" si="18"/>
        <v>0</v>
      </c>
      <c r="E102" s="15">
        <f t="shared" si="18"/>
        <v>0</v>
      </c>
      <c r="F102" s="15">
        <f t="shared" si="18"/>
        <v>0</v>
      </c>
      <c r="G102" s="15">
        <f t="shared" si="18"/>
        <v>0</v>
      </c>
      <c r="H102" s="15">
        <f t="shared" si="18"/>
        <v>0</v>
      </c>
      <c r="I102" s="15">
        <f t="shared" si="18"/>
        <v>0</v>
      </c>
      <c r="J102" s="15">
        <f t="shared" si="18"/>
        <v>0</v>
      </c>
      <c r="K102" s="15">
        <f t="shared" si="18"/>
        <v>0</v>
      </c>
      <c r="L102" s="15">
        <f t="shared" si="18"/>
        <v>0</v>
      </c>
      <c r="M102" s="15">
        <f t="shared" si="18"/>
        <v>0</v>
      </c>
      <c r="N102" s="15">
        <f t="shared" si="19"/>
        <v>0</v>
      </c>
      <c r="O102" s="15">
        <f t="shared" si="19"/>
        <v>0</v>
      </c>
      <c r="P102" s="15">
        <f t="shared" si="19"/>
        <v>0</v>
      </c>
      <c r="Q102" s="15">
        <f t="shared" si="19"/>
        <v>0</v>
      </c>
      <c r="R102" s="15">
        <f t="shared" si="19"/>
        <v>0</v>
      </c>
      <c r="S102" s="15">
        <f t="shared" si="19"/>
        <v>0</v>
      </c>
      <c r="T102" s="15">
        <f t="shared" si="19"/>
        <v>0</v>
      </c>
      <c r="U102" s="15">
        <f t="shared" si="19"/>
        <v>0</v>
      </c>
      <c r="V102" s="15">
        <f t="shared" si="19"/>
        <v>0</v>
      </c>
      <c r="W102" s="15">
        <f t="shared" si="19"/>
        <v>0</v>
      </c>
    </row>
    <row r="103" spans="2:23" x14ac:dyDescent="0.2">
      <c r="B103" s="14">
        <f>heart!B103</f>
        <v>23.75</v>
      </c>
      <c r="C103" s="14"/>
      <c r="D103" s="15">
        <f t="shared" si="18"/>
        <v>0</v>
      </c>
      <c r="E103" s="15">
        <f t="shared" si="18"/>
        <v>0</v>
      </c>
      <c r="F103" s="15">
        <f t="shared" si="18"/>
        <v>0</v>
      </c>
      <c r="G103" s="15">
        <f t="shared" si="18"/>
        <v>0</v>
      </c>
      <c r="H103" s="15">
        <f t="shared" si="18"/>
        <v>0</v>
      </c>
      <c r="I103" s="15">
        <f t="shared" si="18"/>
        <v>0</v>
      </c>
      <c r="J103" s="15">
        <f t="shared" si="18"/>
        <v>0</v>
      </c>
      <c r="K103" s="15">
        <f t="shared" si="18"/>
        <v>0</v>
      </c>
      <c r="L103" s="15">
        <f t="shared" si="18"/>
        <v>0</v>
      </c>
      <c r="M103" s="15">
        <f t="shared" si="18"/>
        <v>0</v>
      </c>
      <c r="N103" s="15">
        <f t="shared" si="19"/>
        <v>0</v>
      </c>
      <c r="O103" s="15">
        <f t="shared" si="19"/>
        <v>0</v>
      </c>
      <c r="P103" s="15">
        <f t="shared" si="19"/>
        <v>0</v>
      </c>
      <c r="Q103" s="15">
        <f t="shared" si="19"/>
        <v>0</v>
      </c>
      <c r="R103" s="15">
        <f t="shared" si="19"/>
        <v>0</v>
      </c>
      <c r="S103" s="15">
        <f t="shared" si="19"/>
        <v>0</v>
      </c>
      <c r="T103" s="15">
        <f t="shared" si="19"/>
        <v>0</v>
      </c>
      <c r="U103" s="15">
        <f t="shared" si="19"/>
        <v>0</v>
      </c>
      <c r="V103" s="15">
        <f t="shared" si="19"/>
        <v>0</v>
      </c>
      <c r="W103" s="15">
        <f t="shared" si="19"/>
        <v>0</v>
      </c>
    </row>
    <row r="104" spans="2:23" x14ac:dyDescent="0.2">
      <c r="B104" s="14">
        <f>heart!B104</f>
        <v>24</v>
      </c>
      <c r="C104" s="14"/>
      <c r="D104" s="15">
        <f t="shared" si="18"/>
        <v>0</v>
      </c>
      <c r="E104" s="15">
        <f t="shared" si="18"/>
        <v>0</v>
      </c>
      <c r="F104" s="15">
        <f t="shared" si="18"/>
        <v>0</v>
      </c>
      <c r="G104" s="15">
        <f t="shared" si="18"/>
        <v>0</v>
      </c>
      <c r="H104" s="15">
        <f t="shared" si="18"/>
        <v>0</v>
      </c>
      <c r="I104" s="15">
        <f t="shared" si="18"/>
        <v>0</v>
      </c>
      <c r="J104" s="15">
        <f t="shared" si="18"/>
        <v>0</v>
      </c>
      <c r="K104" s="15">
        <f t="shared" si="18"/>
        <v>0</v>
      </c>
      <c r="L104" s="15">
        <f t="shared" si="18"/>
        <v>0</v>
      </c>
      <c r="M104" s="15">
        <f t="shared" si="18"/>
        <v>0</v>
      </c>
      <c r="N104" s="15">
        <f t="shared" si="19"/>
        <v>0</v>
      </c>
      <c r="O104" s="15">
        <f t="shared" si="19"/>
        <v>0</v>
      </c>
      <c r="P104" s="15">
        <f t="shared" si="19"/>
        <v>0</v>
      </c>
      <c r="Q104" s="15">
        <f t="shared" si="19"/>
        <v>0</v>
      </c>
      <c r="R104" s="15">
        <f t="shared" si="19"/>
        <v>0</v>
      </c>
      <c r="S104" s="15">
        <f t="shared" si="19"/>
        <v>0</v>
      </c>
      <c r="T104" s="15">
        <f t="shared" si="19"/>
        <v>0</v>
      </c>
      <c r="U104" s="15">
        <f t="shared" si="19"/>
        <v>0</v>
      </c>
      <c r="V104" s="15">
        <f t="shared" si="19"/>
        <v>0</v>
      </c>
      <c r="W104" s="15">
        <f t="shared" si="19"/>
        <v>0</v>
      </c>
    </row>
    <row r="105" spans="2:23" x14ac:dyDescent="0.2">
      <c r="B105" s="14">
        <f>heart!B105</f>
        <v>24.25</v>
      </c>
      <c r="C105" s="14"/>
      <c r="D105" s="15">
        <f t="shared" si="18"/>
        <v>0</v>
      </c>
      <c r="E105" s="15">
        <f t="shared" si="18"/>
        <v>0</v>
      </c>
      <c r="F105" s="15">
        <f t="shared" si="18"/>
        <v>0</v>
      </c>
      <c r="G105" s="15">
        <f t="shared" si="18"/>
        <v>0</v>
      </c>
      <c r="H105" s="15">
        <f t="shared" si="18"/>
        <v>0</v>
      </c>
      <c r="I105" s="15">
        <f t="shared" si="18"/>
        <v>0</v>
      </c>
      <c r="J105" s="15">
        <f t="shared" si="18"/>
        <v>0</v>
      </c>
      <c r="K105" s="15">
        <f t="shared" si="18"/>
        <v>0</v>
      </c>
      <c r="L105" s="15">
        <f t="shared" si="18"/>
        <v>0</v>
      </c>
      <c r="M105" s="15">
        <f t="shared" si="18"/>
        <v>0</v>
      </c>
      <c r="N105" s="15">
        <f t="shared" si="19"/>
        <v>0</v>
      </c>
      <c r="O105" s="15">
        <f t="shared" si="19"/>
        <v>0</v>
      </c>
      <c r="P105" s="15">
        <f t="shared" si="19"/>
        <v>0</v>
      </c>
      <c r="Q105" s="15">
        <f t="shared" si="19"/>
        <v>0</v>
      </c>
      <c r="R105" s="15">
        <f t="shared" si="19"/>
        <v>0</v>
      </c>
      <c r="S105" s="15">
        <f t="shared" si="19"/>
        <v>0</v>
      </c>
      <c r="T105" s="15">
        <f t="shared" si="19"/>
        <v>0</v>
      </c>
      <c r="U105" s="15">
        <f t="shared" si="19"/>
        <v>0</v>
      </c>
      <c r="V105" s="15">
        <f t="shared" si="19"/>
        <v>0</v>
      </c>
      <c r="W105" s="15">
        <f t="shared" si="19"/>
        <v>0</v>
      </c>
    </row>
    <row r="106" spans="2:23" x14ac:dyDescent="0.2">
      <c r="B106" s="14">
        <f>heart!B106</f>
        <v>24.5</v>
      </c>
      <c r="C106" s="14"/>
      <c r="D106" s="15">
        <f t="shared" si="18"/>
        <v>0</v>
      </c>
      <c r="E106" s="15">
        <f t="shared" si="18"/>
        <v>0</v>
      </c>
      <c r="F106" s="15">
        <f t="shared" si="18"/>
        <v>0</v>
      </c>
      <c r="G106" s="15">
        <f t="shared" si="18"/>
        <v>0</v>
      </c>
      <c r="H106" s="15">
        <f t="shared" si="18"/>
        <v>0</v>
      </c>
      <c r="I106" s="15">
        <f t="shared" si="18"/>
        <v>0</v>
      </c>
      <c r="J106" s="15">
        <f t="shared" si="18"/>
        <v>0</v>
      </c>
      <c r="K106" s="15">
        <f t="shared" si="18"/>
        <v>0</v>
      </c>
      <c r="L106" s="15">
        <f t="shared" si="18"/>
        <v>0</v>
      </c>
      <c r="M106" s="15">
        <f t="shared" si="18"/>
        <v>0</v>
      </c>
      <c r="N106" s="15">
        <f t="shared" si="19"/>
        <v>0</v>
      </c>
      <c r="O106" s="15">
        <f t="shared" si="19"/>
        <v>0</v>
      </c>
      <c r="P106" s="15">
        <f t="shared" si="19"/>
        <v>0</v>
      </c>
      <c r="Q106" s="15">
        <f t="shared" si="19"/>
        <v>0</v>
      </c>
      <c r="R106" s="15">
        <f t="shared" si="19"/>
        <v>0</v>
      </c>
      <c r="S106" s="15">
        <f t="shared" si="19"/>
        <v>0</v>
      </c>
      <c r="T106" s="15">
        <f t="shared" si="19"/>
        <v>0</v>
      </c>
      <c r="U106" s="15">
        <f t="shared" si="19"/>
        <v>0</v>
      </c>
      <c r="V106" s="15">
        <f t="shared" si="19"/>
        <v>0</v>
      </c>
      <c r="W106" s="15">
        <f t="shared" si="19"/>
        <v>0</v>
      </c>
    </row>
    <row r="107" spans="2:23" x14ac:dyDescent="0.2">
      <c r="B107" s="14">
        <f>heart!B107</f>
        <v>24.75</v>
      </c>
      <c r="C107" s="14"/>
      <c r="D107" s="15">
        <f t="shared" si="18"/>
        <v>0</v>
      </c>
      <c r="E107" s="15">
        <f t="shared" si="18"/>
        <v>0</v>
      </c>
      <c r="F107" s="15">
        <f t="shared" si="18"/>
        <v>0</v>
      </c>
      <c r="G107" s="15">
        <f t="shared" si="18"/>
        <v>0</v>
      </c>
      <c r="H107" s="15">
        <f t="shared" si="18"/>
        <v>0</v>
      </c>
      <c r="I107" s="15">
        <f t="shared" si="18"/>
        <v>0</v>
      </c>
      <c r="J107" s="15">
        <f t="shared" si="18"/>
        <v>0</v>
      </c>
      <c r="K107" s="15">
        <f t="shared" si="18"/>
        <v>0</v>
      </c>
      <c r="L107" s="15">
        <f t="shared" si="18"/>
        <v>0</v>
      </c>
      <c r="M107" s="15">
        <f t="shared" si="18"/>
        <v>0</v>
      </c>
      <c r="N107" s="15">
        <f t="shared" si="19"/>
        <v>0</v>
      </c>
      <c r="O107" s="15">
        <f t="shared" si="19"/>
        <v>0</v>
      </c>
      <c r="P107" s="15">
        <f t="shared" si="19"/>
        <v>0</v>
      </c>
      <c r="Q107" s="15">
        <f t="shared" si="19"/>
        <v>0</v>
      </c>
      <c r="R107" s="15">
        <f t="shared" si="19"/>
        <v>0</v>
      </c>
      <c r="S107" s="15">
        <f t="shared" si="19"/>
        <v>0</v>
      </c>
      <c r="T107" s="15">
        <f t="shared" si="19"/>
        <v>0</v>
      </c>
      <c r="U107" s="15">
        <f t="shared" si="19"/>
        <v>0</v>
      </c>
      <c r="V107" s="15">
        <f t="shared" si="19"/>
        <v>0</v>
      </c>
      <c r="W107" s="15">
        <f t="shared" si="19"/>
        <v>0</v>
      </c>
    </row>
    <row r="108" spans="2:23" x14ac:dyDescent="0.2">
      <c r="B108" s="14">
        <f>heart!B108</f>
        <v>25</v>
      </c>
      <c r="C108" s="14"/>
      <c r="D108" s="15">
        <f t="shared" ref="D108:M117" si="20">IF($B108&lt;D$6,1,0)</f>
        <v>0</v>
      </c>
      <c r="E108" s="15">
        <f t="shared" si="20"/>
        <v>0</v>
      </c>
      <c r="F108" s="15">
        <f t="shared" si="20"/>
        <v>0</v>
      </c>
      <c r="G108" s="15">
        <f t="shared" si="20"/>
        <v>0</v>
      </c>
      <c r="H108" s="15">
        <f t="shared" si="20"/>
        <v>0</v>
      </c>
      <c r="I108" s="15">
        <f t="shared" si="20"/>
        <v>0</v>
      </c>
      <c r="J108" s="15">
        <f t="shared" si="20"/>
        <v>0</v>
      </c>
      <c r="K108" s="15">
        <f t="shared" si="20"/>
        <v>0</v>
      </c>
      <c r="L108" s="15">
        <f t="shared" si="20"/>
        <v>0</v>
      </c>
      <c r="M108" s="15">
        <f t="shared" si="20"/>
        <v>0</v>
      </c>
      <c r="N108" s="15">
        <f t="shared" ref="N108:W117" si="21">IF($B108&lt;N$6,1,0)</f>
        <v>0</v>
      </c>
      <c r="O108" s="15">
        <f t="shared" si="21"/>
        <v>0</v>
      </c>
      <c r="P108" s="15">
        <f t="shared" si="21"/>
        <v>0</v>
      </c>
      <c r="Q108" s="15">
        <f t="shared" si="21"/>
        <v>0</v>
      </c>
      <c r="R108" s="15">
        <f t="shared" si="21"/>
        <v>0</v>
      </c>
      <c r="S108" s="15">
        <f t="shared" si="21"/>
        <v>0</v>
      </c>
      <c r="T108" s="15">
        <f t="shared" si="21"/>
        <v>0</v>
      </c>
      <c r="U108" s="15">
        <f t="shared" si="21"/>
        <v>0</v>
      </c>
      <c r="V108" s="15">
        <f t="shared" si="21"/>
        <v>0</v>
      </c>
      <c r="W108" s="15">
        <f t="shared" si="21"/>
        <v>0</v>
      </c>
    </row>
    <row r="109" spans="2:23" x14ac:dyDescent="0.2">
      <c r="B109" s="14">
        <f>heart!B109</f>
        <v>25.25</v>
      </c>
      <c r="C109" s="14"/>
      <c r="D109" s="15">
        <f t="shared" si="20"/>
        <v>0</v>
      </c>
      <c r="E109" s="15">
        <f t="shared" si="20"/>
        <v>0</v>
      </c>
      <c r="F109" s="15">
        <f t="shared" si="20"/>
        <v>0</v>
      </c>
      <c r="G109" s="15">
        <f t="shared" si="20"/>
        <v>0</v>
      </c>
      <c r="H109" s="15">
        <f t="shared" si="20"/>
        <v>0</v>
      </c>
      <c r="I109" s="15">
        <f t="shared" si="20"/>
        <v>0</v>
      </c>
      <c r="J109" s="15">
        <f t="shared" si="20"/>
        <v>0</v>
      </c>
      <c r="K109" s="15">
        <f t="shared" si="20"/>
        <v>0</v>
      </c>
      <c r="L109" s="15">
        <f t="shared" si="20"/>
        <v>0</v>
      </c>
      <c r="M109" s="15">
        <f t="shared" si="20"/>
        <v>0</v>
      </c>
      <c r="N109" s="15">
        <f t="shared" si="21"/>
        <v>0</v>
      </c>
      <c r="O109" s="15">
        <f t="shared" si="21"/>
        <v>0</v>
      </c>
      <c r="P109" s="15">
        <f t="shared" si="21"/>
        <v>0</v>
      </c>
      <c r="Q109" s="15">
        <f t="shared" si="21"/>
        <v>0</v>
      </c>
      <c r="R109" s="15">
        <f t="shared" si="21"/>
        <v>0</v>
      </c>
      <c r="S109" s="15">
        <f t="shared" si="21"/>
        <v>0</v>
      </c>
      <c r="T109" s="15">
        <f t="shared" si="21"/>
        <v>0</v>
      </c>
      <c r="U109" s="15">
        <f t="shared" si="21"/>
        <v>0</v>
      </c>
      <c r="V109" s="15">
        <f t="shared" si="21"/>
        <v>0</v>
      </c>
      <c r="W109" s="15">
        <f t="shared" si="21"/>
        <v>0</v>
      </c>
    </row>
    <row r="110" spans="2:23" x14ac:dyDescent="0.2">
      <c r="B110" s="14">
        <f>heart!B110</f>
        <v>25.5</v>
      </c>
      <c r="C110" s="14"/>
      <c r="D110" s="15">
        <f t="shared" si="20"/>
        <v>0</v>
      </c>
      <c r="E110" s="15">
        <f t="shared" si="20"/>
        <v>0</v>
      </c>
      <c r="F110" s="15">
        <f t="shared" si="20"/>
        <v>0</v>
      </c>
      <c r="G110" s="15">
        <f t="shared" si="20"/>
        <v>0</v>
      </c>
      <c r="H110" s="15">
        <f t="shared" si="20"/>
        <v>0</v>
      </c>
      <c r="I110" s="15">
        <f t="shared" si="20"/>
        <v>0</v>
      </c>
      <c r="J110" s="15">
        <f t="shared" si="20"/>
        <v>0</v>
      </c>
      <c r="K110" s="15">
        <f t="shared" si="20"/>
        <v>0</v>
      </c>
      <c r="L110" s="15">
        <f t="shared" si="20"/>
        <v>0</v>
      </c>
      <c r="M110" s="15">
        <f t="shared" si="20"/>
        <v>0</v>
      </c>
      <c r="N110" s="15">
        <f t="shared" si="21"/>
        <v>0</v>
      </c>
      <c r="O110" s="15">
        <f t="shared" si="21"/>
        <v>0</v>
      </c>
      <c r="P110" s="15">
        <f t="shared" si="21"/>
        <v>0</v>
      </c>
      <c r="Q110" s="15">
        <f t="shared" si="21"/>
        <v>0</v>
      </c>
      <c r="R110" s="15">
        <f t="shared" si="21"/>
        <v>0</v>
      </c>
      <c r="S110" s="15">
        <f t="shared" si="21"/>
        <v>0</v>
      </c>
      <c r="T110" s="15">
        <f t="shared" si="21"/>
        <v>0</v>
      </c>
      <c r="U110" s="15">
        <f t="shared" si="21"/>
        <v>0</v>
      </c>
      <c r="V110" s="15">
        <f t="shared" si="21"/>
        <v>0</v>
      </c>
      <c r="W110" s="15">
        <f t="shared" si="21"/>
        <v>0</v>
      </c>
    </row>
    <row r="111" spans="2:23" x14ac:dyDescent="0.2">
      <c r="B111" s="14">
        <f>heart!B111</f>
        <v>25.75</v>
      </c>
      <c r="C111" s="14"/>
      <c r="D111" s="15">
        <f t="shared" si="20"/>
        <v>0</v>
      </c>
      <c r="E111" s="15">
        <f t="shared" si="20"/>
        <v>0</v>
      </c>
      <c r="F111" s="15">
        <f t="shared" si="20"/>
        <v>0</v>
      </c>
      <c r="G111" s="15">
        <f t="shared" si="20"/>
        <v>0</v>
      </c>
      <c r="H111" s="15">
        <f t="shared" si="20"/>
        <v>0</v>
      </c>
      <c r="I111" s="15">
        <f t="shared" si="20"/>
        <v>0</v>
      </c>
      <c r="J111" s="15">
        <f t="shared" si="20"/>
        <v>0</v>
      </c>
      <c r="K111" s="15">
        <f t="shared" si="20"/>
        <v>0</v>
      </c>
      <c r="L111" s="15">
        <f t="shared" si="20"/>
        <v>0</v>
      </c>
      <c r="M111" s="15">
        <f t="shared" si="20"/>
        <v>0</v>
      </c>
      <c r="N111" s="15">
        <f t="shared" si="21"/>
        <v>0</v>
      </c>
      <c r="O111" s="15">
        <f t="shared" si="21"/>
        <v>0</v>
      </c>
      <c r="P111" s="15">
        <f t="shared" si="21"/>
        <v>0</v>
      </c>
      <c r="Q111" s="15">
        <f t="shared" si="21"/>
        <v>0</v>
      </c>
      <c r="R111" s="15">
        <f t="shared" si="21"/>
        <v>0</v>
      </c>
      <c r="S111" s="15">
        <f t="shared" si="21"/>
        <v>0</v>
      </c>
      <c r="T111" s="15">
        <f t="shared" si="21"/>
        <v>0</v>
      </c>
      <c r="U111" s="15">
        <f t="shared" si="21"/>
        <v>0</v>
      </c>
      <c r="V111" s="15">
        <f t="shared" si="21"/>
        <v>0</v>
      </c>
      <c r="W111" s="15">
        <f t="shared" si="21"/>
        <v>0</v>
      </c>
    </row>
    <row r="112" spans="2:23" x14ac:dyDescent="0.2">
      <c r="B112" s="14">
        <f>heart!B112</f>
        <v>26</v>
      </c>
      <c r="C112" s="14"/>
      <c r="D112" s="15">
        <f t="shared" si="20"/>
        <v>0</v>
      </c>
      <c r="E112" s="15">
        <f t="shared" si="20"/>
        <v>0</v>
      </c>
      <c r="F112" s="15">
        <f t="shared" si="20"/>
        <v>0</v>
      </c>
      <c r="G112" s="15">
        <f t="shared" si="20"/>
        <v>0</v>
      </c>
      <c r="H112" s="15">
        <f t="shared" si="20"/>
        <v>0</v>
      </c>
      <c r="I112" s="15">
        <f t="shared" si="20"/>
        <v>0</v>
      </c>
      <c r="J112" s="15">
        <f t="shared" si="20"/>
        <v>0</v>
      </c>
      <c r="K112" s="15">
        <f t="shared" si="20"/>
        <v>0</v>
      </c>
      <c r="L112" s="15">
        <f t="shared" si="20"/>
        <v>0</v>
      </c>
      <c r="M112" s="15">
        <f t="shared" si="20"/>
        <v>0</v>
      </c>
      <c r="N112" s="15">
        <f t="shared" si="21"/>
        <v>0</v>
      </c>
      <c r="O112" s="15">
        <f t="shared" si="21"/>
        <v>0</v>
      </c>
      <c r="P112" s="15">
        <f t="shared" si="21"/>
        <v>0</v>
      </c>
      <c r="Q112" s="15">
        <f t="shared" si="21"/>
        <v>0</v>
      </c>
      <c r="R112" s="15">
        <f t="shared" si="21"/>
        <v>0</v>
      </c>
      <c r="S112" s="15">
        <f t="shared" si="21"/>
        <v>0</v>
      </c>
      <c r="T112" s="15">
        <f t="shared" si="21"/>
        <v>0</v>
      </c>
      <c r="U112" s="15">
        <f t="shared" si="21"/>
        <v>0</v>
      </c>
      <c r="V112" s="15">
        <f t="shared" si="21"/>
        <v>0</v>
      </c>
      <c r="W112" s="15">
        <f t="shared" si="21"/>
        <v>0</v>
      </c>
    </row>
    <row r="113" spans="2:23" x14ac:dyDescent="0.2">
      <c r="B113" s="14">
        <f>heart!B113</f>
        <v>26.25</v>
      </c>
      <c r="C113" s="14"/>
      <c r="D113" s="15">
        <f t="shared" si="20"/>
        <v>0</v>
      </c>
      <c r="E113" s="15">
        <f t="shared" si="20"/>
        <v>0</v>
      </c>
      <c r="F113" s="15">
        <f t="shared" si="20"/>
        <v>0</v>
      </c>
      <c r="G113" s="15">
        <f t="shared" si="20"/>
        <v>0</v>
      </c>
      <c r="H113" s="15">
        <f t="shared" si="20"/>
        <v>0</v>
      </c>
      <c r="I113" s="15">
        <f t="shared" si="20"/>
        <v>0</v>
      </c>
      <c r="J113" s="15">
        <f t="shared" si="20"/>
        <v>0</v>
      </c>
      <c r="K113" s="15">
        <f t="shared" si="20"/>
        <v>0</v>
      </c>
      <c r="L113" s="15">
        <f t="shared" si="20"/>
        <v>0</v>
      </c>
      <c r="M113" s="15">
        <f t="shared" si="20"/>
        <v>0</v>
      </c>
      <c r="N113" s="15">
        <f t="shared" si="21"/>
        <v>0</v>
      </c>
      <c r="O113" s="15">
        <f t="shared" si="21"/>
        <v>0</v>
      </c>
      <c r="P113" s="15">
        <f t="shared" si="21"/>
        <v>0</v>
      </c>
      <c r="Q113" s="15">
        <f t="shared" si="21"/>
        <v>0</v>
      </c>
      <c r="R113" s="15">
        <f t="shared" si="21"/>
        <v>0</v>
      </c>
      <c r="S113" s="15">
        <f t="shared" si="21"/>
        <v>0</v>
      </c>
      <c r="T113" s="15">
        <f t="shared" si="21"/>
        <v>0</v>
      </c>
      <c r="U113" s="15">
        <f t="shared" si="21"/>
        <v>0</v>
      </c>
      <c r="V113" s="15">
        <f t="shared" si="21"/>
        <v>0</v>
      </c>
      <c r="W113" s="15">
        <f t="shared" si="21"/>
        <v>0</v>
      </c>
    </row>
    <row r="114" spans="2:23" x14ac:dyDescent="0.2">
      <c r="B114" s="14">
        <f>heart!B114</f>
        <v>26.5</v>
      </c>
      <c r="C114" s="14"/>
      <c r="D114" s="15">
        <f t="shared" si="20"/>
        <v>0</v>
      </c>
      <c r="E114" s="15">
        <f t="shared" si="20"/>
        <v>0</v>
      </c>
      <c r="F114" s="15">
        <f t="shared" si="20"/>
        <v>0</v>
      </c>
      <c r="G114" s="15">
        <f t="shared" si="20"/>
        <v>0</v>
      </c>
      <c r="H114" s="15">
        <f t="shared" si="20"/>
        <v>0</v>
      </c>
      <c r="I114" s="15">
        <f t="shared" si="20"/>
        <v>0</v>
      </c>
      <c r="J114" s="15">
        <f t="shared" si="20"/>
        <v>0</v>
      </c>
      <c r="K114" s="15">
        <f t="shared" si="20"/>
        <v>0</v>
      </c>
      <c r="L114" s="15">
        <f t="shared" si="20"/>
        <v>0</v>
      </c>
      <c r="M114" s="15">
        <f t="shared" si="20"/>
        <v>0</v>
      </c>
      <c r="N114" s="15">
        <f t="shared" si="21"/>
        <v>0</v>
      </c>
      <c r="O114" s="15">
        <f t="shared" si="21"/>
        <v>0</v>
      </c>
      <c r="P114" s="15">
        <f t="shared" si="21"/>
        <v>0</v>
      </c>
      <c r="Q114" s="15">
        <f t="shared" si="21"/>
        <v>0</v>
      </c>
      <c r="R114" s="15">
        <f t="shared" si="21"/>
        <v>0</v>
      </c>
      <c r="S114" s="15">
        <f t="shared" si="21"/>
        <v>0</v>
      </c>
      <c r="T114" s="15">
        <f t="shared" si="21"/>
        <v>0</v>
      </c>
      <c r="U114" s="15">
        <f t="shared" si="21"/>
        <v>0</v>
      </c>
      <c r="V114" s="15">
        <f t="shared" si="21"/>
        <v>0</v>
      </c>
      <c r="W114" s="15">
        <f t="shared" si="21"/>
        <v>0</v>
      </c>
    </row>
    <row r="115" spans="2:23" x14ac:dyDescent="0.2">
      <c r="B115" s="14">
        <f>heart!B115</f>
        <v>26.75</v>
      </c>
      <c r="C115" s="14"/>
      <c r="D115" s="15">
        <f t="shared" si="20"/>
        <v>0</v>
      </c>
      <c r="E115" s="15">
        <f t="shared" si="20"/>
        <v>0</v>
      </c>
      <c r="F115" s="15">
        <f t="shared" si="20"/>
        <v>0</v>
      </c>
      <c r="G115" s="15">
        <f t="shared" si="20"/>
        <v>0</v>
      </c>
      <c r="H115" s="15">
        <f t="shared" si="20"/>
        <v>0</v>
      </c>
      <c r="I115" s="15">
        <f t="shared" si="20"/>
        <v>0</v>
      </c>
      <c r="J115" s="15">
        <f t="shared" si="20"/>
        <v>0</v>
      </c>
      <c r="K115" s="15">
        <f t="shared" si="20"/>
        <v>0</v>
      </c>
      <c r="L115" s="15">
        <f t="shared" si="20"/>
        <v>0</v>
      </c>
      <c r="M115" s="15">
        <f t="shared" si="20"/>
        <v>0</v>
      </c>
      <c r="N115" s="15">
        <f t="shared" si="21"/>
        <v>0</v>
      </c>
      <c r="O115" s="15">
        <f t="shared" si="21"/>
        <v>0</v>
      </c>
      <c r="P115" s="15">
        <f t="shared" si="21"/>
        <v>0</v>
      </c>
      <c r="Q115" s="15">
        <f t="shared" si="21"/>
        <v>0</v>
      </c>
      <c r="R115" s="15">
        <f t="shared" si="21"/>
        <v>0</v>
      </c>
      <c r="S115" s="15">
        <f t="shared" si="21"/>
        <v>0</v>
      </c>
      <c r="T115" s="15">
        <f t="shared" si="21"/>
        <v>0</v>
      </c>
      <c r="U115" s="15">
        <f t="shared" si="21"/>
        <v>0</v>
      </c>
      <c r="V115" s="15">
        <f t="shared" si="21"/>
        <v>0</v>
      </c>
      <c r="W115" s="15">
        <f t="shared" si="21"/>
        <v>0</v>
      </c>
    </row>
    <row r="116" spans="2:23" x14ac:dyDescent="0.2">
      <c r="B116" s="14">
        <f>heart!B116</f>
        <v>27</v>
      </c>
      <c r="C116" s="14"/>
      <c r="D116" s="15">
        <f t="shared" si="20"/>
        <v>0</v>
      </c>
      <c r="E116" s="15">
        <f t="shared" si="20"/>
        <v>0</v>
      </c>
      <c r="F116" s="15">
        <f t="shared" si="20"/>
        <v>0</v>
      </c>
      <c r="G116" s="15">
        <f t="shared" si="20"/>
        <v>0</v>
      </c>
      <c r="H116" s="15">
        <f t="shared" si="20"/>
        <v>0</v>
      </c>
      <c r="I116" s="15">
        <f t="shared" si="20"/>
        <v>0</v>
      </c>
      <c r="J116" s="15">
        <f t="shared" si="20"/>
        <v>0</v>
      </c>
      <c r="K116" s="15">
        <f t="shared" si="20"/>
        <v>0</v>
      </c>
      <c r="L116" s="15">
        <f t="shared" si="20"/>
        <v>0</v>
      </c>
      <c r="M116" s="15">
        <f t="shared" si="20"/>
        <v>0</v>
      </c>
      <c r="N116" s="15">
        <f t="shared" si="21"/>
        <v>0</v>
      </c>
      <c r="O116" s="15">
        <f t="shared" si="21"/>
        <v>0</v>
      </c>
      <c r="P116" s="15">
        <f t="shared" si="21"/>
        <v>0</v>
      </c>
      <c r="Q116" s="15">
        <f t="shared" si="21"/>
        <v>0</v>
      </c>
      <c r="R116" s="15">
        <f t="shared" si="21"/>
        <v>0</v>
      </c>
      <c r="S116" s="15">
        <f t="shared" si="21"/>
        <v>0</v>
      </c>
      <c r="T116" s="15">
        <f t="shared" si="21"/>
        <v>0</v>
      </c>
      <c r="U116" s="15">
        <f t="shared" si="21"/>
        <v>0</v>
      </c>
      <c r="V116" s="15">
        <f t="shared" si="21"/>
        <v>0</v>
      </c>
      <c r="W116" s="15">
        <f t="shared" si="21"/>
        <v>0</v>
      </c>
    </row>
    <row r="117" spans="2:23" x14ac:dyDescent="0.2">
      <c r="B117" s="14">
        <f>heart!B117</f>
        <v>27.25</v>
      </c>
      <c r="C117" s="14"/>
      <c r="D117" s="15">
        <f t="shared" si="20"/>
        <v>0</v>
      </c>
      <c r="E117" s="15">
        <f t="shared" si="20"/>
        <v>0</v>
      </c>
      <c r="F117" s="15">
        <f t="shared" si="20"/>
        <v>0</v>
      </c>
      <c r="G117" s="15">
        <f t="shared" si="20"/>
        <v>0</v>
      </c>
      <c r="H117" s="15">
        <f t="shared" si="20"/>
        <v>0</v>
      </c>
      <c r="I117" s="15">
        <f t="shared" si="20"/>
        <v>0</v>
      </c>
      <c r="J117" s="15">
        <f t="shared" si="20"/>
        <v>0</v>
      </c>
      <c r="K117" s="15">
        <f t="shared" si="20"/>
        <v>0</v>
      </c>
      <c r="L117" s="15">
        <f t="shared" si="20"/>
        <v>0</v>
      </c>
      <c r="M117" s="15">
        <f t="shared" si="20"/>
        <v>0</v>
      </c>
      <c r="N117" s="15">
        <f t="shared" si="21"/>
        <v>0</v>
      </c>
      <c r="O117" s="15">
        <f t="shared" si="21"/>
        <v>0</v>
      </c>
      <c r="P117" s="15">
        <f t="shared" si="21"/>
        <v>0</v>
      </c>
      <c r="Q117" s="15">
        <f t="shared" si="21"/>
        <v>0</v>
      </c>
      <c r="R117" s="15">
        <f t="shared" si="21"/>
        <v>0</v>
      </c>
      <c r="S117" s="15">
        <f t="shared" si="21"/>
        <v>0</v>
      </c>
      <c r="T117" s="15">
        <f t="shared" si="21"/>
        <v>0</v>
      </c>
      <c r="U117" s="15">
        <f t="shared" si="21"/>
        <v>0</v>
      </c>
      <c r="V117" s="15">
        <f t="shared" si="21"/>
        <v>0</v>
      </c>
      <c r="W117" s="15">
        <f t="shared" si="21"/>
        <v>0</v>
      </c>
    </row>
    <row r="118" spans="2:23" x14ac:dyDescent="0.2">
      <c r="B118" s="14">
        <f>heart!B118</f>
        <v>27.5</v>
      </c>
      <c r="C118" s="14"/>
      <c r="D118" s="15">
        <f t="shared" ref="D118:M127" si="22">IF($B118&lt;D$6,1,0)</f>
        <v>0</v>
      </c>
      <c r="E118" s="15">
        <f t="shared" si="22"/>
        <v>0</v>
      </c>
      <c r="F118" s="15">
        <f t="shared" si="22"/>
        <v>0</v>
      </c>
      <c r="G118" s="15">
        <f t="shared" si="22"/>
        <v>0</v>
      </c>
      <c r="H118" s="15">
        <f t="shared" si="22"/>
        <v>0</v>
      </c>
      <c r="I118" s="15">
        <f t="shared" si="22"/>
        <v>0</v>
      </c>
      <c r="J118" s="15">
        <f t="shared" si="22"/>
        <v>0</v>
      </c>
      <c r="K118" s="15">
        <f t="shared" si="22"/>
        <v>0</v>
      </c>
      <c r="L118" s="15">
        <f t="shared" si="22"/>
        <v>0</v>
      </c>
      <c r="M118" s="15">
        <f t="shared" si="22"/>
        <v>0</v>
      </c>
      <c r="N118" s="15">
        <f t="shared" ref="N118:W127" si="23">IF($B118&lt;N$6,1,0)</f>
        <v>0</v>
      </c>
      <c r="O118" s="15">
        <f t="shared" si="23"/>
        <v>0</v>
      </c>
      <c r="P118" s="15">
        <f t="shared" si="23"/>
        <v>0</v>
      </c>
      <c r="Q118" s="15">
        <f t="shared" si="23"/>
        <v>0</v>
      </c>
      <c r="R118" s="15">
        <f t="shared" si="23"/>
        <v>0</v>
      </c>
      <c r="S118" s="15">
        <f t="shared" si="23"/>
        <v>0</v>
      </c>
      <c r="T118" s="15">
        <f t="shared" si="23"/>
        <v>0</v>
      </c>
      <c r="U118" s="15">
        <f t="shared" si="23"/>
        <v>0</v>
      </c>
      <c r="V118" s="15">
        <f t="shared" si="23"/>
        <v>0</v>
      </c>
      <c r="W118" s="15">
        <f t="shared" si="23"/>
        <v>0</v>
      </c>
    </row>
    <row r="119" spans="2:23" x14ac:dyDescent="0.2">
      <c r="B119" s="14">
        <f>heart!B119</f>
        <v>27.75</v>
      </c>
      <c r="C119" s="14"/>
      <c r="D119" s="15">
        <f t="shared" si="22"/>
        <v>0</v>
      </c>
      <c r="E119" s="15">
        <f t="shared" si="22"/>
        <v>0</v>
      </c>
      <c r="F119" s="15">
        <f t="shared" si="22"/>
        <v>0</v>
      </c>
      <c r="G119" s="15">
        <f t="shared" si="22"/>
        <v>0</v>
      </c>
      <c r="H119" s="15">
        <f t="shared" si="22"/>
        <v>0</v>
      </c>
      <c r="I119" s="15">
        <f t="shared" si="22"/>
        <v>0</v>
      </c>
      <c r="J119" s="15">
        <f t="shared" si="22"/>
        <v>0</v>
      </c>
      <c r="K119" s="15">
        <f t="shared" si="22"/>
        <v>0</v>
      </c>
      <c r="L119" s="15">
        <f t="shared" si="22"/>
        <v>0</v>
      </c>
      <c r="M119" s="15">
        <f t="shared" si="22"/>
        <v>0</v>
      </c>
      <c r="N119" s="15">
        <f t="shared" si="23"/>
        <v>0</v>
      </c>
      <c r="O119" s="15">
        <f t="shared" si="23"/>
        <v>0</v>
      </c>
      <c r="P119" s="15">
        <f t="shared" si="23"/>
        <v>0</v>
      </c>
      <c r="Q119" s="15">
        <f t="shared" si="23"/>
        <v>0</v>
      </c>
      <c r="R119" s="15">
        <f t="shared" si="23"/>
        <v>0</v>
      </c>
      <c r="S119" s="15">
        <f t="shared" si="23"/>
        <v>0</v>
      </c>
      <c r="T119" s="15">
        <f t="shared" si="23"/>
        <v>0</v>
      </c>
      <c r="U119" s="15">
        <f t="shared" si="23"/>
        <v>0</v>
      </c>
      <c r="V119" s="15">
        <f t="shared" si="23"/>
        <v>0</v>
      </c>
      <c r="W119" s="15">
        <f t="shared" si="23"/>
        <v>0</v>
      </c>
    </row>
    <row r="120" spans="2:23" x14ac:dyDescent="0.2">
      <c r="B120" s="14">
        <f>heart!B120</f>
        <v>28</v>
      </c>
      <c r="C120" s="14"/>
      <c r="D120" s="15">
        <f t="shared" si="22"/>
        <v>0</v>
      </c>
      <c r="E120" s="15">
        <f t="shared" si="22"/>
        <v>0</v>
      </c>
      <c r="F120" s="15">
        <f t="shared" si="22"/>
        <v>0</v>
      </c>
      <c r="G120" s="15">
        <f t="shared" si="22"/>
        <v>0</v>
      </c>
      <c r="H120" s="15">
        <f t="shared" si="22"/>
        <v>0</v>
      </c>
      <c r="I120" s="15">
        <f t="shared" si="22"/>
        <v>0</v>
      </c>
      <c r="J120" s="15">
        <f t="shared" si="22"/>
        <v>0</v>
      </c>
      <c r="K120" s="15">
        <f t="shared" si="22"/>
        <v>0</v>
      </c>
      <c r="L120" s="15">
        <f t="shared" si="22"/>
        <v>0</v>
      </c>
      <c r="M120" s="15">
        <f t="shared" si="22"/>
        <v>0</v>
      </c>
      <c r="N120" s="15">
        <f t="shared" si="23"/>
        <v>0</v>
      </c>
      <c r="O120" s="15">
        <f t="shared" si="23"/>
        <v>0</v>
      </c>
      <c r="P120" s="15">
        <f t="shared" si="23"/>
        <v>0</v>
      </c>
      <c r="Q120" s="15">
        <f t="shared" si="23"/>
        <v>0</v>
      </c>
      <c r="R120" s="15">
        <f t="shared" si="23"/>
        <v>0</v>
      </c>
      <c r="S120" s="15">
        <f t="shared" si="23"/>
        <v>0</v>
      </c>
      <c r="T120" s="15">
        <f t="shared" si="23"/>
        <v>0</v>
      </c>
      <c r="U120" s="15">
        <f t="shared" si="23"/>
        <v>0</v>
      </c>
      <c r="V120" s="15">
        <f t="shared" si="23"/>
        <v>0</v>
      </c>
      <c r="W120" s="15">
        <f t="shared" si="23"/>
        <v>0</v>
      </c>
    </row>
    <row r="121" spans="2:23" x14ac:dyDescent="0.2">
      <c r="B121" s="14">
        <f>heart!B121</f>
        <v>28.25</v>
      </c>
      <c r="C121" s="14"/>
      <c r="D121" s="15">
        <f t="shared" si="22"/>
        <v>0</v>
      </c>
      <c r="E121" s="15">
        <f t="shared" si="22"/>
        <v>0</v>
      </c>
      <c r="F121" s="15">
        <f t="shared" si="22"/>
        <v>0</v>
      </c>
      <c r="G121" s="15">
        <f t="shared" si="22"/>
        <v>0</v>
      </c>
      <c r="H121" s="15">
        <f t="shared" si="22"/>
        <v>0</v>
      </c>
      <c r="I121" s="15">
        <f t="shared" si="22"/>
        <v>0</v>
      </c>
      <c r="J121" s="15">
        <f t="shared" si="22"/>
        <v>0</v>
      </c>
      <c r="K121" s="15">
        <f t="shared" si="22"/>
        <v>0</v>
      </c>
      <c r="L121" s="15">
        <f t="shared" si="22"/>
        <v>0</v>
      </c>
      <c r="M121" s="15">
        <f t="shared" si="22"/>
        <v>0</v>
      </c>
      <c r="N121" s="15">
        <f t="shared" si="23"/>
        <v>0</v>
      </c>
      <c r="O121" s="15">
        <f t="shared" si="23"/>
        <v>0</v>
      </c>
      <c r="P121" s="15">
        <f t="shared" si="23"/>
        <v>0</v>
      </c>
      <c r="Q121" s="15">
        <f t="shared" si="23"/>
        <v>0</v>
      </c>
      <c r="R121" s="15">
        <f t="shared" si="23"/>
        <v>0</v>
      </c>
      <c r="S121" s="15">
        <f t="shared" si="23"/>
        <v>0</v>
      </c>
      <c r="T121" s="15">
        <f t="shared" si="23"/>
        <v>0</v>
      </c>
      <c r="U121" s="15">
        <f t="shared" si="23"/>
        <v>0</v>
      </c>
      <c r="V121" s="15">
        <f t="shared" si="23"/>
        <v>0</v>
      </c>
      <c r="W121" s="15">
        <f t="shared" si="23"/>
        <v>0</v>
      </c>
    </row>
    <row r="122" spans="2:23" x14ac:dyDescent="0.2">
      <c r="B122" s="14">
        <f>heart!B122</f>
        <v>28.5</v>
      </c>
      <c r="C122" s="14"/>
      <c r="D122" s="15">
        <f t="shared" si="22"/>
        <v>0</v>
      </c>
      <c r="E122" s="15">
        <f t="shared" si="22"/>
        <v>0</v>
      </c>
      <c r="F122" s="15">
        <f t="shared" si="22"/>
        <v>0</v>
      </c>
      <c r="G122" s="15">
        <f t="shared" si="22"/>
        <v>0</v>
      </c>
      <c r="H122" s="15">
        <f t="shared" si="22"/>
        <v>0</v>
      </c>
      <c r="I122" s="15">
        <f t="shared" si="22"/>
        <v>0</v>
      </c>
      <c r="J122" s="15">
        <f t="shared" si="22"/>
        <v>0</v>
      </c>
      <c r="K122" s="15">
        <f t="shared" si="22"/>
        <v>0</v>
      </c>
      <c r="L122" s="15">
        <f t="shared" si="22"/>
        <v>0</v>
      </c>
      <c r="M122" s="15">
        <f t="shared" si="22"/>
        <v>0</v>
      </c>
      <c r="N122" s="15">
        <f t="shared" si="23"/>
        <v>0</v>
      </c>
      <c r="O122" s="15">
        <f t="shared" si="23"/>
        <v>0</v>
      </c>
      <c r="P122" s="15">
        <f t="shared" si="23"/>
        <v>0</v>
      </c>
      <c r="Q122" s="15">
        <f t="shared" si="23"/>
        <v>0</v>
      </c>
      <c r="R122" s="15">
        <f t="shared" si="23"/>
        <v>0</v>
      </c>
      <c r="S122" s="15">
        <f t="shared" si="23"/>
        <v>0</v>
      </c>
      <c r="T122" s="15">
        <f t="shared" si="23"/>
        <v>0</v>
      </c>
      <c r="U122" s="15">
        <f t="shared" si="23"/>
        <v>0</v>
      </c>
      <c r="V122" s="15">
        <f t="shared" si="23"/>
        <v>0</v>
      </c>
      <c r="W122" s="15">
        <f t="shared" si="23"/>
        <v>0</v>
      </c>
    </row>
    <row r="123" spans="2:23" x14ac:dyDescent="0.2">
      <c r="B123" s="14">
        <f>heart!B123</f>
        <v>28.75</v>
      </c>
      <c r="C123" s="14"/>
      <c r="D123" s="15">
        <f t="shared" si="22"/>
        <v>0</v>
      </c>
      <c r="E123" s="15">
        <f t="shared" si="22"/>
        <v>0</v>
      </c>
      <c r="F123" s="15">
        <f t="shared" si="22"/>
        <v>0</v>
      </c>
      <c r="G123" s="15">
        <f t="shared" si="22"/>
        <v>0</v>
      </c>
      <c r="H123" s="15">
        <f t="shared" si="22"/>
        <v>0</v>
      </c>
      <c r="I123" s="15">
        <f t="shared" si="22"/>
        <v>0</v>
      </c>
      <c r="J123" s="15">
        <f t="shared" si="22"/>
        <v>0</v>
      </c>
      <c r="K123" s="15">
        <f t="shared" si="22"/>
        <v>0</v>
      </c>
      <c r="L123" s="15">
        <f t="shared" si="22"/>
        <v>0</v>
      </c>
      <c r="M123" s="15">
        <f t="shared" si="22"/>
        <v>0</v>
      </c>
      <c r="N123" s="15">
        <f t="shared" si="23"/>
        <v>0</v>
      </c>
      <c r="O123" s="15">
        <f t="shared" si="23"/>
        <v>0</v>
      </c>
      <c r="P123" s="15">
        <f t="shared" si="23"/>
        <v>0</v>
      </c>
      <c r="Q123" s="15">
        <f t="shared" si="23"/>
        <v>0</v>
      </c>
      <c r="R123" s="15">
        <f t="shared" si="23"/>
        <v>0</v>
      </c>
      <c r="S123" s="15">
        <f t="shared" si="23"/>
        <v>0</v>
      </c>
      <c r="T123" s="15">
        <f t="shared" si="23"/>
        <v>0</v>
      </c>
      <c r="U123" s="15">
        <f t="shared" si="23"/>
        <v>0</v>
      </c>
      <c r="V123" s="15">
        <f t="shared" si="23"/>
        <v>0</v>
      </c>
      <c r="W123" s="15">
        <f t="shared" si="23"/>
        <v>0</v>
      </c>
    </row>
    <row r="124" spans="2:23" x14ac:dyDescent="0.2">
      <c r="B124" s="14">
        <f>heart!B124</f>
        <v>29</v>
      </c>
      <c r="C124" s="14"/>
      <c r="D124" s="15">
        <f t="shared" si="22"/>
        <v>0</v>
      </c>
      <c r="E124" s="15">
        <f t="shared" si="22"/>
        <v>0</v>
      </c>
      <c r="F124" s="15">
        <f t="shared" si="22"/>
        <v>0</v>
      </c>
      <c r="G124" s="15">
        <f t="shared" si="22"/>
        <v>0</v>
      </c>
      <c r="H124" s="15">
        <f t="shared" si="22"/>
        <v>0</v>
      </c>
      <c r="I124" s="15">
        <f t="shared" si="22"/>
        <v>0</v>
      </c>
      <c r="J124" s="15">
        <f t="shared" si="22"/>
        <v>0</v>
      </c>
      <c r="K124" s="15">
        <f t="shared" si="22"/>
        <v>0</v>
      </c>
      <c r="L124" s="15">
        <f t="shared" si="22"/>
        <v>0</v>
      </c>
      <c r="M124" s="15">
        <f t="shared" si="22"/>
        <v>0</v>
      </c>
      <c r="N124" s="15">
        <f t="shared" si="23"/>
        <v>0</v>
      </c>
      <c r="O124" s="15">
        <f t="shared" si="23"/>
        <v>0</v>
      </c>
      <c r="P124" s="15">
        <f t="shared" si="23"/>
        <v>0</v>
      </c>
      <c r="Q124" s="15">
        <f t="shared" si="23"/>
        <v>0</v>
      </c>
      <c r="R124" s="15">
        <f t="shared" si="23"/>
        <v>0</v>
      </c>
      <c r="S124" s="15">
        <f t="shared" si="23"/>
        <v>0</v>
      </c>
      <c r="T124" s="15">
        <f t="shared" si="23"/>
        <v>0</v>
      </c>
      <c r="U124" s="15">
        <f t="shared" si="23"/>
        <v>0</v>
      </c>
      <c r="V124" s="15">
        <f t="shared" si="23"/>
        <v>0</v>
      </c>
      <c r="W124" s="15">
        <f t="shared" si="23"/>
        <v>0</v>
      </c>
    </row>
    <row r="125" spans="2:23" x14ac:dyDescent="0.2">
      <c r="B125" s="14">
        <f>heart!B125</f>
        <v>29.25</v>
      </c>
      <c r="C125" s="14"/>
      <c r="D125" s="15">
        <f t="shared" si="22"/>
        <v>0</v>
      </c>
      <c r="E125" s="15">
        <f t="shared" si="22"/>
        <v>0</v>
      </c>
      <c r="F125" s="15">
        <f t="shared" si="22"/>
        <v>0</v>
      </c>
      <c r="G125" s="15">
        <f t="shared" si="22"/>
        <v>0</v>
      </c>
      <c r="H125" s="15">
        <f t="shared" si="22"/>
        <v>0</v>
      </c>
      <c r="I125" s="15">
        <f t="shared" si="22"/>
        <v>0</v>
      </c>
      <c r="J125" s="15">
        <f t="shared" si="22"/>
        <v>0</v>
      </c>
      <c r="K125" s="15">
        <f t="shared" si="22"/>
        <v>0</v>
      </c>
      <c r="L125" s="15">
        <f t="shared" si="22"/>
        <v>0</v>
      </c>
      <c r="M125" s="15">
        <f t="shared" si="22"/>
        <v>0</v>
      </c>
      <c r="N125" s="15">
        <f t="shared" si="23"/>
        <v>0</v>
      </c>
      <c r="O125" s="15">
        <f t="shared" si="23"/>
        <v>0</v>
      </c>
      <c r="P125" s="15">
        <f t="shared" si="23"/>
        <v>0</v>
      </c>
      <c r="Q125" s="15">
        <f t="shared" si="23"/>
        <v>0</v>
      </c>
      <c r="R125" s="15">
        <f t="shared" si="23"/>
        <v>0</v>
      </c>
      <c r="S125" s="15">
        <f t="shared" si="23"/>
        <v>0</v>
      </c>
      <c r="T125" s="15">
        <f t="shared" si="23"/>
        <v>0</v>
      </c>
      <c r="U125" s="15">
        <f t="shared" si="23"/>
        <v>0</v>
      </c>
      <c r="V125" s="15">
        <f t="shared" si="23"/>
        <v>0</v>
      </c>
      <c r="W125" s="15">
        <f t="shared" si="23"/>
        <v>0</v>
      </c>
    </row>
    <row r="126" spans="2:23" x14ac:dyDescent="0.2">
      <c r="B126" s="14">
        <f>heart!B126</f>
        <v>29.5</v>
      </c>
      <c r="C126" s="14"/>
      <c r="D126" s="15">
        <f t="shared" si="22"/>
        <v>0</v>
      </c>
      <c r="E126" s="15">
        <f t="shared" si="22"/>
        <v>0</v>
      </c>
      <c r="F126" s="15">
        <f t="shared" si="22"/>
        <v>0</v>
      </c>
      <c r="G126" s="15">
        <f t="shared" si="22"/>
        <v>0</v>
      </c>
      <c r="H126" s="15">
        <f t="shared" si="22"/>
        <v>0</v>
      </c>
      <c r="I126" s="15">
        <f t="shared" si="22"/>
        <v>0</v>
      </c>
      <c r="J126" s="15">
        <f t="shared" si="22"/>
        <v>0</v>
      </c>
      <c r="K126" s="15">
        <f t="shared" si="22"/>
        <v>0</v>
      </c>
      <c r="L126" s="15">
        <f t="shared" si="22"/>
        <v>0</v>
      </c>
      <c r="M126" s="15">
        <f t="shared" si="22"/>
        <v>0</v>
      </c>
      <c r="N126" s="15">
        <f t="shared" si="23"/>
        <v>0</v>
      </c>
      <c r="O126" s="15">
        <f t="shared" si="23"/>
        <v>0</v>
      </c>
      <c r="P126" s="15">
        <f t="shared" si="23"/>
        <v>0</v>
      </c>
      <c r="Q126" s="15">
        <f t="shared" si="23"/>
        <v>0</v>
      </c>
      <c r="R126" s="15">
        <f t="shared" si="23"/>
        <v>0</v>
      </c>
      <c r="S126" s="15">
        <f t="shared" si="23"/>
        <v>0</v>
      </c>
      <c r="T126" s="15">
        <f t="shared" si="23"/>
        <v>0</v>
      </c>
      <c r="U126" s="15">
        <f t="shared" si="23"/>
        <v>0</v>
      </c>
      <c r="V126" s="15">
        <f t="shared" si="23"/>
        <v>0</v>
      </c>
      <c r="W126" s="15">
        <f t="shared" si="23"/>
        <v>0</v>
      </c>
    </row>
    <row r="127" spans="2:23" x14ac:dyDescent="0.2">
      <c r="B127" s="14">
        <f>heart!B127</f>
        <v>29.75</v>
      </c>
      <c r="C127" s="14"/>
      <c r="D127" s="15">
        <f t="shared" si="22"/>
        <v>0</v>
      </c>
      <c r="E127" s="15">
        <f t="shared" si="22"/>
        <v>0</v>
      </c>
      <c r="F127" s="15">
        <f t="shared" si="22"/>
        <v>0</v>
      </c>
      <c r="G127" s="15">
        <f t="shared" si="22"/>
        <v>0</v>
      </c>
      <c r="H127" s="15">
        <f t="shared" si="22"/>
        <v>0</v>
      </c>
      <c r="I127" s="15">
        <f t="shared" si="22"/>
        <v>0</v>
      </c>
      <c r="J127" s="15">
        <f t="shared" si="22"/>
        <v>0</v>
      </c>
      <c r="K127" s="15">
        <f t="shared" si="22"/>
        <v>0</v>
      </c>
      <c r="L127" s="15">
        <f t="shared" si="22"/>
        <v>0</v>
      </c>
      <c r="M127" s="15">
        <f t="shared" si="22"/>
        <v>0</v>
      </c>
      <c r="N127" s="15">
        <f t="shared" si="23"/>
        <v>0</v>
      </c>
      <c r="O127" s="15">
        <f t="shared" si="23"/>
        <v>0</v>
      </c>
      <c r="P127" s="15">
        <f t="shared" si="23"/>
        <v>0</v>
      </c>
      <c r="Q127" s="15">
        <f t="shared" si="23"/>
        <v>0</v>
      </c>
      <c r="R127" s="15">
        <f t="shared" si="23"/>
        <v>0</v>
      </c>
      <c r="S127" s="15">
        <f t="shared" si="23"/>
        <v>0</v>
      </c>
      <c r="T127" s="15">
        <f t="shared" si="23"/>
        <v>0</v>
      </c>
      <c r="U127" s="15">
        <f t="shared" si="23"/>
        <v>0</v>
      </c>
      <c r="V127" s="15">
        <f t="shared" si="23"/>
        <v>0</v>
      </c>
      <c r="W127" s="15">
        <f t="shared" si="23"/>
        <v>0</v>
      </c>
    </row>
    <row r="128" spans="2:23" x14ac:dyDescent="0.2">
      <c r="B128" s="14">
        <f>heart!B128</f>
        <v>30</v>
      </c>
      <c r="C128" s="14"/>
      <c r="D128" s="15">
        <f t="shared" ref="D128:M137" si="24">IF($B128&lt;D$6,1,0)</f>
        <v>0</v>
      </c>
      <c r="E128" s="15">
        <f t="shared" si="24"/>
        <v>0</v>
      </c>
      <c r="F128" s="15">
        <f t="shared" si="24"/>
        <v>0</v>
      </c>
      <c r="G128" s="15">
        <f t="shared" si="24"/>
        <v>0</v>
      </c>
      <c r="H128" s="15">
        <f t="shared" si="24"/>
        <v>0</v>
      </c>
      <c r="I128" s="15">
        <f t="shared" si="24"/>
        <v>0</v>
      </c>
      <c r="J128" s="15">
        <f t="shared" si="24"/>
        <v>0</v>
      </c>
      <c r="K128" s="15">
        <f t="shared" si="24"/>
        <v>0</v>
      </c>
      <c r="L128" s="15">
        <f t="shared" si="24"/>
        <v>0</v>
      </c>
      <c r="M128" s="15">
        <f t="shared" si="24"/>
        <v>0</v>
      </c>
      <c r="N128" s="15">
        <f t="shared" ref="N128:W137" si="25">IF($B128&lt;N$6,1,0)</f>
        <v>0</v>
      </c>
      <c r="O128" s="15">
        <f t="shared" si="25"/>
        <v>0</v>
      </c>
      <c r="P128" s="15">
        <f t="shared" si="25"/>
        <v>0</v>
      </c>
      <c r="Q128" s="15">
        <f t="shared" si="25"/>
        <v>0</v>
      </c>
      <c r="R128" s="15">
        <f t="shared" si="25"/>
        <v>0</v>
      </c>
      <c r="S128" s="15">
        <f t="shared" si="25"/>
        <v>0</v>
      </c>
      <c r="T128" s="15">
        <f t="shared" si="25"/>
        <v>0</v>
      </c>
      <c r="U128" s="15">
        <f t="shared" si="25"/>
        <v>0</v>
      </c>
      <c r="V128" s="15">
        <f t="shared" si="25"/>
        <v>0</v>
      </c>
      <c r="W128" s="15">
        <f t="shared" si="25"/>
        <v>0</v>
      </c>
    </row>
    <row r="129" spans="2:23" x14ac:dyDescent="0.2">
      <c r="B129" s="14">
        <f>heart!B129</f>
        <v>30.25</v>
      </c>
      <c r="C129" s="14"/>
      <c r="D129" s="15">
        <f t="shared" si="24"/>
        <v>0</v>
      </c>
      <c r="E129" s="15">
        <f t="shared" si="24"/>
        <v>0</v>
      </c>
      <c r="F129" s="15">
        <f t="shared" si="24"/>
        <v>0</v>
      </c>
      <c r="G129" s="15">
        <f t="shared" si="24"/>
        <v>0</v>
      </c>
      <c r="H129" s="15">
        <f t="shared" si="24"/>
        <v>0</v>
      </c>
      <c r="I129" s="15">
        <f t="shared" si="24"/>
        <v>0</v>
      </c>
      <c r="J129" s="15">
        <f t="shared" si="24"/>
        <v>0</v>
      </c>
      <c r="K129" s="15">
        <f t="shared" si="24"/>
        <v>0</v>
      </c>
      <c r="L129" s="15">
        <f t="shared" si="24"/>
        <v>0</v>
      </c>
      <c r="M129" s="15">
        <f t="shared" si="24"/>
        <v>0</v>
      </c>
      <c r="N129" s="15">
        <f t="shared" si="25"/>
        <v>0</v>
      </c>
      <c r="O129" s="15">
        <f t="shared" si="25"/>
        <v>0</v>
      </c>
      <c r="P129" s="15">
        <f t="shared" si="25"/>
        <v>0</v>
      </c>
      <c r="Q129" s="15">
        <f t="shared" si="25"/>
        <v>0</v>
      </c>
      <c r="R129" s="15">
        <f t="shared" si="25"/>
        <v>0</v>
      </c>
      <c r="S129" s="15">
        <f t="shared" si="25"/>
        <v>0</v>
      </c>
      <c r="T129" s="15">
        <f t="shared" si="25"/>
        <v>0</v>
      </c>
      <c r="U129" s="15">
        <f t="shared" si="25"/>
        <v>0</v>
      </c>
      <c r="V129" s="15">
        <f t="shared" si="25"/>
        <v>0</v>
      </c>
      <c r="W129" s="15">
        <f t="shared" si="25"/>
        <v>0</v>
      </c>
    </row>
    <row r="130" spans="2:23" x14ac:dyDescent="0.2">
      <c r="B130" s="14">
        <f>heart!B130</f>
        <v>30.5</v>
      </c>
      <c r="C130" s="14"/>
      <c r="D130" s="15">
        <f t="shared" si="24"/>
        <v>0</v>
      </c>
      <c r="E130" s="15">
        <f t="shared" si="24"/>
        <v>0</v>
      </c>
      <c r="F130" s="15">
        <f t="shared" si="24"/>
        <v>0</v>
      </c>
      <c r="G130" s="15">
        <f t="shared" si="24"/>
        <v>0</v>
      </c>
      <c r="H130" s="15">
        <f t="shared" si="24"/>
        <v>0</v>
      </c>
      <c r="I130" s="15">
        <f t="shared" si="24"/>
        <v>0</v>
      </c>
      <c r="J130" s="15">
        <f t="shared" si="24"/>
        <v>0</v>
      </c>
      <c r="K130" s="15">
        <f t="shared" si="24"/>
        <v>0</v>
      </c>
      <c r="L130" s="15">
        <f t="shared" si="24"/>
        <v>0</v>
      </c>
      <c r="M130" s="15">
        <f t="shared" si="24"/>
        <v>0</v>
      </c>
      <c r="N130" s="15">
        <f t="shared" si="25"/>
        <v>0</v>
      </c>
      <c r="O130" s="15">
        <f t="shared" si="25"/>
        <v>0</v>
      </c>
      <c r="P130" s="15">
        <f t="shared" si="25"/>
        <v>0</v>
      </c>
      <c r="Q130" s="15">
        <f t="shared" si="25"/>
        <v>0</v>
      </c>
      <c r="R130" s="15">
        <f t="shared" si="25"/>
        <v>0</v>
      </c>
      <c r="S130" s="15">
        <f t="shared" si="25"/>
        <v>0</v>
      </c>
      <c r="T130" s="15">
        <f t="shared" si="25"/>
        <v>0</v>
      </c>
      <c r="U130" s="15">
        <f t="shared" si="25"/>
        <v>0</v>
      </c>
      <c r="V130" s="15">
        <f t="shared" si="25"/>
        <v>0</v>
      </c>
      <c r="W130" s="15">
        <f t="shared" si="25"/>
        <v>0</v>
      </c>
    </row>
    <row r="131" spans="2:23" x14ac:dyDescent="0.2">
      <c r="B131" s="14">
        <f>heart!B131</f>
        <v>30.75</v>
      </c>
      <c r="C131" s="14"/>
      <c r="D131" s="15">
        <f t="shared" si="24"/>
        <v>0</v>
      </c>
      <c r="E131" s="15">
        <f t="shared" si="24"/>
        <v>0</v>
      </c>
      <c r="F131" s="15">
        <f t="shared" si="24"/>
        <v>0</v>
      </c>
      <c r="G131" s="15">
        <f t="shared" si="24"/>
        <v>0</v>
      </c>
      <c r="H131" s="15">
        <f t="shared" si="24"/>
        <v>0</v>
      </c>
      <c r="I131" s="15">
        <f t="shared" si="24"/>
        <v>0</v>
      </c>
      <c r="J131" s="15">
        <f t="shared" si="24"/>
        <v>0</v>
      </c>
      <c r="K131" s="15">
        <f t="shared" si="24"/>
        <v>0</v>
      </c>
      <c r="L131" s="15">
        <f t="shared" si="24"/>
        <v>0</v>
      </c>
      <c r="M131" s="15">
        <f t="shared" si="24"/>
        <v>0</v>
      </c>
      <c r="N131" s="15">
        <f t="shared" si="25"/>
        <v>0</v>
      </c>
      <c r="O131" s="15">
        <f t="shared" si="25"/>
        <v>0</v>
      </c>
      <c r="P131" s="15">
        <f t="shared" si="25"/>
        <v>0</v>
      </c>
      <c r="Q131" s="15">
        <f t="shared" si="25"/>
        <v>0</v>
      </c>
      <c r="R131" s="15">
        <f t="shared" si="25"/>
        <v>0</v>
      </c>
      <c r="S131" s="15">
        <f t="shared" si="25"/>
        <v>0</v>
      </c>
      <c r="T131" s="15">
        <f t="shared" si="25"/>
        <v>0</v>
      </c>
      <c r="U131" s="15">
        <f t="shared" si="25"/>
        <v>0</v>
      </c>
      <c r="V131" s="15">
        <f t="shared" si="25"/>
        <v>0</v>
      </c>
      <c r="W131" s="15">
        <f t="shared" si="25"/>
        <v>0</v>
      </c>
    </row>
    <row r="132" spans="2:23" x14ac:dyDescent="0.2">
      <c r="B132" s="14">
        <f>heart!B132</f>
        <v>31</v>
      </c>
      <c r="C132" s="14"/>
      <c r="D132" s="15">
        <f t="shared" si="24"/>
        <v>0</v>
      </c>
      <c r="E132" s="15">
        <f t="shared" si="24"/>
        <v>0</v>
      </c>
      <c r="F132" s="15">
        <f t="shared" si="24"/>
        <v>0</v>
      </c>
      <c r="G132" s="15">
        <f t="shared" si="24"/>
        <v>0</v>
      </c>
      <c r="H132" s="15">
        <f t="shared" si="24"/>
        <v>0</v>
      </c>
      <c r="I132" s="15">
        <f t="shared" si="24"/>
        <v>0</v>
      </c>
      <c r="J132" s="15">
        <f t="shared" si="24"/>
        <v>0</v>
      </c>
      <c r="K132" s="15">
        <f t="shared" si="24"/>
        <v>0</v>
      </c>
      <c r="L132" s="15">
        <f t="shared" si="24"/>
        <v>0</v>
      </c>
      <c r="M132" s="15">
        <f t="shared" si="24"/>
        <v>0</v>
      </c>
      <c r="N132" s="15">
        <f t="shared" si="25"/>
        <v>0</v>
      </c>
      <c r="O132" s="15">
        <f t="shared" si="25"/>
        <v>0</v>
      </c>
      <c r="P132" s="15">
        <f t="shared" si="25"/>
        <v>0</v>
      </c>
      <c r="Q132" s="15">
        <f t="shared" si="25"/>
        <v>0</v>
      </c>
      <c r="R132" s="15">
        <f t="shared" si="25"/>
        <v>0</v>
      </c>
      <c r="S132" s="15">
        <f t="shared" si="25"/>
        <v>0</v>
      </c>
      <c r="T132" s="15">
        <f t="shared" si="25"/>
        <v>0</v>
      </c>
      <c r="U132" s="15">
        <f t="shared" si="25"/>
        <v>0</v>
      </c>
      <c r="V132" s="15">
        <f t="shared" si="25"/>
        <v>0</v>
      </c>
      <c r="W132" s="15">
        <f t="shared" si="25"/>
        <v>0</v>
      </c>
    </row>
    <row r="133" spans="2:23" x14ac:dyDescent="0.2">
      <c r="B133" s="14">
        <f>heart!B133</f>
        <v>31.25</v>
      </c>
      <c r="C133" s="14"/>
      <c r="D133" s="15">
        <f t="shared" si="24"/>
        <v>0</v>
      </c>
      <c r="E133" s="15">
        <f t="shared" si="24"/>
        <v>0</v>
      </c>
      <c r="F133" s="15">
        <f t="shared" si="24"/>
        <v>0</v>
      </c>
      <c r="G133" s="15">
        <f t="shared" si="24"/>
        <v>0</v>
      </c>
      <c r="H133" s="15">
        <f t="shared" si="24"/>
        <v>0</v>
      </c>
      <c r="I133" s="15">
        <f t="shared" si="24"/>
        <v>0</v>
      </c>
      <c r="J133" s="15">
        <f t="shared" si="24"/>
        <v>0</v>
      </c>
      <c r="K133" s="15">
        <f t="shared" si="24"/>
        <v>0</v>
      </c>
      <c r="L133" s="15">
        <f t="shared" si="24"/>
        <v>0</v>
      </c>
      <c r="M133" s="15">
        <f t="shared" si="24"/>
        <v>0</v>
      </c>
      <c r="N133" s="15">
        <f t="shared" si="25"/>
        <v>0</v>
      </c>
      <c r="O133" s="15">
        <f t="shared" si="25"/>
        <v>0</v>
      </c>
      <c r="P133" s="15">
        <f t="shared" si="25"/>
        <v>0</v>
      </c>
      <c r="Q133" s="15">
        <f t="shared" si="25"/>
        <v>0</v>
      </c>
      <c r="R133" s="15">
        <f t="shared" si="25"/>
        <v>0</v>
      </c>
      <c r="S133" s="15">
        <f t="shared" si="25"/>
        <v>0</v>
      </c>
      <c r="T133" s="15">
        <f t="shared" si="25"/>
        <v>0</v>
      </c>
      <c r="U133" s="15">
        <f t="shared" si="25"/>
        <v>0</v>
      </c>
      <c r="V133" s="15">
        <f t="shared" si="25"/>
        <v>0</v>
      </c>
      <c r="W133" s="15">
        <f t="shared" si="25"/>
        <v>0</v>
      </c>
    </row>
    <row r="134" spans="2:23" x14ac:dyDescent="0.2">
      <c r="B134" s="14">
        <f>heart!B134</f>
        <v>31.5</v>
      </c>
      <c r="C134" s="14"/>
      <c r="D134" s="15">
        <f t="shared" si="24"/>
        <v>0</v>
      </c>
      <c r="E134" s="15">
        <f t="shared" si="24"/>
        <v>0</v>
      </c>
      <c r="F134" s="15">
        <f t="shared" si="24"/>
        <v>0</v>
      </c>
      <c r="G134" s="15">
        <f t="shared" si="24"/>
        <v>0</v>
      </c>
      <c r="H134" s="15">
        <f t="shared" si="24"/>
        <v>0</v>
      </c>
      <c r="I134" s="15">
        <f t="shared" si="24"/>
        <v>0</v>
      </c>
      <c r="J134" s="15">
        <f t="shared" si="24"/>
        <v>0</v>
      </c>
      <c r="K134" s="15">
        <f t="shared" si="24"/>
        <v>0</v>
      </c>
      <c r="L134" s="15">
        <f t="shared" si="24"/>
        <v>0</v>
      </c>
      <c r="M134" s="15">
        <f t="shared" si="24"/>
        <v>0</v>
      </c>
      <c r="N134" s="15">
        <f t="shared" si="25"/>
        <v>0</v>
      </c>
      <c r="O134" s="15">
        <f t="shared" si="25"/>
        <v>0</v>
      </c>
      <c r="P134" s="15">
        <f t="shared" si="25"/>
        <v>0</v>
      </c>
      <c r="Q134" s="15">
        <f t="shared" si="25"/>
        <v>0</v>
      </c>
      <c r="R134" s="15">
        <f t="shared" si="25"/>
        <v>0</v>
      </c>
      <c r="S134" s="15">
        <f t="shared" si="25"/>
        <v>0</v>
      </c>
      <c r="T134" s="15">
        <f t="shared" si="25"/>
        <v>0</v>
      </c>
      <c r="U134" s="15">
        <f t="shared" si="25"/>
        <v>0</v>
      </c>
      <c r="V134" s="15">
        <f t="shared" si="25"/>
        <v>0</v>
      </c>
      <c r="W134" s="15">
        <f t="shared" si="25"/>
        <v>0</v>
      </c>
    </row>
    <row r="135" spans="2:23" x14ac:dyDescent="0.2">
      <c r="B135" s="14">
        <f>heart!B135</f>
        <v>31.75</v>
      </c>
      <c r="C135" s="14"/>
      <c r="D135" s="15">
        <f t="shared" si="24"/>
        <v>0</v>
      </c>
      <c r="E135" s="15">
        <f t="shared" si="24"/>
        <v>0</v>
      </c>
      <c r="F135" s="15">
        <f t="shared" si="24"/>
        <v>0</v>
      </c>
      <c r="G135" s="15">
        <f t="shared" si="24"/>
        <v>0</v>
      </c>
      <c r="H135" s="15">
        <f t="shared" si="24"/>
        <v>0</v>
      </c>
      <c r="I135" s="15">
        <f t="shared" si="24"/>
        <v>0</v>
      </c>
      <c r="J135" s="15">
        <f t="shared" si="24"/>
        <v>0</v>
      </c>
      <c r="K135" s="15">
        <f t="shared" si="24"/>
        <v>0</v>
      </c>
      <c r="L135" s="15">
        <f t="shared" si="24"/>
        <v>0</v>
      </c>
      <c r="M135" s="15">
        <f t="shared" si="24"/>
        <v>0</v>
      </c>
      <c r="N135" s="15">
        <f t="shared" si="25"/>
        <v>0</v>
      </c>
      <c r="O135" s="15">
        <f t="shared" si="25"/>
        <v>0</v>
      </c>
      <c r="P135" s="15">
        <f t="shared" si="25"/>
        <v>0</v>
      </c>
      <c r="Q135" s="15">
        <f t="shared" si="25"/>
        <v>0</v>
      </c>
      <c r="R135" s="15">
        <f t="shared" si="25"/>
        <v>0</v>
      </c>
      <c r="S135" s="15">
        <f t="shared" si="25"/>
        <v>0</v>
      </c>
      <c r="T135" s="15">
        <f t="shared" si="25"/>
        <v>0</v>
      </c>
      <c r="U135" s="15">
        <f t="shared" si="25"/>
        <v>0</v>
      </c>
      <c r="V135" s="15">
        <f t="shared" si="25"/>
        <v>0</v>
      </c>
      <c r="W135" s="15">
        <f t="shared" si="25"/>
        <v>0</v>
      </c>
    </row>
    <row r="136" spans="2:23" x14ac:dyDescent="0.2">
      <c r="B136" s="14">
        <f>heart!B136</f>
        <v>32</v>
      </c>
      <c r="C136" s="14"/>
      <c r="D136" s="15">
        <f t="shared" si="24"/>
        <v>0</v>
      </c>
      <c r="E136" s="15">
        <f t="shared" si="24"/>
        <v>0</v>
      </c>
      <c r="F136" s="15">
        <f t="shared" si="24"/>
        <v>0</v>
      </c>
      <c r="G136" s="15">
        <f t="shared" si="24"/>
        <v>0</v>
      </c>
      <c r="H136" s="15">
        <f t="shared" si="24"/>
        <v>0</v>
      </c>
      <c r="I136" s="15">
        <f t="shared" si="24"/>
        <v>0</v>
      </c>
      <c r="J136" s="15">
        <f t="shared" si="24"/>
        <v>0</v>
      </c>
      <c r="K136" s="15">
        <f t="shared" si="24"/>
        <v>0</v>
      </c>
      <c r="L136" s="15">
        <f t="shared" si="24"/>
        <v>0</v>
      </c>
      <c r="M136" s="15">
        <f t="shared" si="24"/>
        <v>0</v>
      </c>
      <c r="N136" s="15">
        <f t="shared" si="25"/>
        <v>0</v>
      </c>
      <c r="O136" s="15">
        <f t="shared" si="25"/>
        <v>0</v>
      </c>
      <c r="P136" s="15">
        <f t="shared" si="25"/>
        <v>0</v>
      </c>
      <c r="Q136" s="15">
        <f t="shared" si="25"/>
        <v>0</v>
      </c>
      <c r="R136" s="15">
        <f t="shared" si="25"/>
        <v>0</v>
      </c>
      <c r="S136" s="15">
        <f t="shared" si="25"/>
        <v>0</v>
      </c>
      <c r="T136" s="15">
        <f t="shared" si="25"/>
        <v>0</v>
      </c>
      <c r="U136" s="15">
        <f t="shared" si="25"/>
        <v>0</v>
      </c>
      <c r="V136" s="15">
        <f t="shared" si="25"/>
        <v>0</v>
      </c>
      <c r="W136" s="15">
        <f t="shared" si="25"/>
        <v>0</v>
      </c>
    </row>
    <row r="137" spans="2:23" x14ac:dyDescent="0.2">
      <c r="B137" s="14">
        <f>heart!B137</f>
        <v>32.25</v>
      </c>
      <c r="C137" s="14"/>
      <c r="D137" s="15">
        <f t="shared" si="24"/>
        <v>0</v>
      </c>
      <c r="E137" s="15">
        <f t="shared" si="24"/>
        <v>0</v>
      </c>
      <c r="F137" s="15">
        <f t="shared" si="24"/>
        <v>0</v>
      </c>
      <c r="G137" s="15">
        <f t="shared" si="24"/>
        <v>0</v>
      </c>
      <c r="H137" s="15">
        <f t="shared" si="24"/>
        <v>0</v>
      </c>
      <c r="I137" s="15">
        <f t="shared" si="24"/>
        <v>0</v>
      </c>
      <c r="J137" s="15">
        <f t="shared" si="24"/>
        <v>0</v>
      </c>
      <c r="K137" s="15">
        <f t="shared" si="24"/>
        <v>0</v>
      </c>
      <c r="L137" s="15">
        <f t="shared" si="24"/>
        <v>0</v>
      </c>
      <c r="M137" s="15">
        <f t="shared" si="24"/>
        <v>0</v>
      </c>
      <c r="N137" s="15">
        <f t="shared" si="25"/>
        <v>0</v>
      </c>
      <c r="O137" s="15">
        <f t="shared" si="25"/>
        <v>0</v>
      </c>
      <c r="P137" s="15">
        <f t="shared" si="25"/>
        <v>0</v>
      </c>
      <c r="Q137" s="15">
        <f t="shared" si="25"/>
        <v>0</v>
      </c>
      <c r="R137" s="15">
        <f t="shared" si="25"/>
        <v>0</v>
      </c>
      <c r="S137" s="15">
        <f t="shared" si="25"/>
        <v>0</v>
      </c>
      <c r="T137" s="15">
        <f t="shared" si="25"/>
        <v>0</v>
      </c>
      <c r="U137" s="15">
        <f t="shared" si="25"/>
        <v>0</v>
      </c>
      <c r="V137" s="15">
        <f t="shared" si="25"/>
        <v>0</v>
      </c>
      <c r="W137" s="15">
        <f t="shared" si="25"/>
        <v>0</v>
      </c>
    </row>
    <row r="138" spans="2:23" x14ac:dyDescent="0.2">
      <c r="B138" s="14">
        <f>heart!B138</f>
        <v>32.5</v>
      </c>
      <c r="C138" s="14"/>
      <c r="D138" s="15">
        <f t="shared" ref="D138:M147" si="26">IF($B138&lt;D$6,1,0)</f>
        <v>0</v>
      </c>
      <c r="E138" s="15">
        <f t="shared" si="26"/>
        <v>0</v>
      </c>
      <c r="F138" s="15">
        <f t="shared" si="26"/>
        <v>0</v>
      </c>
      <c r="G138" s="15">
        <f t="shared" si="26"/>
        <v>0</v>
      </c>
      <c r="H138" s="15">
        <f t="shared" si="26"/>
        <v>0</v>
      </c>
      <c r="I138" s="15">
        <f t="shared" si="26"/>
        <v>0</v>
      </c>
      <c r="J138" s="15">
        <f t="shared" si="26"/>
        <v>0</v>
      </c>
      <c r="K138" s="15">
        <f t="shared" si="26"/>
        <v>0</v>
      </c>
      <c r="L138" s="15">
        <f t="shared" si="26"/>
        <v>0</v>
      </c>
      <c r="M138" s="15">
        <f t="shared" si="26"/>
        <v>0</v>
      </c>
      <c r="N138" s="15">
        <f t="shared" ref="N138:W147" si="27">IF($B138&lt;N$6,1,0)</f>
        <v>0</v>
      </c>
      <c r="O138" s="15">
        <f t="shared" si="27"/>
        <v>0</v>
      </c>
      <c r="P138" s="15">
        <f t="shared" si="27"/>
        <v>0</v>
      </c>
      <c r="Q138" s="15">
        <f t="shared" si="27"/>
        <v>0</v>
      </c>
      <c r="R138" s="15">
        <f t="shared" si="27"/>
        <v>0</v>
      </c>
      <c r="S138" s="15">
        <f t="shared" si="27"/>
        <v>0</v>
      </c>
      <c r="T138" s="15">
        <f t="shared" si="27"/>
        <v>0</v>
      </c>
      <c r="U138" s="15">
        <f t="shared" si="27"/>
        <v>0</v>
      </c>
      <c r="V138" s="15">
        <f t="shared" si="27"/>
        <v>0</v>
      </c>
      <c r="W138" s="15">
        <f t="shared" si="27"/>
        <v>0</v>
      </c>
    </row>
    <row r="139" spans="2:23" x14ac:dyDescent="0.2">
      <c r="B139" s="14">
        <f>heart!B139</f>
        <v>32.75</v>
      </c>
      <c r="C139" s="14"/>
      <c r="D139" s="15">
        <f t="shared" si="26"/>
        <v>0</v>
      </c>
      <c r="E139" s="15">
        <f t="shared" si="26"/>
        <v>0</v>
      </c>
      <c r="F139" s="15">
        <f t="shared" si="26"/>
        <v>0</v>
      </c>
      <c r="G139" s="15">
        <f t="shared" si="26"/>
        <v>0</v>
      </c>
      <c r="H139" s="15">
        <f t="shared" si="26"/>
        <v>0</v>
      </c>
      <c r="I139" s="15">
        <f t="shared" si="26"/>
        <v>0</v>
      </c>
      <c r="J139" s="15">
        <f t="shared" si="26"/>
        <v>0</v>
      </c>
      <c r="K139" s="15">
        <f t="shared" si="26"/>
        <v>0</v>
      </c>
      <c r="L139" s="15">
        <f t="shared" si="26"/>
        <v>0</v>
      </c>
      <c r="M139" s="15">
        <f t="shared" si="26"/>
        <v>0</v>
      </c>
      <c r="N139" s="15">
        <f t="shared" si="27"/>
        <v>0</v>
      </c>
      <c r="O139" s="15">
        <f t="shared" si="27"/>
        <v>0</v>
      </c>
      <c r="P139" s="15">
        <f t="shared" si="27"/>
        <v>0</v>
      </c>
      <c r="Q139" s="15">
        <f t="shared" si="27"/>
        <v>0</v>
      </c>
      <c r="R139" s="15">
        <f t="shared" si="27"/>
        <v>0</v>
      </c>
      <c r="S139" s="15">
        <f t="shared" si="27"/>
        <v>0</v>
      </c>
      <c r="T139" s="15">
        <f t="shared" si="27"/>
        <v>0</v>
      </c>
      <c r="U139" s="15">
        <f t="shared" si="27"/>
        <v>0</v>
      </c>
      <c r="V139" s="15">
        <f t="shared" si="27"/>
        <v>0</v>
      </c>
      <c r="W139" s="15">
        <f t="shared" si="27"/>
        <v>0</v>
      </c>
    </row>
    <row r="140" spans="2:23" x14ac:dyDescent="0.2">
      <c r="B140" s="14">
        <f>heart!B140</f>
        <v>33</v>
      </c>
      <c r="C140" s="14"/>
      <c r="D140" s="15">
        <f t="shared" si="26"/>
        <v>0</v>
      </c>
      <c r="E140" s="15">
        <f t="shared" si="26"/>
        <v>0</v>
      </c>
      <c r="F140" s="15">
        <f t="shared" si="26"/>
        <v>0</v>
      </c>
      <c r="G140" s="15">
        <f t="shared" si="26"/>
        <v>0</v>
      </c>
      <c r="H140" s="15">
        <f t="shared" si="26"/>
        <v>0</v>
      </c>
      <c r="I140" s="15">
        <f t="shared" si="26"/>
        <v>0</v>
      </c>
      <c r="J140" s="15">
        <f t="shared" si="26"/>
        <v>0</v>
      </c>
      <c r="K140" s="15">
        <f t="shared" si="26"/>
        <v>0</v>
      </c>
      <c r="L140" s="15">
        <f t="shared" si="26"/>
        <v>0</v>
      </c>
      <c r="M140" s="15">
        <f t="shared" si="26"/>
        <v>0</v>
      </c>
      <c r="N140" s="15">
        <f t="shared" si="27"/>
        <v>0</v>
      </c>
      <c r="O140" s="15">
        <f t="shared" si="27"/>
        <v>0</v>
      </c>
      <c r="P140" s="15">
        <f t="shared" si="27"/>
        <v>0</v>
      </c>
      <c r="Q140" s="15">
        <f t="shared" si="27"/>
        <v>0</v>
      </c>
      <c r="R140" s="15">
        <f t="shared" si="27"/>
        <v>0</v>
      </c>
      <c r="S140" s="15">
        <f t="shared" si="27"/>
        <v>0</v>
      </c>
      <c r="T140" s="15">
        <f t="shared" si="27"/>
        <v>0</v>
      </c>
      <c r="U140" s="15">
        <f t="shared" si="27"/>
        <v>0</v>
      </c>
      <c r="V140" s="15">
        <f t="shared" si="27"/>
        <v>0</v>
      </c>
      <c r="W140" s="15">
        <f t="shared" si="27"/>
        <v>0</v>
      </c>
    </row>
    <row r="141" spans="2:23" x14ac:dyDescent="0.2">
      <c r="B141" s="14">
        <f>heart!B141</f>
        <v>33.25</v>
      </c>
      <c r="C141" s="14"/>
      <c r="D141" s="15">
        <f t="shared" si="26"/>
        <v>0</v>
      </c>
      <c r="E141" s="15">
        <f t="shared" si="26"/>
        <v>0</v>
      </c>
      <c r="F141" s="15">
        <f t="shared" si="26"/>
        <v>0</v>
      </c>
      <c r="G141" s="15">
        <f t="shared" si="26"/>
        <v>0</v>
      </c>
      <c r="H141" s="15">
        <f t="shared" si="26"/>
        <v>0</v>
      </c>
      <c r="I141" s="15">
        <f t="shared" si="26"/>
        <v>0</v>
      </c>
      <c r="J141" s="15">
        <f t="shared" si="26"/>
        <v>0</v>
      </c>
      <c r="K141" s="15">
        <f t="shared" si="26"/>
        <v>0</v>
      </c>
      <c r="L141" s="15">
        <f t="shared" si="26"/>
        <v>0</v>
      </c>
      <c r="M141" s="15">
        <f t="shared" si="26"/>
        <v>0</v>
      </c>
      <c r="N141" s="15">
        <f t="shared" si="27"/>
        <v>0</v>
      </c>
      <c r="O141" s="15">
        <f t="shared" si="27"/>
        <v>0</v>
      </c>
      <c r="P141" s="15">
        <f t="shared" si="27"/>
        <v>0</v>
      </c>
      <c r="Q141" s="15">
        <f t="shared" si="27"/>
        <v>0</v>
      </c>
      <c r="R141" s="15">
        <f t="shared" si="27"/>
        <v>0</v>
      </c>
      <c r="S141" s="15">
        <f t="shared" si="27"/>
        <v>0</v>
      </c>
      <c r="T141" s="15">
        <f t="shared" si="27"/>
        <v>0</v>
      </c>
      <c r="U141" s="15">
        <f t="shared" si="27"/>
        <v>0</v>
      </c>
      <c r="V141" s="15">
        <f t="shared" si="27"/>
        <v>0</v>
      </c>
      <c r="W141" s="15">
        <f t="shared" si="27"/>
        <v>0</v>
      </c>
    </row>
    <row r="142" spans="2:23" x14ac:dyDescent="0.2">
      <c r="B142" s="14">
        <f>heart!B142</f>
        <v>33.5</v>
      </c>
      <c r="C142" s="14"/>
      <c r="D142" s="15">
        <f t="shared" si="26"/>
        <v>0</v>
      </c>
      <c r="E142" s="15">
        <f t="shared" si="26"/>
        <v>0</v>
      </c>
      <c r="F142" s="15">
        <f t="shared" si="26"/>
        <v>0</v>
      </c>
      <c r="G142" s="15">
        <f t="shared" si="26"/>
        <v>0</v>
      </c>
      <c r="H142" s="15">
        <f t="shared" si="26"/>
        <v>0</v>
      </c>
      <c r="I142" s="15">
        <f t="shared" si="26"/>
        <v>0</v>
      </c>
      <c r="J142" s="15">
        <f t="shared" si="26"/>
        <v>0</v>
      </c>
      <c r="K142" s="15">
        <f t="shared" si="26"/>
        <v>0</v>
      </c>
      <c r="L142" s="15">
        <f t="shared" si="26"/>
        <v>0</v>
      </c>
      <c r="M142" s="15">
        <f t="shared" si="26"/>
        <v>0</v>
      </c>
      <c r="N142" s="15">
        <f t="shared" si="27"/>
        <v>0</v>
      </c>
      <c r="O142" s="15">
        <f t="shared" si="27"/>
        <v>0</v>
      </c>
      <c r="P142" s="15">
        <f t="shared" si="27"/>
        <v>0</v>
      </c>
      <c r="Q142" s="15">
        <f t="shared" si="27"/>
        <v>0</v>
      </c>
      <c r="R142" s="15">
        <f t="shared" si="27"/>
        <v>0</v>
      </c>
      <c r="S142" s="15">
        <f t="shared" si="27"/>
        <v>0</v>
      </c>
      <c r="T142" s="15">
        <f t="shared" si="27"/>
        <v>0</v>
      </c>
      <c r="U142" s="15">
        <f t="shared" si="27"/>
        <v>0</v>
      </c>
      <c r="V142" s="15">
        <f t="shared" si="27"/>
        <v>0</v>
      </c>
      <c r="W142" s="15">
        <f t="shared" si="27"/>
        <v>0</v>
      </c>
    </row>
    <row r="143" spans="2:23" x14ac:dyDescent="0.2">
      <c r="B143" s="14">
        <f>heart!B143</f>
        <v>33.75</v>
      </c>
      <c r="C143" s="14"/>
      <c r="D143" s="15">
        <f t="shared" si="26"/>
        <v>0</v>
      </c>
      <c r="E143" s="15">
        <f t="shared" si="26"/>
        <v>0</v>
      </c>
      <c r="F143" s="15">
        <f t="shared" si="26"/>
        <v>0</v>
      </c>
      <c r="G143" s="15">
        <f t="shared" si="26"/>
        <v>0</v>
      </c>
      <c r="H143" s="15">
        <f t="shared" si="26"/>
        <v>0</v>
      </c>
      <c r="I143" s="15">
        <f t="shared" si="26"/>
        <v>0</v>
      </c>
      <c r="J143" s="15">
        <f t="shared" si="26"/>
        <v>0</v>
      </c>
      <c r="K143" s="15">
        <f t="shared" si="26"/>
        <v>0</v>
      </c>
      <c r="L143" s="15">
        <f t="shared" si="26"/>
        <v>0</v>
      </c>
      <c r="M143" s="15">
        <f t="shared" si="26"/>
        <v>0</v>
      </c>
      <c r="N143" s="15">
        <f t="shared" si="27"/>
        <v>0</v>
      </c>
      <c r="O143" s="15">
        <f t="shared" si="27"/>
        <v>0</v>
      </c>
      <c r="P143" s="15">
        <f t="shared" si="27"/>
        <v>0</v>
      </c>
      <c r="Q143" s="15">
        <f t="shared" si="27"/>
        <v>0</v>
      </c>
      <c r="R143" s="15">
        <f t="shared" si="27"/>
        <v>0</v>
      </c>
      <c r="S143" s="15">
        <f t="shared" si="27"/>
        <v>0</v>
      </c>
      <c r="T143" s="15">
        <f t="shared" si="27"/>
        <v>0</v>
      </c>
      <c r="U143" s="15">
        <f t="shared" si="27"/>
        <v>0</v>
      </c>
      <c r="V143" s="15">
        <f t="shared" si="27"/>
        <v>0</v>
      </c>
      <c r="W143" s="15">
        <f t="shared" si="27"/>
        <v>0</v>
      </c>
    </row>
    <row r="144" spans="2:23" x14ac:dyDescent="0.2">
      <c r="B144" s="14">
        <f>heart!B144</f>
        <v>34</v>
      </c>
      <c r="C144" s="14"/>
      <c r="D144" s="15">
        <f t="shared" si="26"/>
        <v>0</v>
      </c>
      <c r="E144" s="15">
        <f t="shared" si="26"/>
        <v>0</v>
      </c>
      <c r="F144" s="15">
        <f t="shared" si="26"/>
        <v>0</v>
      </c>
      <c r="G144" s="15">
        <f t="shared" si="26"/>
        <v>0</v>
      </c>
      <c r="H144" s="15">
        <f t="shared" si="26"/>
        <v>0</v>
      </c>
      <c r="I144" s="15">
        <f t="shared" si="26"/>
        <v>0</v>
      </c>
      <c r="J144" s="15">
        <f t="shared" si="26"/>
        <v>0</v>
      </c>
      <c r="K144" s="15">
        <f t="shared" si="26"/>
        <v>0</v>
      </c>
      <c r="L144" s="15">
        <f t="shared" si="26"/>
        <v>0</v>
      </c>
      <c r="M144" s="15">
        <f t="shared" si="26"/>
        <v>0</v>
      </c>
      <c r="N144" s="15">
        <f t="shared" si="27"/>
        <v>0</v>
      </c>
      <c r="O144" s="15">
        <f t="shared" si="27"/>
        <v>0</v>
      </c>
      <c r="P144" s="15">
        <f t="shared" si="27"/>
        <v>0</v>
      </c>
      <c r="Q144" s="15">
        <f t="shared" si="27"/>
        <v>0</v>
      </c>
      <c r="R144" s="15">
        <f t="shared" si="27"/>
        <v>0</v>
      </c>
      <c r="S144" s="15">
        <f t="shared" si="27"/>
        <v>0</v>
      </c>
      <c r="T144" s="15">
        <f t="shared" si="27"/>
        <v>0</v>
      </c>
      <c r="U144" s="15">
        <f t="shared" si="27"/>
        <v>0</v>
      </c>
      <c r="V144" s="15">
        <f t="shared" si="27"/>
        <v>0</v>
      </c>
      <c r="W144" s="15">
        <f t="shared" si="27"/>
        <v>0</v>
      </c>
    </row>
    <row r="145" spans="2:23" x14ac:dyDescent="0.2">
      <c r="B145" s="14">
        <f>heart!B145</f>
        <v>34.25</v>
      </c>
      <c r="C145" s="14"/>
      <c r="D145" s="15">
        <f t="shared" si="26"/>
        <v>0</v>
      </c>
      <c r="E145" s="15">
        <f t="shared" si="26"/>
        <v>0</v>
      </c>
      <c r="F145" s="15">
        <f t="shared" si="26"/>
        <v>0</v>
      </c>
      <c r="G145" s="15">
        <f t="shared" si="26"/>
        <v>0</v>
      </c>
      <c r="H145" s="15">
        <f t="shared" si="26"/>
        <v>0</v>
      </c>
      <c r="I145" s="15">
        <f t="shared" si="26"/>
        <v>0</v>
      </c>
      <c r="J145" s="15">
        <f t="shared" si="26"/>
        <v>0</v>
      </c>
      <c r="K145" s="15">
        <f t="shared" si="26"/>
        <v>0</v>
      </c>
      <c r="L145" s="15">
        <f t="shared" si="26"/>
        <v>0</v>
      </c>
      <c r="M145" s="15">
        <f t="shared" si="26"/>
        <v>0</v>
      </c>
      <c r="N145" s="15">
        <f t="shared" si="27"/>
        <v>0</v>
      </c>
      <c r="O145" s="15">
        <f t="shared" si="27"/>
        <v>0</v>
      </c>
      <c r="P145" s="15">
        <f t="shared" si="27"/>
        <v>0</v>
      </c>
      <c r="Q145" s="15">
        <f t="shared" si="27"/>
        <v>0</v>
      </c>
      <c r="R145" s="15">
        <f t="shared" si="27"/>
        <v>0</v>
      </c>
      <c r="S145" s="15">
        <f t="shared" si="27"/>
        <v>0</v>
      </c>
      <c r="T145" s="15">
        <f t="shared" si="27"/>
        <v>0</v>
      </c>
      <c r="U145" s="15">
        <f t="shared" si="27"/>
        <v>0</v>
      </c>
      <c r="V145" s="15">
        <f t="shared" si="27"/>
        <v>0</v>
      </c>
      <c r="W145" s="15">
        <f t="shared" si="27"/>
        <v>0</v>
      </c>
    </row>
    <row r="146" spans="2:23" x14ac:dyDescent="0.2">
      <c r="B146" s="14">
        <f>heart!B146</f>
        <v>34.5</v>
      </c>
      <c r="C146" s="14"/>
      <c r="D146" s="15">
        <f t="shared" si="26"/>
        <v>0</v>
      </c>
      <c r="E146" s="15">
        <f t="shared" si="26"/>
        <v>0</v>
      </c>
      <c r="F146" s="15">
        <f t="shared" si="26"/>
        <v>0</v>
      </c>
      <c r="G146" s="15">
        <f t="shared" si="26"/>
        <v>0</v>
      </c>
      <c r="H146" s="15">
        <f t="shared" si="26"/>
        <v>0</v>
      </c>
      <c r="I146" s="15">
        <f t="shared" si="26"/>
        <v>0</v>
      </c>
      <c r="J146" s="15">
        <f t="shared" si="26"/>
        <v>0</v>
      </c>
      <c r="K146" s="15">
        <f t="shared" si="26"/>
        <v>0</v>
      </c>
      <c r="L146" s="15">
        <f t="shared" si="26"/>
        <v>0</v>
      </c>
      <c r="M146" s="15">
        <f t="shared" si="26"/>
        <v>0</v>
      </c>
      <c r="N146" s="15">
        <f t="shared" si="27"/>
        <v>0</v>
      </c>
      <c r="O146" s="15">
        <f t="shared" si="27"/>
        <v>0</v>
      </c>
      <c r="P146" s="15">
        <f t="shared" si="27"/>
        <v>0</v>
      </c>
      <c r="Q146" s="15">
        <f t="shared" si="27"/>
        <v>0</v>
      </c>
      <c r="R146" s="15">
        <f t="shared" si="27"/>
        <v>0</v>
      </c>
      <c r="S146" s="15">
        <f t="shared" si="27"/>
        <v>0</v>
      </c>
      <c r="T146" s="15">
        <f t="shared" si="27"/>
        <v>0</v>
      </c>
      <c r="U146" s="15">
        <f t="shared" si="27"/>
        <v>0</v>
      </c>
      <c r="V146" s="15">
        <f t="shared" si="27"/>
        <v>0</v>
      </c>
      <c r="W146" s="15">
        <f t="shared" si="27"/>
        <v>0</v>
      </c>
    </row>
    <row r="147" spans="2:23" x14ac:dyDescent="0.2">
      <c r="B147" s="14">
        <f>heart!B147</f>
        <v>34.75</v>
      </c>
      <c r="C147" s="14"/>
      <c r="D147" s="15">
        <f t="shared" si="26"/>
        <v>0</v>
      </c>
      <c r="E147" s="15">
        <f t="shared" si="26"/>
        <v>0</v>
      </c>
      <c r="F147" s="15">
        <f t="shared" si="26"/>
        <v>0</v>
      </c>
      <c r="G147" s="15">
        <f t="shared" si="26"/>
        <v>0</v>
      </c>
      <c r="H147" s="15">
        <f t="shared" si="26"/>
        <v>0</v>
      </c>
      <c r="I147" s="15">
        <f t="shared" si="26"/>
        <v>0</v>
      </c>
      <c r="J147" s="15">
        <f t="shared" si="26"/>
        <v>0</v>
      </c>
      <c r="K147" s="15">
        <f t="shared" si="26"/>
        <v>0</v>
      </c>
      <c r="L147" s="15">
        <f t="shared" si="26"/>
        <v>0</v>
      </c>
      <c r="M147" s="15">
        <f t="shared" si="26"/>
        <v>0</v>
      </c>
      <c r="N147" s="15">
        <f t="shared" si="27"/>
        <v>0</v>
      </c>
      <c r="O147" s="15">
        <f t="shared" si="27"/>
        <v>0</v>
      </c>
      <c r="P147" s="15">
        <f t="shared" si="27"/>
        <v>0</v>
      </c>
      <c r="Q147" s="15">
        <f t="shared" si="27"/>
        <v>0</v>
      </c>
      <c r="R147" s="15">
        <f t="shared" si="27"/>
        <v>0</v>
      </c>
      <c r="S147" s="15">
        <f t="shared" si="27"/>
        <v>0</v>
      </c>
      <c r="T147" s="15">
        <f t="shared" si="27"/>
        <v>0</v>
      </c>
      <c r="U147" s="15">
        <f t="shared" si="27"/>
        <v>0</v>
      </c>
      <c r="V147" s="15">
        <f t="shared" si="27"/>
        <v>0</v>
      </c>
      <c r="W147" s="15">
        <f t="shared" si="27"/>
        <v>0</v>
      </c>
    </row>
    <row r="148" spans="2:23" x14ac:dyDescent="0.2">
      <c r="B148" s="14">
        <f>heart!B148</f>
        <v>35</v>
      </c>
      <c r="C148" s="14"/>
      <c r="D148" s="15">
        <f t="shared" ref="D148:M157" si="28">IF($B148&lt;D$6,1,0)</f>
        <v>0</v>
      </c>
      <c r="E148" s="15">
        <f t="shared" si="28"/>
        <v>0</v>
      </c>
      <c r="F148" s="15">
        <f t="shared" si="28"/>
        <v>0</v>
      </c>
      <c r="G148" s="15">
        <f t="shared" si="28"/>
        <v>0</v>
      </c>
      <c r="H148" s="15">
        <f t="shared" si="28"/>
        <v>0</v>
      </c>
      <c r="I148" s="15">
        <f t="shared" si="28"/>
        <v>0</v>
      </c>
      <c r="J148" s="15">
        <f t="shared" si="28"/>
        <v>0</v>
      </c>
      <c r="K148" s="15">
        <f t="shared" si="28"/>
        <v>0</v>
      </c>
      <c r="L148" s="15">
        <f t="shared" si="28"/>
        <v>0</v>
      </c>
      <c r="M148" s="15">
        <f t="shared" si="28"/>
        <v>0</v>
      </c>
      <c r="N148" s="15">
        <f t="shared" ref="N148:W157" si="29">IF($B148&lt;N$6,1,0)</f>
        <v>0</v>
      </c>
      <c r="O148" s="15">
        <f t="shared" si="29"/>
        <v>0</v>
      </c>
      <c r="P148" s="15">
        <f t="shared" si="29"/>
        <v>0</v>
      </c>
      <c r="Q148" s="15">
        <f t="shared" si="29"/>
        <v>0</v>
      </c>
      <c r="R148" s="15">
        <f t="shared" si="29"/>
        <v>0</v>
      </c>
      <c r="S148" s="15">
        <f t="shared" si="29"/>
        <v>0</v>
      </c>
      <c r="T148" s="15">
        <f t="shared" si="29"/>
        <v>0</v>
      </c>
      <c r="U148" s="15">
        <f t="shared" si="29"/>
        <v>0</v>
      </c>
      <c r="V148" s="15">
        <f t="shared" si="29"/>
        <v>0</v>
      </c>
      <c r="W148" s="15">
        <f t="shared" si="29"/>
        <v>0</v>
      </c>
    </row>
    <row r="149" spans="2:23" x14ac:dyDescent="0.2">
      <c r="B149" s="14">
        <f>heart!B149</f>
        <v>35.25</v>
      </c>
      <c r="C149" s="14"/>
      <c r="D149" s="15">
        <f t="shared" si="28"/>
        <v>0</v>
      </c>
      <c r="E149" s="15">
        <f t="shared" si="28"/>
        <v>0</v>
      </c>
      <c r="F149" s="15">
        <f t="shared" si="28"/>
        <v>0</v>
      </c>
      <c r="G149" s="15">
        <f t="shared" si="28"/>
        <v>0</v>
      </c>
      <c r="H149" s="15">
        <f t="shared" si="28"/>
        <v>0</v>
      </c>
      <c r="I149" s="15">
        <f t="shared" si="28"/>
        <v>0</v>
      </c>
      <c r="J149" s="15">
        <f t="shared" si="28"/>
        <v>0</v>
      </c>
      <c r="K149" s="15">
        <f t="shared" si="28"/>
        <v>0</v>
      </c>
      <c r="L149" s="15">
        <f t="shared" si="28"/>
        <v>0</v>
      </c>
      <c r="M149" s="15">
        <f t="shared" si="28"/>
        <v>0</v>
      </c>
      <c r="N149" s="15">
        <f t="shared" si="29"/>
        <v>0</v>
      </c>
      <c r="O149" s="15">
        <f t="shared" si="29"/>
        <v>0</v>
      </c>
      <c r="P149" s="15">
        <f t="shared" si="29"/>
        <v>0</v>
      </c>
      <c r="Q149" s="15">
        <f t="shared" si="29"/>
        <v>0</v>
      </c>
      <c r="R149" s="15">
        <f t="shared" si="29"/>
        <v>0</v>
      </c>
      <c r="S149" s="15">
        <f t="shared" si="29"/>
        <v>0</v>
      </c>
      <c r="T149" s="15">
        <f t="shared" si="29"/>
        <v>0</v>
      </c>
      <c r="U149" s="15">
        <f t="shared" si="29"/>
        <v>0</v>
      </c>
      <c r="V149" s="15">
        <f t="shared" si="29"/>
        <v>0</v>
      </c>
      <c r="W149" s="15">
        <f t="shared" si="29"/>
        <v>0</v>
      </c>
    </row>
    <row r="150" spans="2:23" x14ac:dyDescent="0.2">
      <c r="B150" s="14">
        <f>heart!B150</f>
        <v>35.5</v>
      </c>
      <c r="C150" s="14"/>
      <c r="D150" s="15">
        <f t="shared" si="28"/>
        <v>0</v>
      </c>
      <c r="E150" s="15">
        <f t="shared" si="28"/>
        <v>0</v>
      </c>
      <c r="F150" s="15">
        <f t="shared" si="28"/>
        <v>0</v>
      </c>
      <c r="G150" s="15">
        <f t="shared" si="28"/>
        <v>0</v>
      </c>
      <c r="H150" s="15">
        <f t="shared" si="28"/>
        <v>0</v>
      </c>
      <c r="I150" s="15">
        <f t="shared" si="28"/>
        <v>0</v>
      </c>
      <c r="J150" s="15">
        <f t="shared" si="28"/>
        <v>0</v>
      </c>
      <c r="K150" s="15">
        <f t="shared" si="28"/>
        <v>0</v>
      </c>
      <c r="L150" s="15">
        <f t="shared" si="28"/>
        <v>0</v>
      </c>
      <c r="M150" s="15">
        <f t="shared" si="28"/>
        <v>0</v>
      </c>
      <c r="N150" s="15">
        <f t="shared" si="29"/>
        <v>0</v>
      </c>
      <c r="O150" s="15">
        <f t="shared" si="29"/>
        <v>0</v>
      </c>
      <c r="P150" s="15">
        <f t="shared" si="29"/>
        <v>0</v>
      </c>
      <c r="Q150" s="15">
        <f t="shared" si="29"/>
        <v>0</v>
      </c>
      <c r="R150" s="15">
        <f t="shared" si="29"/>
        <v>0</v>
      </c>
      <c r="S150" s="15">
        <f t="shared" si="29"/>
        <v>0</v>
      </c>
      <c r="T150" s="15">
        <f t="shared" si="29"/>
        <v>0</v>
      </c>
      <c r="U150" s="15">
        <f t="shared" si="29"/>
        <v>0</v>
      </c>
      <c r="V150" s="15">
        <f t="shared" si="29"/>
        <v>0</v>
      </c>
      <c r="W150" s="15">
        <f t="shared" si="29"/>
        <v>0</v>
      </c>
    </row>
    <row r="151" spans="2:23" x14ac:dyDescent="0.2">
      <c r="B151" s="14">
        <f>heart!B151</f>
        <v>35.75</v>
      </c>
      <c r="C151" s="14"/>
      <c r="D151" s="15">
        <f t="shared" si="28"/>
        <v>0</v>
      </c>
      <c r="E151" s="15">
        <f t="shared" si="28"/>
        <v>0</v>
      </c>
      <c r="F151" s="15">
        <f t="shared" si="28"/>
        <v>0</v>
      </c>
      <c r="G151" s="15">
        <f t="shared" si="28"/>
        <v>0</v>
      </c>
      <c r="H151" s="15">
        <f t="shared" si="28"/>
        <v>0</v>
      </c>
      <c r="I151" s="15">
        <f t="shared" si="28"/>
        <v>0</v>
      </c>
      <c r="J151" s="15">
        <f t="shared" si="28"/>
        <v>0</v>
      </c>
      <c r="K151" s="15">
        <f t="shared" si="28"/>
        <v>0</v>
      </c>
      <c r="L151" s="15">
        <f t="shared" si="28"/>
        <v>0</v>
      </c>
      <c r="M151" s="15">
        <f t="shared" si="28"/>
        <v>0</v>
      </c>
      <c r="N151" s="15">
        <f t="shared" si="29"/>
        <v>0</v>
      </c>
      <c r="O151" s="15">
        <f t="shared" si="29"/>
        <v>0</v>
      </c>
      <c r="P151" s="15">
        <f t="shared" si="29"/>
        <v>0</v>
      </c>
      <c r="Q151" s="15">
        <f t="shared" si="29"/>
        <v>0</v>
      </c>
      <c r="R151" s="15">
        <f t="shared" si="29"/>
        <v>0</v>
      </c>
      <c r="S151" s="15">
        <f t="shared" si="29"/>
        <v>0</v>
      </c>
      <c r="T151" s="15">
        <f t="shared" si="29"/>
        <v>0</v>
      </c>
      <c r="U151" s="15">
        <f t="shared" si="29"/>
        <v>0</v>
      </c>
      <c r="V151" s="15">
        <f t="shared" si="29"/>
        <v>0</v>
      </c>
      <c r="W151" s="15">
        <f t="shared" si="29"/>
        <v>0</v>
      </c>
    </row>
    <row r="152" spans="2:23" x14ac:dyDescent="0.2">
      <c r="B152" s="14">
        <f>heart!B152</f>
        <v>36</v>
      </c>
      <c r="C152" s="14"/>
      <c r="D152" s="15">
        <f t="shared" si="28"/>
        <v>0</v>
      </c>
      <c r="E152" s="15">
        <f t="shared" si="28"/>
        <v>0</v>
      </c>
      <c r="F152" s="15">
        <f t="shared" si="28"/>
        <v>0</v>
      </c>
      <c r="G152" s="15">
        <f t="shared" si="28"/>
        <v>0</v>
      </c>
      <c r="H152" s="15">
        <f t="shared" si="28"/>
        <v>0</v>
      </c>
      <c r="I152" s="15">
        <f t="shared" si="28"/>
        <v>0</v>
      </c>
      <c r="J152" s="15">
        <f t="shared" si="28"/>
        <v>0</v>
      </c>
      <c r="K152" s="15">
        <f t="shared" si="28"/>
        <v>0</v>
      </c>
      <c r="L152" s="15">
        <f t="shared" si="28"/>
        <v>0</v>
      </c>
      <c r="M152" s="15">
        <f t="shared" si="28"/>
        <v>0</v>
      </c>
      <c r="N152" s="15">
        <f t="shared" si="29"/>
        <v>0</v>
      </c>
      <c r="O152" s="15">
        <f t="shared" si="29"/>
        <v>0</v>
      </c>
      <c r="P152" s="15">
        <f t="shared" si="29"/>
        <v>0</v>
      </c>
      <c r="Q152" s="15">
        <f t="shared" si="29"/>
        <v>0</v>
      </c>
      <c r="R152" s="15">
        <f t="shared" si="29"/>
        <v>0</v>
      </c>
      <c r="S152" s="15">
        <f t="shared" si="29"/>
        <v>0</v>
      </c>
      <c r="T152" s="15">
        <f t="shared" si="29"/>
        <v>0</v>
      </c>
      <c r="U152" s="15">
        <f t="shared" si="29"/>
        <v>0</v>
      </c>
      <c r="V152" s="15">
        <f t="shared" si="29"/>
        <v>0</v>
      </c>
      <c r="W152" s="15">
        <f t="shared" si="29"/>
        <v>0</v>
      </c>
    </row>
    <row r="153" spans="2:23" x14ac:dyDescent="0.2">
      <c r="B153" s="14">
        <f>heart!B153</f>
        <v>36.25</v>
      </c>
      <c r="C153" s="14"/>
      <c r="D153" s="15">
        <f t="shared" si="28"/>
        <v>0</v>
      </c>
      <c r="E153" s="15">
        <f t="shared" si="28"/>
        <v>0</v>
      </c>
      <c r="F153" s="15">
        <f t="shared" si="28"/>
        <v>0</v>
      </c>
      <c r="G153" s="15">
        <f t="shared" si="28"/>
        <v>0</v>
      </c>
      <c r="H153" s="15">
        <f t="shared" si="28"/>
        <v>0</v>
      </c>
      <c r="I153" s="15">
        <f t="shared" si="28"/>
        <v>0</v>
      </c>
      <c r="J153" s="15">
        <f t="shared" si="28"/>
        <v>0</v>
      </c>
      <c r="K153" s="15">
        <f t="shared" si="28"/>
        <v>0</v>
      </c>
      <c r="L153" s="15">
        <f t="shared" si="28"/>
        <v>0</v>
      </c>
      <c r="M153" s="15">
        <f t="shared" si="28"/>
        <v>0</v>
      </c>
      <c r="N153" s="15">
        <f t="shared" si="29"/>
        <v>0</v>
      </c>
      <c r="O153" s="15">
        <f t="shared" si="29"/>
        <v>0</v>
      </c>
      <c r="P153" s="15">
        <f t="shared" si="29"/>
        <v>0</v>
      </c>
      <c r="Q153" s="15">
        <f t="shared" si="29"/>
        <v>0</v>
      </c>
      <c r="R153" s="15">
        <f t="shared" si="29"/>
        <v>0</v>
      </c>
      <c r="S153" s="15">
        <f t="shared" si="29"/>
        <v>0</v>
      </c>
      <c r="T153" s="15">
        <f t="shared" si="29"/>
        <v>0</v>
      </c>
      <c r="U153" s="15">
        <f t="shared" si="29"/>
        <v>0</v>
      </c>
      <c r="V153" s="15">
        <f t="shared" si="29"/>
        <v>0</v>
      </c>
      <c r="W153" s="15">
        <f t="shared" si="29"/>
        <v>0</v>
      </c>
    </row>
    <row r="154" spans="2:23" x14ac:dyDescent="0.2">
      <c r="B154" s="14">
        <f>heart!B154</f>
        <v>36.5</v>
      </c>
      <c r="C154" s="14"/>
      <c r="D154" s="15">
        <f t="shared" si="28"/>
        <v>0</v>
      </c>
      <c r="E154" s="15">
        <f t="shared" si="28"/>
        <v>0</v>
      </c>
      <c r="F154" s="15">
        <f t="shared" si="28"/>
        <v>0</v>
      </c>
      <c r="G154" s="15">
        <f t="shared" si="28"/>
        <v>0</v>
      </c>
      <c r="H154" s="15">
        <f t="shared" si="28"/>
        <v>0</v>
      </c>
      <c r="I154" s="15">
        <f t="shared" si="28"/>
        <v>0</v>
      </c>
      <c r="J154" s="15">
        <f t="shared" si="28"/>
        <v>0</v>
      </c>
      <c r="K154" s="15">
        <f t="shared" si="28"/>
        <v>0</v>
      </c>
      <c r="L154" s="15">
        <f t="shared" si="28"/>
        <v>0</v>
      </c>
      <c r="M154" s="15">
        <f t="shared" si="28"/>
        <v>0</v>
      </c>
      <c r="N154" s="15">
        <f t="shared" si="29"/>
        <v>0</v>
      </c>
      <c r="O154" s="15">
        <f t="shared" si="29"/>
        <v>0</v>
      </c>
      <c r="P154" s="15">
        <f t="shared" si="29"/>
        <v>0</v>
      </c>
      <c r="Q154" s="15">
        <f t="shared" si="29"/>
        <v>0</v>
      </c>
      <c r="R154" s="15">
        <f t="shared" si="29"/>
        <v>0</v>
      </c>
      <c r="S154" s="15">
        <f t="shared" si="29"/>
        <v>0</v>
      </c>
      <c r="T154" s="15">
        <f t="shared" si="29"/>
        <v>0</v>
      </c>
      <c r="U154" s="15">
        <f t="shared" si="29"/>
        <v>0</v>
      </c>
      <c r="V154" s="15">
        <f t="shared" si="29"/>
        <v>0</v>
      </c>
      <c r="W154" s="15">
        <f t="shared" si="29"/>
        <v>0</v>
      </c>
    </row>
    <row r="155" spans="2:23" x14ac:dyDescent="0.2">
      <c r="B155" s="14">
        <f>heart!B155</f>
        <v>36.75</v>
      </c>
      <c r="C155" s="14"/>
      <c r="D155" s="15">
        <f t="shared" si="28"/>
        <v>0</v>
      </c>
      <c r="E155" s="15">
        <f t="shared" si="28"/>
        <v>0</v>
      </c>
      <c r="F155" s="15">
        <f t="shared" si="28"/>
        <v>0</v>
      </c>
      <c r="G155" s="15">
        <f t="shared" si="28"/>
        <v>0</v>
      </c>
      <c r="H155" s="15">
        <f t="shared" si="28"/>
        <v>0</v>
      </c>
      <c r="I155" s="15">
        <f t="shared" si="28"/>
        <v>0</v>
      </c>
      <c r="J155" s="15">
        <f t="shared" si="28"/>
        <v>0</v>
      </c>
      <c r="K155" s="15">
        <f t="shared" si="28"/>
        <v>0</v>
      </c>
      <c r="L155" s="15">
        <f t="shared" si="28"/>
        <v>0</v>
      </c>
      <c r="M155" s="15">
        <f t="shared" si="28"/>
        <v>0</v>
      </c>
      <c r="N155" s="15">
        <f t="shared" si="29"/>
        <v>0</v>
      </c>
      <c r="O155" s="15">
        <f t="shared" si="29"/>
        <v>0</v>
      </c>
      <c r="P155" s="15">
        <f t="shared" si="29"/>
        <v>0</v>
      </c>
      <c r="Q155" s="15">
        <f t="shared" si="29"/>
        <v>0</v>
      </c>
      <c r="R155" s="15">
        <f t="shared" si="29"/>
        <v>0</v>
      </c>
      <c r="S155" s="15">
        <f t="shared" si="29"/>
        <v>0</v>
      </c>
      <c r="T155" s="15">
        <f t="shared" si="29"/>
        <v>0</v>
      </c>
      <c r="U155" s="15">
        <f t="shared" si="29"/>
        <v>0</v>
      </c>
      <c r="V155" s="15">
        <f t="shared" si="29"/>
        <v>0</v>
      </c>
      <c r="W155" s="15">
        <f t="shared" si="29"/>
        <v>0</v>
      </c>
    </row>
    <row r="156" spans="2:23" x14ac:dyDescent="0.2">
      <c r="B156" s="14">
        <f>heart!B156</f>
        <v>37</v>
      </c>
      <c r="C156" s="14"/>
      <c r="D156" s="15">
        <f t="shared" si="28"/>
        <v>0</v>
      </c>
      <c r="E156" s="15">
        <f t="shared" si="28"/>
        <v>0</v>
      </c>
      <c r="F156" s="15">
        <f t="shared" si="28"/>
        <v>0</v>
      </c>
      <c r="G156" s="15">
        <f t="shared" si="28"/>
        <v>0</v>
      </c>
      <c r="H156" s="15">
        <f t="shared" si="28"/>
        <v>0</v>
      </c>
      <c r="I156" s="15">
        <f t="shared" si="28"/>
        <v>0</v>
      </c>
      <c r="J156" s="15">
        <f t="shared" si="28"/>
        <v>0</v>
      </c>
      <c r="K156" s="15">
        <f t="shared" si="28"/>
        <v>0</v>
      </c>
      <c r="L156" s="15">
        <f t="shared" si="28"/>
        <v>0</v>
      </c>
      <c r="M156" s="15">
        <f t="shared" si="28"/>
        <v>0</v>
      </c>
      <c r="N156" s="15">
        <f t="shared" si="29"/>
        <v>0</v>
      </c>
      <c r="O156" s="15">
        <f t="shared" si="29"/>
        <v>0</v>
      </c>
      <c r="P156" s="15">
        <f t="shared" si="29"/>
        <v>0</v>
      </c>
      <c r="Q156" s="15">
        <f t="shared" si="29"/>
        <v>0</v>
      </c>
      <c r="R156" s="15">
        <f t="shared" si="29"/>
        <v>0</v>
      </c>
      <c r="S156" s="15">
        <f t="shared" si="29"/>
        <v>0</v>
      </c>
      <c r="T156" s="15">
        <f t="shared" si="29"/>
        <v>0</v>
      </c>
      <c r="U156" s="15">
        <f t="shared" si="29"/>
        <v>0</v>
      </c>
      <c r="V156" s="15">
        <f t="shared" si="29"/>
        <v>0</v>
      </c>
      <c r="W156" s="15">
        <f t="shared" si="29"/>
        <v>0</v>
      </c>
    </row>
    <row r="157" spans="2:23" x14ac:dyDescent="0.2">
      <c r="B157" s="14">
        <f>heart!B157</f>
        <v>37.25</v>
      </c>
      <c r="C157" s="14"/>
      <c r="D157" s="15">
        <f t="shared" si="28"/>
        <v>0</v>
      </c>
      <c r="E157" s="15">
        <f t="shared" si="28"/>
        <v>0</v>
      </c>
      <c r="F157" s="15">
        <f t="shared" si="28"/>
        <v>0</v>
      </c>
      <c r="G157" s="15">
        <f t="shared" si="28"/>
        <v>0</v>
      </c>
      <c r="H157" s="15">
        <f t="shared" si="28"/>
        <v>0</v>
      </c>
      <c r="I157" s="15">
        <f t="shared" si="28"/>
        <v>0</v>
      </c>
      <c r="J157" s="15">
        <f t="shared" si="28"/>
        <v>0</v>
      </c>
      <c r="K157" s="15">
        <f t="shared" si="28"/>
        <v>0</v>
      </c>
      <c r="L157" s="15">
        <f t="shared" si="28"/>
        <v>0</v>
      </c>
      <c r="M157" s="15">
        <f t="shared" si="28"/>
        <v>0</v>
      </c>
      <c r="N157" s="15">
        <f t="shared" si="29"/>
        <v>0</v>
      </c>
      <c r="O157" s="15">
        <f t="shared" si="29"/>
        <v>0</v>
      </c>
      <c r="P157" s="15">
        <f t="shared" si="29"/>
        <v>0</v>
      </c>
      <c r="Q157" s="15">
        <f t="shared" si="29"/>
        <v>0</v>
      </c>
      <c r="R157" s="15">
        <f t="shared" si="29"/>
        <v>0</v>
      </c>
      <c r="S157" s="15">
        <f t="shared" si="29"/>
        <v>0</v>
      </c>
      <c r="T157" s="15">
        <f t="shared" si="29"/>
        <v>0</v>
      </c>
      <c r="U157" s="15">
        <f t="shared" si="29"/>
        <v>0</v>
      </c>
      <c r="V157" s="15">
        <f t="shared" si="29"/>
        <v>0</v>
      </c>
      <c r="W157" s="15">
        <f t="shared" si="29"/>
        <v>0</v>
      </c>
    </row>
    <row r="158" spans="2:23" x14ac:dyDescent="0.2">
      <c r="B158" s="14">
        <f>heart!B158</f>
        <v>37.5</v>
      </c>
      <c r="C158" s="14"/>
      <c r="D158" s="15">
        <f t="shared" ref="D158:M167" si="30">IF($B158&lt;D$6,1,0)</f>
        <v>0</v>
      </c>
      <c r="E158" s="15">
        <f t="shared" si="30"/>
        <v>0</v>
      </c>
      <c r="F158" s="15">
        <f t="shared" si="30"/>
        <v>0</v>
      </c>
      <c r="G158" s="15">
        <f t="shared" si="30"/>
        <v>0</v>
      </c>
      <c r="H158" s="15">
        <f t="shared" si="30"/>
        <v>0</v>
      </c>
      <c r="I158" s="15">
        <f t="shared" si="30"/>
        <v>0</v>
      </c>
      <c r="J158" s="15">
        <f t="shared" si="30"/>
        <v>0</v>
      </c>
      <c r="K158" s="15">
        <f t="shared" si="30"/>
        <v>0</v>
      </c>
      <c r="L158" s="15">
        <f t="shared" si="30"/>
        <v>0</v>
      </c>
      <c r="M158" s="15">
        <f t="shared" si="30"/>
        <v>0</v>
      </c>
      <c r="N158" s="15">
        <f t="shared" ref="N158:W167" si="31">IF($B158&lt;N$6,1,0)</f>
        <v>0</v>
      </c>
      <c r="O158" s="15">
        <f t="shared" si="31"/>
        <v>0</v>
      </c>
      <c r="P158" s="15">
        <f t="shared" si="31"/>
        <v>0</v>
      </c>
      <c r="Q158" s="15">
        <f t="shared" si="31"/>
        <v>0</v>
      </c>
      <c r="R158" s="15">
        <f t="shared" si="31"/>
        <v>0</v>
      </c>
      <c r="S158" s="15">
        <f t="shared" si="31"/>
        <v>0</v>
      </c>
      <c r="T158" s="15">
        <f t="shared" si="31"/>
        <v>0</v>
      </c>
      <c r="U158" s="15">
        <f t="shared" si="31"/>
        <v>0</v>
      </c>
      <c r="V158" s="15">
        <f t="shared" si="31"/>
        <v>0</v>
      </c>
      <c r="W158" s="15">
        <f t="shared" si="31"/>
        <v>0</v>
      </c>
    </row>
    <row r="159" spans="2:23" x14ac:dyDescent="0.2">
      <c r="B159" s="14">
        <f>heart!B159</f>
        <v>37.75</v>
      </c>
      <c r="C159" s="14"/>
      <c r="D159" s="15">
        <f t="shared" si="30"/>
        <v>0</v>
      </c>
      <c r="E159" s="15">
        <f t="shared" si="30"/>
        <v>0</v>
      </c>
      <c r="F159" s="15">
        <f t="shared" si="30"/>
        <v>0</v>
      </c>
      <c r="G159" s="15">
        <f t="shared" si="30"/>
        <v>0</v>
      </c>
      <c r="H159" s="15">
        <f t="shared" si="30"/>
        <v>0</v>
      </c>
      <c r="I159" s="15">
        <f t="shared" si="30"/>
        <v>0</v>
      </c>
      <c r="J159" s="15">
        <f t="shared" si="30"/>
        <v>0</v>
      </c>
      <c r="K159" s="15">
        <f t="shared" si="30"/>
        <v>0</v>
      </c>
      <c r="L159" s="15">
        <f t="shared" si="30"/>
        <v>0</v>
      </c>
      <c r="M159" s="15">
        <f t="shared" si="30"/>
        <v>0</v>
      </c>
      <c r="N159" s="15">
        <f t="shared" si="31"/>
        <v>0</v>
      </c>
      <c r="O159" s="15">
        <f t="shared" si="31"/>
        <v>0</v>
      </c>
      <c r="P159" s="15">
        <f t="shared" si="31"/>
        <v>0</v>
      </c>
      <c r="Q159" s="15">
        <f t="shared" si="31"/>
        <v>0</v>
      </c>
      <c r="R159" s="15">
        <f t="shared" si="31"/>
        <v>0</v>
      </c>
      <c r="S159" s="15">
        <f t="shared" si="31"/>
        <v>0</v>
      </c>
      <c r="T159" s="15">
        <f t="shared" si="31"/>
        <v>0</v>
      </c>
      <c r="U159" s="15">
        <f t="shared" si="31"/>
        <v>0</v>
      </c>
      <c r="V159" s="15">
        <f t="shared" si="31"/>
        <v>0</v>
      </c>
      <c r="W159" s="15">
        <f t="shared" si="31"/>
        <v>0</v>
      </c>
    </row>
    <row r="160" spans="2:23" x14ac:dyDescent="0.2">
      <c r="B160" s="14">
        <f>heart!B160</f>
        <v>38</v>
      </c>
      <c r="C160" s="14"/>
      <c r="D160" s="15">
        <f t="shared" si="30"/>
        <v>0</v>
      </c>
      <c r="E160" s="15">
        <f t="shared" si="30"/>
        <v>0</v>
      </c>
      <c r="F160" s="15">
        <f t="shared" si="30"/>
        <v>0</v>
      </c>
      <c r="G160" s="15">
        <f t="shared" si="30"/>
        <v>0</v>
      </c>
      <c r="H160" s="15">
        <f t="shared" si="30"/>
        <v>0</v>
      </c>
      <c r="I160" s="15">
        <f t="shared" si="30"/>
        <v>0</v>
      </c>
      <c r="J160" s="15">
        <f t="shared" si="30"/>
        <v>0</v>
      </c>
      <c r="K160" s="15">
        <f t="shared" si="30"/>
        <v>0</v>
      </c>
      <c r="L160" s="15">
        <f t="shared" si="30"/>
        <v>0</v>
      </c>
      <c r="M160" s="15">
        <f t="shared" si="30"/>
        <v>0</v>
      </c>
      <c r="N160" s="15">
        <f t="shared" si="31"/>
        <v>0</v>
      </c>
      <c r="O160" s="15">
        <f t="shared" si="31"/>
        <v>0</v>
      </c>
      <c r="P160" s="15">
        <f t="shared" si="31"/>
        <v>0</v>
      </c>
      <c r="Q160" s="15">
        <f t="shared" si="31"/>
        <v>0</v>
      </c>
      <c r="R160" s="15">
        <f t="shared" si="31"/>
        <v>0</v>
      </c>
      <c r="S160" s="15">
        <f t="shared" si="31"/>
        <v>0</v>
      </c>
      <c r="T160" s="15">
        <f t="shared" si="31"/>
        <v>0</v>
      </c>
      <c r="U160" s="15">
        <f t="shared" si="31"/>
        <v>0</v>
      </c>
      <c r="V160" s="15">
        <f t="shared" si="31"/>
        <v>0</v>
      </c>
      <c r="W160" s="15">
        <f t="shared" si="31"/>
        <v>0</v>
      </c>
    </row>
    <row r="161" spans="2:23" x14ac:dyDescent="0.2">
      <c r="B161" s="14">
        <f>heart!B161</f>
        <v>38.25</v>
      </c>
      <c r="C161" s="14"/>
      <c r="D161" s="15">
        <f t="shared" si="30"/>
        <v>0</v>
      </c>
      <c r="E161" s="15">
        <f t="shared" si="30"/>
        <v>0</v>
      </c>
      <c r="F161" s="15">
        <f t="shared" si="30"/>
        <v>0</v>
      </c>
      <c r="G161" s="15">
        <f t="shared" si="30"/>
        <v>0</v>
      </c>
      <c r="H161" s="15">
        <f t="shared" si="30"/>
        <v>0</v>
      </c>
      <c r="I161" s="15">
        <f t="shared" si="30"/>
        <v>0</v>
      </c>
      <c r="J161" s="15">
        <f t="shared" si="30"/>
        <v>0</v>
      </c>
      <c r="K161" s="15">
        <f t="shared" si="30"/>
        <v>0</v>
      </c>
      <c r="L161" s="15">
        <f t="shared" si="30"/>
        <v>0</v>
      </c>
      <c r="M161" s="15">
        <f t="shared" si="30"/>
        <v>0</v>
      </c>
      <c r="N161" s="15">
        <f t="shared" si="31"/>
        <v>0</v>
      </c>
      <c r="O161" s="15">
        <f t="shared" si="31"/>
        <v>0</v>
      </c>
      <c r="P161" s="15">
        <f t="shared" si="31"/>
        <v>0</v>
      </c>
      <c r="Q161" s="15">
        <f t="shared" si="31"/>
        <v>0</v>
      </c>
      <c r="R161" s="15">
        <f t="shared" si="31"/>
        <v>0</v>
      </c>
      <c r="S161" s="15">
        <f t="shared" si="31"/>
        <v>0</v>
      </c>
      <c r="T161" s="15">
        <f t="shared" si="31"/>
        <v>0</v>
      </c>
      <c r="U161" s="15">
        <f t="shared" si="31"/>
        <v>0</v>
      </c>
      <c r="V161" s="15">
        <f t="shared" si="31"/>
        <v>0</v>
      </c>
      <c r="W161" s="15">
        <f t="shared" si="31"/>
        <v>0</v>
      </c>
    </row>
    <row r="162" spans="2:23" x14ac:dyDescent="0.2">
      <c r="B162" s="14">
        <f>heart!B162</f>
        <v>38.5</v>
      </c>
      <c r="C162" s="14"/>
      <c r="D162" s="15">
        <f t="shared" si="30"/>
        <v>0</v>
      </c>
      <c r="E162" s="15">
        <f t="shared" si="30"/>
        <v>0</v>
      </c>
      <c r="F162" s="15">
        <f t="shared" si="30"/>
        <v>0</v>
      </c>
      <c r="G162" s="15">
        <f t="shared" si="30"/>
        <v>0</v>
      </c>
      <c r="H162" s="15">
        <f t="shared" si="30"/>
        <v>0</v>
      </c>
      <c r="I162" s="15">
        <f t="shared" si="30"/>
        <v>0</v>
      </c>
      <c r="J162" s="15">
        <f t="shared" si="30"/>
        <v>0</v>
      </c>
      <c r="K162" s="15">
        <f t="shared" si="30"/>
        <v>0</v>
      </c>
      <c r="L162" s="15">
        <f t="shared" si="30"/>
        <v>0</v>
      </c>
      <c r="M162" s="15">
        <f t="shared" si="30"/>
        <v>0</v>
      </c>
      <c r="N162" s="15">
        <f t="shared" si="31"/>
        <v>0</v>
      </c>
      <c r="O162" s="15">
        <f t="shared" si="31"/>
        <v>0</v>
      </c>
      <c r="P162" s="15">
        <f t="shared" si="31"/>
        <v>0</v>
      </c>
      <c r="Q162" s="15">
        <f t="shared" si="31"/>
        <v>0</v>
      </c>
      <c r="R162" s="15">
        <f t="shared" si="31"/>
        <v>0</v>
      </c>
      <c r="S162" s="15">
        <f t="shared" si="31"/>
        <v>0</v>
      </c>
      <c r="T162" s="15">
        <f t="shared" si="31"/>
        <v>0</v>
      </c>
      <c r="U162" s="15">
        <f t="shared" si="31"/>
        <v>0</v>
      </c>
      <c r="V162" s="15">
        <f t="shared" si="31"/>
        <v>0</v>
      </c>
      <c r="W162" s="15">
        <f t="shared" si="31"/>
        <v>0</v>
      </c>
    </row>
    <row r="163" spans="2:23" x14ac:dyDescent="0.2">
      <c r="B163" s="14">
        <f>heart!B163</f>
        <v>38.75</v>
      </c>
      <c r="C163" s="14"/>
      <c r="D163" s="15">
        <f t="shared" si="30"/>
        <v>0</v>
      </c>
      <c r="E163" s="15">
        <f t="shared" si="30"/>
        <v>0</v>
      </c>
      <c r="F163" s="15">
        <f t="shared" si="30"/>
        <v>0</v>
      </c>
      <c r="G163" s="15">
        <f t="shared" si="30"/>
        <v>0</v>
      </c>
      <c r="H163" s="15">
        <f t="shared" si="30"/>
        <v>0</v>
      </c>
      <c r="I163" s="15">
        <f t="shared" si="30"/>
        <v>0</v>
      </c>
      <c r="J163" s="15">
        <f t="shared" si="30"/>
        <v>0</v>
      </c>
      <c r="K163" s="15">
        <f t="shared" si="30"/>
        <v>0</v>
      </c>
      <c r="L163" s="15">
        <f t="shared" si="30"/>
        <v>0</v>
      </c>
      <c r="M163" s="15">
        <f t="shared" si="30"/>
        <v>0</v>
      </c>
      <c r="N163" s="15">
        <f t="shared" si="31"/>
        <v>0</v>
      </c>
      <c r="O163" s="15">
        <f t="shared" si="31"/>
        <v>0</v>
      </c>
      <c r="P163" s="15">
        <f t="shared" si="31"/>
        <v>0</v>
      </c>
      <c r="Q163" s="15">
        <f t="shared" si="31"/>
        <v>0</v>
      </c>
      <c r="R163" s="15">
        <f t="shared" si="31"/>
        <v>0</v>
      </c>
      <c r="S163" s="15">
        <f t="shared" si="31"/>
        <v>0</v>
      </c>
      <c r="T163" s="15">
        <f t="shared" si="31"/>
        <v>0</v>
      </c>
      <c r="U163" s="15">
        <f t="shared" si="31"/>
        <v>0</v>
      </c>
      <c r="V163" s="15">
        <f t="shared" si="31"/>
        <v>0</v>
      </c>
      <c r="W163" s="15">
        <f t="shared" si="31"/>
        <v>0</v>
      </c>
    </row>
    <row r="164" spans="2:23" x14ac:dyDescent="0.2">
      <c r="B164" s="14">
        <f>heart!B164</f>
        <v>39</v>
      </c>
      <c r="C164" s="14"/>
      <c r="D164" s="15">
        <f t="shared" si="30"/>
        <v>0</v>
      </c>
      <c r="E164" s="15">
        <f t="shared" si="30"/>
        <v>0</v>
      </c>
      <c r="F164" s="15">
        <f t="shared" si="30"/>
        <v>0</v>
      </c>
      <c r="G164" s="15">
        <f t="shared" si="30"/>
        <v>0</v>
      </c>
      <c r="H164" s="15">
        <f t="shared" si="30"/>
        <v>0</v>
      </c>
      <c r="I164" s="15">
        <f t="shared" si="30"/>
        <v>0</v>
      </c>
      <c r="J164" s="15">
        <f t="shared" si="30"/>
        <v>0</v>
      </c>
      <c r="K164" s="15">
        <f t="shared" si="30"/>
        <v>0</v>
      </c>
      <c r="L164" s="15">
        <f t="shared" si="30"/>
        <v>0</v>
      </c>
      <c r="M164" s="15">
        <f t="shared" si="30"/>
        <v>0</v>
      </c>
      <c r="N164" s="15">
        <f t="shared" si="31"/>
        <v>0</v>
      </c>
      <c r="O164" s="15">
        <f t="shared" si="31"/>
        <v>0</v>
      </c>
      <c r="P164" s="15">
        <f t="shared" si="31"/>
        <v>0</v>
      </c>
      <c r="Q164" s="15">
        <f t="shared" si="31"/>
        <v>0</v>
      </c>
      <c r="R164" s="15">
        <f t="shared" si="31"/>
        <v>0</v>
      </c>
      <c r="S164" s="15">
        <f t="shared" si="31"/>
        <v>0</v>
      </c>
      <c r="T164" s="15">
        <f t="shared" si="31"/>
        <v>0</v>
      </c>
      <c r="U164" s="15">
        <f t="shared" si="31"/>
        <v>0</v>
      </c>
      <c r="V164" s="15">
        <f t="shared" si="31"/>
        <v>0</v>
      </c>
      <c r="W164" s="15">
        <f t="shared" si="31"/>
        <v>0</v>
      </c>
    </row>
    <row r="165" spans="2:23" x14ac:dyDescent="0.2">
      <c r="B165" s="14">
        <f>heart!B165</f>
        <v>39.25</v>
      </c>
      <c r="C165" s="14"/>
      <c r="D165" s="15">
        <f t="shared" si="30"/>
        <v>0</v>
      </c>
      <c r="E165" s="15">
        <f t="shared" si="30"/>
        <v>0</v>
      </c>
      <c r="F165" s="15">
        <f t="shared" si="30"/>
        <v>0</v>
      </c>
      <c r="G165" s="15">
        <f t="shared" si="30"/>
        <v>0</v>
      </c>
      <c r="H165" s="15">
        <f t="shared" si="30"/>
        <v>0</v>
      </c>
      <c r="I165" s="15">
        <f t="shared" si="30"/>
        <v>0</v>
      </c>
      <c r="J165" s="15">
        <f t="shared" si="30"/>
        <v>0</v>
      </c>
      <c r="K165" s="15">
        <f t="shared" si="30"/>
        <v>0</v>
      </c>
      <c r="L165" s="15">
        <f t="shared" si="30"/>
        <v>0</v>
      </c>
      <c r="M165" s="15">
        <f t="shared" si="30"/>
        <v>0</v>
      </c>
      <c r="N165" s="15">
        <f t="shared" si="31"/>
        <v>0</v>
      </c>
      <c r="O165" s="15">
        <f t="shared" si="31"/>
        <v>0</v>
      </c>
      <c r="P165" s="15">
        <f t="shared" si="31"/>
        <v>0</v>
      </c>
      <c r="Q165" s="15">
        <f t="shared" si="31"/>
        <v>0</v>
      </c>
      <c r="R165" s="15">
        <f t="shared" si="31"/>
        <v>0</v>
      </c>
      <c r="S165" s="15">
        <f t="shared" si="31"/>
        <v>0</v>
      </c>
      <c r="T165" s="15">
        <f t="shared" si="31"/>
        <v>0</v>
      </c>
      <c r="U165" s="15">
        <f t="shared" si="31"/>
        <v>0</v>
      </c>
      <c r="V165" s="15">
        <f t="shared" si="31"/>
        <v>0</v>
      </c>
      <c r="W165" s="15">
        <f t="shared" si="31"/>
        <v>0</v>
      </c>
    </row>
    <row r="166" spans="2:23" x14ac:dyDescent="0.2">
      <c r="B166" s="14">
        <f>heart!B166</f>
        <v>39.5</v>
      </c>
      <c r="C166" s="14"/>
      <c r="D166" s="15">
        <f t="shared" si="30"/>
        <v>0</v>
      </c>
      <c r="E166" s="15">
        <f t="shared" si="30"/>
        <v>0</v>
      </c>
      <c r="F166" s="15">
        <f t="shared" si="30"/>
        <v>0</v>
      </c>
      <c r="G166" s="15">
        <f t="shared" si="30"/>
        <v>0</v>
      </c>
      <c r="H166" s="15">
        <f t="shared" si="30"/>
        <v>0</v>
      </c>
      <c r="I166" s="15">
        <f t="shared" si="30"/>
        <v>0</v>
      </c>
      <c r="J166" s="15">
        <f t="shared" si="30"/>
        <v>0</v>
      </c>
      <c r="K166" s="15">
        <f t="shared" si="30"/>
        <v>0</v>
      </c>
      <c r="L166" s="15">
        <f t="shared" si="30"/>
        <v>0</v>
      </c>
      <c r="M166" s="15">
        <f t="shared" si="30"/>
        <v>0</v>
      </c>
      <c r="N166" s="15">
        <f t="shared" si="31"/>
        <v>0</v>
      </c>
      <c r="O166" s="15">
        <f t="shared" si="31"/>
        <v>0</v>
      </c>
      <c r="P166" s="15">
        <f t="shared" si="31"/>
        <v>0</v>
      </c>
      <c r="Q166" s="15">
        <f t="shared" si="31"/>
        <v>0</v>
      </c>
      <c r="R166" s="15">
        <f t="shared" si="31"/>
        <v>0</v>
      </c>
      <c r="S166" s="15">
        <f t="shared" si="31"/>
        <v>0</v>
      </c>
      <c r="T166" s="15">
        <f t="shared" si="31"/>
        <v>0</v>
      </c>
      <c r="U166" s="15">
        <f t="shared" si="31"/>
        <v>0</v>
      </c>
      <c r="V166" s="15">
        <f t="shared" si="31"/>
        <v>0</v>
      </c>
      <c r="W166" s="15">
        <f t="shared" si="31"/>
        <v>0</v>
      </c>
    </row>
    <row r="167" spans="2:23" x14ac:dyDescent="0.2">
      <c r="B167" s="14">
        <f>heart!B167</f>
        <v>39.75</v>
      </c>
      <c r="C167" s="14"/>
      <c r="D167" s="15">
        <f t="shared" si="30"/>
        <v>0</v>
      </c>
      <c r="E167" s="15">
        <f t="shared" si="30"/>
        <v>0</v>
      </c>
      <c r="F167" s="15">
        <f t="shared" si="30"/>
        <v>0</v>
      </c>
      <c r="G167" s="15">
        <f t="shared" si="30"/>
        <v>0</v>
      </c>
      <c r="H167" s="15">
        <f t="shared" si="30"/>
        <v>0</v>
      </c>
      <c r="I167" s="15">
        <f t="shared" si="30"/>
        <v>0</v>
      </c>
      <c r="J167" s="15">
        <f t="shared" si="30"/>
        <v>0</v>
      </c>
      <c r="K167" s="15">
        <f t="shared" si="30"/>
        <v>0</v>
      </c>
      <c r="L167" s="15">
        <f t="shared" si="30"/>
        <v>0</v>
      </c>
      <c r="M167" s="15">
        <f t="shared" si="30"/>
        <v>0</v>
      </c>
      <c r="N167" s="15">
        <f t="shared" si="31"/>
        <v>0</v>
      </c>
      <c r="O167" s="15">
        <f t="shared" si="31"/>
        <v>0</v>
      </c>
      <c r="P167" s="15">
        <f t="shared" si="31"/>
        <v>0</v>
      </c>
      <c r="Q167" s="15">
        <f t="shared" si="31"/>
        <v>0</v>
      </c>
      <c r="R167" s="15">
        <f t="shared" si="31"/>
        <v>0</v>
      </c>
      <c r="S167" s="15">
        <f t="shared" si="31"/>
        <v>0</v>
      </c>
      <c r="T167" s="15">
        <f t="shared" si="31"/>
        <v>0</v>
      </c>
      <c r="U167" s="15">
        <f t="shared" si="31"/>
        <v>0</v>
      </c>
      <c r="V167" s="15">
        <f t="shared" si="31"/>
        <v>0</v>
      </c>
      <c r="W167" s="15">
        <f t="shared" si="31"/>
        <v>0</v>
      </c>
    </row>
    <row r="168" spans="2:23" x14ac:dyDescent="0.2">
      <c r="B168" s="14">
        <f>heart!B168</f>
        <v>40</v>
      </c>
      <c r="C168" s="14"/>
      <c r="D168" s="15">
        <f t="shared" ref="D168:M177" si="32">IF($B168&lt;D$6,1,0)</f>
        <v>0</v>
      </c>
      <c r="E168" s="15">
        <f t="shared" si="32"/>
        <v>0</v>
      </c>
      <c r="F168" s="15">
        <f t="shared" si="32"/>
        <v>0</v>
      </c>
      <c r="G168" s="15">
        <f t="shared" si="32"/>
        <v>0</v>
      </c>
      <c r="H168" s="15">
        <f t="shared" si="32"/>
        <v>0</v>
      </c>
      <c r="I168" s="15">
        <f t="shared" si="32"/>
        <v>0</v>
      </c>
      <c r="J168" s="15">
        <f t="shared" si="32"/>
        <v>0</v>
      </c>
      <c r="K168" s="15">
        <f t="shared" si="32"/>
        <v>0</v>
      </c>
      <c r="L168" s="15">
        <f t="shared" si="32"/>
        <v>0</v>
      </c>
      <c r="M168" s="15">
        <f t="shared" si="32"/>
        <v>0</v>
      </c>
      <c r="N168" s="15">
        <f t="shared" ref="N168:W177" si="33">IF($B168&lt;N$6,1,0)</f>
        <v>0</v>
      </c>
      <c r="O168" s="15">
        <f t="shared" si="33"/>
        <v>0</v>
      </c>
      <c r="P168" s="15">
        <f t="shared" si="33"/>
        <v>0</v>
      </c>
      <c r="Q168" s="15">
        <f t="shared" si="33"/>
        <v>0</v>
      </c>
      <c r="R168" s="15">
        <f t="shared" si="33"/>
        <v>0</v>
      </c>
      <c r="S168" s="15">
        <f t="shared" si="33"/>
        <v>0</v>
      </c>
      <c r="T168" s="15">
        <f t="shared" si="33"/>
        <v>0</v>
      </c>
      <c r="U168" s="15">
        <f t="shared" si="33"/>
        <v>0</v>
      </c>
      <c r="V168" s="15">
        <f t="shared" si="33"/>
        <v>0</v>
      </c>
      <c r="W168" s="15">
        <f t="shared" si="33"/>
        <v>0</v>
      </c>
    </row>
    <row r="169" spans="2:23" x14ac:dyDescent="0.2">
      <c r="B169" s="14">
        <f>heart!B169</f>
        <v>40.25</v>
      </c>
      <c r="C169" s="14"/>
      <c r="D169" s="15">
        <f t="shared" si="32"/>
        <v>0</v>
      </c>
      <c r="E169" s="15">
        <f t="shared" si="32"/>
        <v>0</v>
      </c>
      <c r="F169" s="15">
        <f t="shared" si="32"/>
        <v>0</v>
      </c>
      <c r="G169" s="15">
        <f t="shared" si="32"/>
        <v>0</v>
      </c>
      <c r="H169" s="15">
        <f t="shared" si="32"/>
        <v>0</v>
      </c>
      <c r="I169" s="15">
        <f t="shared" si="32"/>
        <v>0</v>
      </c>
      <c r="J169" s="15">
        <f t="shared" si="32"/>
        <v>0</v>
      </c>
      <c r="K169" s="15">
        <f t="shared" si="32"/>
        <v>0</v>
      </c>
      <c r="L169" s="15">
        <f t="shared" si="32"/>
        <v>0</v>
      </c>
      <c r="M169" s="15">
        <f t="shared" si="32"/>
        <v>0</v>
      </c>
      <c r="N169" s="15">
        <f t="shared" si="33"/>
        <v>0</v>
      </c>
      <c r="O169" s="15">
        <f t="shared" si="33"/>
        <v>0</v>
      </c>
      <c r="P169" s="15">
        <f t="shared" si="33"/>
        <v>0</v>
      </c>
      <c r="Q169" s="15">
        <f t="shared" si="33"/>
        <v>0</v>
      </c>
      <c r="R169" s="15">
        <f t="shared" si="33"/>
        <v>0</v>
      </c>
      <c r="S169" s="15">
        <f t="shared" si="33"/>
        <v>0</v>
      </c>
      <c r="T169" s="15">
        <f t="shared" si="33"/>
        <v>0</v>
      </c>
      <c r="U169" s="15">
        <f t="shared" si="33"/>
        <v>0</v>
      </c>
      <c r="V169" s="15">
        <f t="shared" si="33"/>
        <v>0</v>
      </c>
      <c r="W169" s="15">
        <f t="shared" si="33"/>
        <v>0</v>
      </c>
    </row>
    <row r="170" spans="2:23" x14ac:dyDescent="0.2">
      <c r="B170" s="14">
        <f>heart!B170</f>
        <v>40.5</v>
      </c>
      <c r="C170" s="14"/>
      <c r="D170" s="15">
        <f t="shared" si="32"/>
        <v>0</v>
      </c>
      <c r="E170" s="15">
        <f t="shared" si="32"/>
        <v>0</v>
      </c>
      <c r="F170" s="15">
        <f t="shared" si="32"/>
        <v>0</v>
      </c>
      <c r="G170" s="15">
        <f t="shared" si="32"/>
        <v>0</v>
      </c>
      <c r="H170" s="15">
        <f t="shared" si="32"/>
        <v>0</v>
      </c>
      <c r="I170" s="15">
        <f t="shared" si="32"/>
        <v>0</v>
      </c>
      <c r="J170" s="15">
        <f t="shared" si="32"/>
        <v>0</v>
      </c>
      <c r="K170" s="15">
        <f t="shared" si="32"/>
        <v>0</v>
      </c>
      <c r="L170" s="15">
        <f t="shared" si="32"/>
        <v>0</v>
      </c>
      <c r="M170" s="15">
        <f t="shared" si="32"/>
        <v>0</v>
      </c>
      <c r="N170" s="15">
        <f t="shared" si="33"/>
        <v>0</v>
      </c>
      <c r="O170" s="15">
        <f t="shared" si="33"/>
        <v>0</v>
      </c>
      <c r="P170" s="15">
        <f t="shared" si="33"/>
        <v>0</v>
      </c>
      <c r="Q170" s="15">
        <f t="shared" si="33"/>
        <v>0</v>
      </c>
      <c r="R170" s="15">
        <f t="shared" si="33"/>
        <v>0</v>
      </c>
      <c r="S170" s="15">
        <f t="shared" si="33"/>
        <v>0</v>
      </c>
      <c r="T170" s="15">
        <f t="shared" si="33"/>
        <v>0</v>
      </c>
      <c r="U170" s="15">
        <f t="shared" si="33"/>
        <v>0</v>
      </c>
      <c r="V170" s="15">
        <f t="shared" si="33"/>
        <v>0</v>
      </c>
      <c r="W170" s="15">
        <f t="shared" si="33"/>
        <v>0</v>
      </c>
    </row>
    <row r="171" spans="2:23" x14ac:dyDescent="0.2">
      <c r="B171" s="14">
        <f>heart!B171</f>
        <v>40.75</v>
      </c>
      <c r="C171" s="14"/>
      <c r="D171" s="15">
        <f t="shared" si="32"/>
        <v>0</v>
      </c>
      <c r="E171" s="15">
        <f t="shared" si="32"/>
        <v>0</v>
      </c>
      <c r="F171" s="15">
        <f t="shared" si="32"/>
        <v>0</v>
      </c>
      <c r="G171" s="15">
        <f t="shared" si="32"/>
        <v>0</v>
      </c>
      <c r="H171" s="15">
        <f t="shared" si="32"/>
        <v>0</v>
      </c>
      <c r="I171" s="15">
        <f t="shared" si="32"/>
        <v>0</v>
      </c>
      <c r="J171" s="15">
        <f t="shared" si="32"/>
        <v>0</v>
      </c>
      <c r="K171" s="15">
        <f t="shared" si="32"/>
        <v>0</v>
      </c>
      <c r="L171" s="15">
        <f t="shared" si="32"/>
        <v>0</v>
      </c>
      <c r="M171" s="15">
        <f t="shared" si="32"/>
        <v>0</v>
      </c>
      <c r="N171" s="15">
        <f t="shared" si="33"/>
        <v>0</v>
      </c>
      <c r="O171" s="15">
        <f t="shared" si="33"/>
        <v>0</v>
      </c>
      <c r="P171" s="15">
        <f t="shared" si="33"/>
        <v>0</v>
      </c>
      <c r="Q171" s="15">
        <f t="shared" si="33"/>
        <v>0</v>
      </c>
      <c r="R171" s="15">
        <f t="shared" si="33"/>
        <v>0</v>
      </c>
      <c r="S171" s="15">
        <f t="shared" si="33"/>
        <v>0</v>
      </c>
      <c r="T171" s="15">
        <f t="shared" si="33"/>
        <v>0</v>
      </c>
      <c r="U171" s="15">
        <f t="shared" si="33"/>
        <v>0</v>
      </c>
      <c r="V171" s="15">
        <f t="shared" si="33"/>
        <v>0</v>
      </c>
      <c r="W171" s="15">
        <f t="shared" si="33"/>
        <v>0</v>
      </c>
    </row>
    <row r="172" spans="2:23" x14ac:dyDescent="0.2">
      <c r="B172" s="14">
        <f>heart!B172</f>
        <v>41</v>
      </c>
      <c r="C172" s="14"/>
      <c r="D172" s="15">
        <f t="shared" si="32"/>
        <v>0</v>
      </c>
      <c r="E172" s="15">
        <f t="shared" si="32"/>
        <v>0</v>
      </c>
      <c r="F172" s="15">
        <f t="shared" si="32"/>
        <v>0</v>
      </c>
      <c r="G172" s="15">
        <f t="shared" si="32"/>
        <v>0</v>
      </c>
      <c r="H172" s="15">
        <f t="shared" si="32"/>
        <v>0</v>
      </c>
      <c r="I172" s="15">
        <f t="shared" si="32"/>
        <v>0</v>
      </c>
      <c r="J172" s="15">
        <f t="shared" si="32"/>
        <v>0</v>
      </c>
      <c r="K172" s="15">
        <f t="shared" si="32"/>
        <v>0</v>
      </c>
      <c r="L172" s="15">
        <f t="shared" si="32"/>
        <v>0</v>
      </c>
      <c r="M172" s="15">
        <f t="shared" si="32"/>
        <v>0</v>
      </c>
      <c r="N172" s="15">
        <f t="shared" si="33"/>
        <v>0</v>
      </c>
      <c r="O172" s="15">
        <f t="shared" si="33"/>
        <v>0</v>
      </c>
      <c r="P172" s="15">
        <f t="shared" si="33"/>
        <v>0</v>
      </c>
      <c r="Q172" s="15">
        <f t="shared" si="33"/>
        <v>0</v>
      </c>
      <c r="R172" s="15">
        <f t="shared" si="33"/>
        <v>0</v>
      </c>
      <c r="S172" s="15">
        <f t="shared" si="33"/>
        <v>0</v>
      </c>
      <c r="T172" s="15">
        <f t="shared" si="33"/>
        <v>0</v>
      </c>
      <c r="U172" s="15">
        <f t="shared" si="33"/>
        <v>0</v>
      </c>
      <c r="V172" s="15">
        <f t="shared" si="33"/>
        <v>0</v>
      </c>
      <c r="W172" s="15">
        <f t="shared" si="33"/>
        <v>0</v>
      </c>
    </row>
    <row r="173" spans="2:23" x14ac:dyDescent="0.2">
      <c r="B173" s="14">
        <f>heart!B173</f>
        <v>41.25</v>
      </c>
      <c r="C173" s="14"/>
      <c r="D173" s="15">
        <f t="shared" si="32"/>
        <v>0</v>
      </c>
      <c r="E173" s="15">
        <f t="shared" si="32"/>
        <v>0</v>
      </c>
      <c r="F173" s="15">
        <f t="shared" si="32"/>
        <v>0</v>
      </c>
      <c r="G173" s="15">
        <f t="shared" si="32"/>
        <v>0</v>
      </c>
      <c r="H173" s="15">
        <f t="shared" si="32"/>
        <v>0</v>
      </c>
      <c r="I173" s="15">
        <f t="shared" si="32"/>
        <v>0</v>
      </c>
      <c r="J173" s="15">
        <f t="shared" si="32"/>
        <v>0</v>
      </c>
      <c r="K173" s="15">
        <f t="shared" si="32"/>
        <v>0</v>
      </c>
      <c r="L173" s="15">
        <f t="shared" si="32"/>
        <v>0</v>
      </c>
      <c r="M173" s="15">
        <f t="shared" si="32"/>
        <v>0</v>
      </c>
      <c r="N173" s="15">
        <f t="shared" si="33"/>
        <v>0</v>
      </c>
      <c r="O173" s="15">
        <f t="shared" si="33"/>
        <v>0</v>
      </c>
      <c r="P173" s="15">
        <f t="shared" si="33"/>
        <v>0</v>
      </c>
      <c r="Q173" s="15">
        <f t="shared" si="33"/>
        <v>0</v>
      </c>
      <c r="R173" s="15">
        <f t="shared" si="33"/>
        <v>0</v>
      </c>
      <c r="S173" s="15">
        <f t="shared" si="33"/>
        <v>0</v>
      </c>
      <c r="T173" s="15">
        <f t="shared" si="33"/>
        <v>0</v>
      </c>
      <c r="U173" s="15">
        <f t="shared" si="33"/>
        <v>0</v>
      </c>
      <c r="V173" s="15">
        <f t="shared" si="33"/>
        <v>0</v>
      </c>
      <c r="W173" s="15">
        <f t="shared" si="33"/>
        <v>0</v>
      </c>
    </row>
    <row r="174" spans="2:23" x14ac:dyDescent="0.2">
      <c r="B174" s="14">
        <f>heart!B174</f>
        <v>41.5</v>
      </c>
      <c r="C174" s="14"/>
      <c r="D174" s="15">
        <f t="shared" si="32"/>
        <v>0</v>
      </c>
      <c r="E174" s="15">
        <f t="shared" si="32"/>
        <v>0</v>
      </c>
      <c r="F174" s="15">
        <f t="shared" si="32"/>
        <v>0</v>
      </c>
      <c r="G174" s="15">
        <f t="shared" si="32"/>
        <v>0</v>
      </c>
      <c r="H174" s="15">
        <f t="shared" si="32"/>
        <v>0</v>
      </c>
      <c r="I174" s="15">
        <f t="shared" si="32"/>
        <v>0</v>
      </c>
      <c r="J174" s="15">
        <f t="shared" si="32"/>
        <v>0</v>
      </c>
      <c r="K174" s="15">
        <f t="shared" si="32"/>
        <v>0</v>
      </c>
      <c r="L174" s="15">
        <f t="shared" si="32"/>
        <v>0</v>
      </c>
      <c r="M174" s="15">
        <f t="shared" si="32"/>
        <v>0</v>
      </c>
      <c r="N174" s="15">
        <f t="shared" si="33"/>
        <v>0</v>
      </c>
      <c r="O174" s="15">
        <f t="shared" si="33"/>
        <v>0</v>
      </c>
      <c r="P174" s="15">
        <f t="shared" si="33"/>
        <v>0</v>
      </c>
      <c r="Q174" s="15">
        <f t="shared" si="33"/>
        <v>0</v>
      </c>
      <c r="R174" s="15">
        <f t="shared" si="33"/>
        <v>0</v>
      </c>
      <c r="S174" s="15">
        <f t="shared" si="33"/>
        <v>0</v>
      </c>
      <c r="T174" s="15">
        <f t="shared" si="33"/>
        <v>0</v>
      </c>
      <c r="U174" s="15">
        <f t="shared" si="33"/>
        <v>0</v>
      </c>
      <c r="V174" s="15">
        <f t="shared" si="33"/>
        <v>0</v>
      </c>
      <c r="W174" s="15">
        <f t="shared" si="33"/>
        <v>0</v>
      </c>
    </row>
    <row r="175" spans="2:23" x14ac:dyDescent="0.2">
      <c r="B175" s="14">
        <f>heart!B175</f>
        <v>41.75</v>
      </c>
      <c r="C175" s="14"/>
      <c r="D175" s="15">
        <f t="shared" si="32"/>
        <v>0</v>
      </c>
      <c r="E175" s="15">
        <f t="shared" si="32"/>
        <v>0</v>
      </c>
      <c r="F175" s="15">
        <f t="shared" si="32"/>
        <v>0</v>
      </c>
      <c r="G175" s="15">
        <f t="shared" si="32"/>
        <v>0</v>
      </c>
      <c r="H175" s="15">
        <f t="shared" si="32"/>
        <v>0</v>
      </c>
      <c r="I175" s="15">
        <f t="shared" si="32"/>
        <v>0</v>
      </c>
      <c r="J175" s="15">
        <f t="shared" si="32"/>
        <v>0</v>
      </c>
      <c r="K175" s="15">
        <f t="shared" si="32"/>
        <v>0</v>
      </c>
      <c r="L175" s="15">
        <f t="shared" si="32"/>
        <v>0</v>
      </c>
      <c r="M175" s="15">
        <f t="shared" si="32"/>
        <v>0</v>
      </c>
      <c r="N175" s="15">
        <f t="shared" si="33"/>
        <v>0</v>
      </c>
      <c r="O175" s="15">
        <f t="shared" si="33"/>
        <v>0</v>
      </c>
      <c r="P175" s="15">
        <f t="shared" si="33"/>
        <v>0</v>
      </c>
      <c r="Q175" s="15">
        <f t="shared" si="33"/>
        <v>0</v>
      </c>
      <c r="R175" s="15">
        <f t="shared" si="33"/>
        <v>0</v>
      </c>
      <c r="S175" s="15">
        <f t="shared" si="33"/>
        <v>0</v>
      </c>
      <c r="T175" s="15">
        <f t="shared" si="33"/>
        <v>0</v>
      </c>
      <c r="U175" s="15">
        <f t="shared" si="33"/>
        <v>0</v>
      </c>
      <c r="V175" s="15">
        <f t="shared" si="33"/>
        <v>0</v>
      </c>
      <c r="W175" s="15">
        <f t="shared" si="33"/>
        <v>0</v>
      </c>
    </row>
    <row r="176" spans="2:23" x14ac:dyDescent="0.2">
      <c r="B176" s="14">
        <f>heart!B176</f>
        <v>42</v>
      </c>
      <c r="C176" s="14"/>
      <c r="D176" s="15">
        <f t="shared" si="32"/>
        <v>0</v>
      </c>
      <c r="E176" s="15">
        <f t="shared" si="32"/>
        <v>0</v>
      </c>
      <c r="F176" s="15">
        <f t="shared" si="32"/>
        <v>0</v>
      </c>
      <c r="G176" s="15">
        <f t="shared" si="32"/>
        <v>0</v>
      </c>
      <c r="H176" s="15">
        <f t="shared" si="32"/>
        <v>0</v>
      </c>
      <c r="I176" s="15">
        <f t="shared" si="32"/>
        <v>0</v>
      </c>
      <c r="J176" s="15">
        <f t="shared" si="32"/>
        <v>0</v>
      </c>
      <c r="K176" s="15">
        <f t="shared" si="32"/>
        <v>0</v>
      </c>
      <c r="L176" s="15">
        <f t="shared" si="32"/>
        <v>0</v>
      </c>
      <c r="M176" s="15">
        <f t="shared" si="32"/>
        <v>0</v>
      </c>
      <c r="N176" s="15">
        <f t="shared" si="33"/>
        <v>0</v>
      </c>
      <c r="O176" s="15">
        <f t="shared" si="33"/>
        <v>0</v>
      </c>
      <c r="P176" s="15">
        <f t="shared" si="33"/>
        <v>0</v>
      </c>
      <c r="Q176" s="15">
        <f t="shared" si="33"/>
        <v>0</v>
      </c>
      <c r="R176" s="15">
        <f t="shared" si="33"/>
        <v>0</v>
      </c>
      <c r="S176" s="15">
        <f t="shared" si="33"/>
        <v>0</v>
      </c>
      <c r="T176" s="15">
        <f t="shared" si="33"/>
        <v>0</v>
      </c>
      <c r="U176" s="15">
        <f t="shared" si="33"/>
        <v>0</v>
      </c>
      <c r="V176" s="15">
        <f t="shared" si="33"/>
        <v>0</v>
      </c>
      <c r="W176" s="15">
        <f t="shared" si="33"/>
        <v>0</v>
      </c>
    </row>
    <row r="177" spans="2:23" x14ac:dyDescent="0.2">
      <c r="B177" s="14">
        <f>heart!B177</f>
        <v>42.25</v>
      </c>
      <c r="C177" s="14"/>
      <c r="D177" s="15">
        <f t="shared" si="32"/>
        <v>0</v>
      </c>
      <c r="E177" s="15">
        <f t="shared" si="32"/>
        <v>0</v>
      </c>
      <c r="F177" s="15">
        <f t="shared" si="32"/>
        <v>0</v>
      </c>
      <c r="G177" s="15">
        <f t="shared" si="32"/>
        <v>0</v>
      </c>
      <c r="H177" s="15">
        <f t="shared" si="32"/>
        <v>0</v>
      </c>
      <c r="I177" s="15">
        <f t="shared" si="32"/>
        <v>0</v>
      </c>
      <c r="J177" s="15">
        <f t="shared" si="32"/>
        <v>0</v>
      </c>
      <c r="K177" s="15">
        <f t="shared" si="32"/>
        <v>0</v>
      </c>
      <c r="L177" s="15">
        <f t="shared" si="32"/>
        <v>0</v>
      </c>
      <c r="M177" s="15">
        <f t="shared" si="32"/>
        <v>0</v>
      </c>
      <c r="N177" s="15">
        <f t="shared" si="33"/>
        <v>0</v>
      </c>
      <c r="O177" s="15">
        <f t="shared" si="33"/>
        <v>0</v>
      </c>
      <c r="P177" s="15">
        <f t="shared" si="33"/>
        <v>0</v>
      </c>
      <c r="Q177" s="15">
        <f t="shared" si="33"/>
        <v>0</v>
      </c>
      <c r="R177" s="15">
        <f t="shared" si="33"/>
        <v>0</v>
      </c>
      <c r="S177" s="15">
        <f t="shared" si="33"/>
        <v>0</v>
      </c>
      <c r="T177" s="15">
        <f t="shared" si="33"/>
        <v>0</v>
      </c>
      <c r="U177" s="15">
        <f t="shared" si="33"/>
        <v>0</v>
      </c>
      <c r="V177" s="15">
        <f t="shared" si="33"/>
        <v>0</v>
      </c>
      <c r="W177" s="15">
        <f t="shared" si="33"/>
        <v>0</v>
      </c>
    </row>
    <row r="178" spans="2:23" x14ac:dyDescent="0.2">
      <c r="B178" s="14">
        <f>heart!B178</f>
        <v>42.5</v>
      </c>
      <c r="C178" s="14"/>
      <c r="D178" s="15">
        <f t="shared" ref="D178:M187" si="34">IF($B178&lt;D$6,1,0)</f>
        <v>0</v>
      </c>
      <c r="E178" s="15">
        <f t="shared" si="34"/>
        <v>0</v>
      </c>
      <c r="F178" s="15">
        <f t="shared" si="34"/>
        <v>0</v>
      </c>
      <c r="G178" s="15">
        <f t="shared" si="34"/>
        <v>0</v>
      </c>
      <c r="H178" s="15">
        <f t="shared" si="34"/>
        <v>0</v>
      </c>
      <c r="I178" s="15">
        <f t="shared" si="34"/>
        <v>0</v>
      </c>
      <c r="J178" s="15">
        <f t="shared" si="34"/>
        <v>0</v>
      </c>
      <c r="K178" s="15">
        <f t="shared" si="34"/>
        <v>0</v>
      </c>
      <c r="L178" s="15">
        <f t="shared" si="34"/>
        <v>0</v>
      </c>
      <c r="M178" s="15">
        <f t="shared" si="34"/>
        <v>0</v>
      </c>
      <c r="N178" s="15">
        <f t="shared" ref="N178:W187" si="35">IF($B178&lt;N$6,1,0)</f>
        <v>0</v>
      </c>
      <c r="O178" s="15">
        <f t="shared" si="35"/>
        <v>0</v>
      </c>
      <c r="P178" s="15">
        <f t="shared" si="35"/>
        <v>0</v>
      </c>
      <c r="Q178" s="15">
        <f t="shared" si="35"/>
        <v>0</v>
      </c>
      <c r="R178" s="15">
        <f t="shared" si="35"/>
        <v>0</v>
      </c>
      <c r="S178" s="15">
        <f t="shared" si="35"/>
        <v>0</v>
      </c>
      <c r="T178" s="15">
        <f t="shared" si="35"/>
        <v>0</v>
      </c>
      <c r="U178" s="15">
        <f t="shared" si="35"/>
        <v>0</v>
      </c>
      <c r="V178" s="15">
        <f t="shared" si="35"/>
        <v>0</v>
      </c>
      <c r="W178" s="15">
        <f t="shared" si="35"/>
        <v>0</v>
      </c>
    </row>
    <row r="179" spans="2:23" x14ac:dyDescent="0.2">
      <c r="B179" s="14">
        <f>heart!B179</f>
        <v>42.75</v>
      </c>
      <c r="C179" s="14"/>
      <c r="D179" s="15">
        <f t="shared" si="34"/>
        <v>0</v>
      </c>
      <c r="E179" s="15">
        <f t="shared" si="34"/>
        <v>0</v>
      </c>
      <c r="F179" s="15">
        <f t="shared" si="34"/>
        <v>0</v>
      </c>
      <c r="G179" s="15">
        <f t="shared" si="34"/>
        <v>0</v>
      </c>
      <c r="H179" s="15">
        <f t="shared" si="34"/>
        <v>0</v>
      </c>
      <c r="I179" s="15">
        <f t="shared" si="34"/>
        <v>0</v>
      </c>
      <c r="J179" s="15">
        <f t="shared" si="34"/>
        <v>0</v>
      </c>
      <c r="K179" s="15">
        <f t="shared" si="34"/>
        <v>0</v>
      </c>
      <c r="L179" s="15">
        <f t="shared" si="34"/>
        <v>0</v>
      </c>
      <c r="M179" s="15">
        <f t="shared" si="34"/>
        <v>0</v>
      </c>
      <c r="N179" s="15">
        <f t="shared" si="35"/>
        <v>0</v>
      </c>
      <c r="O179" s="15">
        <f t="shared" si="35"/>
        <v>0</v>
      </c>
      <c r="P179" s="15">
        <f t="shared" si="35"/>
        <v>0</v>
      </c>
      <c r="Q179" s="15">
        <f t="shared" si="35"/>
        <v>0</v>
      </c>
      <c r="R179" s="15">
        <f t="shared" si="35"/>
        <v>0</v>
      </c>
      <c r="S179" s="15">
        <f t="shared" si="35"/>
        <v>0</v>
      </c>
      <c r="T179" s="15">
        <f t="shared" si="35"/>
        <v>0</v>
      </c>
      <c r="U179" s="15">
        <f t="shared" si="35"/>
        <v>0</v>
      </c>
      <c r="V179" s="15">
        <f t="shared" si="35"/>
        <v>0</v>
      </c>
      <c r="W179" s="15">
        <f t="shared" si="35"/>
        <v>0</v>
      </c>
    </row>
    <row r="180" spans="2:23" x14ac:dyDescent="0.2">
      <c r="B180" s="14">
        <f>heart!B180</f>
        <v>43</v>
      </c>
      <c r="C180" s="14"/>
      <c r="D180" s="15">
        <f t="shared" si="34"/>
        <v>0</v>
      </c>
      <c r="E180" s="15">
        <f t="shared" si="34"/>
        <v>0</v>
      </c>
      <c r="F180" s="15">
        <f t="shared" si="34"/>
        <v>0</v>
      </c>
      <c r="G180" s="15">
        <f t="shared" si="34"/>
        <v>0</v>
      </c>
      <c r="H180" s="15">
        <f t="shared" si="34"/>
        <v>0</v>
      </c>
      <c r="I180" s="15">
        <f t="shared" si="34"/>
        <v>0</v>
      </c>
      <c r="J180" s="15">
        <f t="shared" si="34"/>
        <v>0</v>
      </c>
      <c r="K180" s="15">
        <f t="shared" si="34"/>
        <v>0</v>
      </c>
      <c r="L180" s="15">
        <f t="shared" si="34"/>
        <v>0</v>
      </c>
      <c r="M180" s="15">
        <f t="shared" si="34"/>
        <v>0</v>
      </c>
      <c r="N180" s="15">
        <f t="shared" si="35"/>
        <v>0</v>
      </c>
      <c r="O180" s="15">
        <f t="shared" si="35"/>
        <v>0</v>
      </c>
      <c r="P180" s="15">
        <f t="shared" si="35"/>
        <v>0</v>
      </c>
      <c r="Q180" s="15">
        <f t="shared" si="35"/>
        <v>0</v>
      </c>
      <c r="R180" s="15">
        <f t="shared" si="35"/>
        <v>0</v>
      </c>
      <c r="S180" s="15">
        <f t="shared" si="35"/>
        <v>0</v>
      </c>
      <c r="T180" s="15">
        <f t="shared" si="35"/>
        <v>0</v>
      </c>
      <c r="U180" s="15">
        <f t="shared" si="35"/>
        <v>0</v>
      </c>
      <c r="V180" s="15">
        <f t="shared" si="35"/>
        <v>0</v>
      </c>
      <c r="W180" s="15">
        <f t="shared" si="35"/>
        <v>0</v>
      </c>
    </row>
    <row r="181" spans="2:23" x14ac:dyDescent="0.2">
      <c r="B181" s="14">
        <f>heart!B181</f>
        <v>43.25</v>
      </c>
      <c r="C181" s="14"/>
      <c r="D181" s="15">
        <f t="shared" si="34"/>
        <v>0</v>
      </c>
      <c r="E181" s="15">
        <f t="shared" si="34"/>
        <v>0</v>
      </c>
      <c r="F181" s="15">
        <f t="shared" si="34"/>
        <v>0</v>
      </c>
      <c r="G181" s="15">
        <f t="shared" si="34"/>
        <v>0</v>
      </c>
      <c r="H181" s="15">
        <f t="shared" si="34"/>
        <v>0</v>
      </c>
      <c r="I181" s="15">
        <f t="shared" si="34"/>
        <v>0</v>
      </c>
      <c r="J181" s="15">
        <f t="shared" si="34"/>
        <v>0</v>
      </c>
      <c r="K181" s="15">
        <f t="shared" si="34"/>
        <v>0</v>
      </c>
      <c r="L181" s="15">
        <f t="shared" si="34"/>
        <v>0</v>
      </c>
      <c r="M181" s="15">
        <f t="shared" si="34"/>
        <v>0</v>
      </c>
      <c r="N181" s="15">
        <f t="shared" si="35"/>
        <v>0</v>
      </c>
      <c r="O181" s="15">
        <f t="shared" si="35"/>
        <v>0</v>
      </c>
      <c r="P181" s="15">
        <f t="shared" si="35"/>
        <v>0</v>
      </c>
      <c r="Q181" s="15">
        <f t="shared" si="35"/>
        <v>0</v>
      </c>
      <c r="R181" s="15">
        <f t="shared" si="35"/>
        <v>0</v>
      </c>
      <c r="S181" s="15">
        <f t="shared" si="35"/>
        <v>0</v>
      </c>
      <c r="T181" s="15">
        <f t="shared" si="35"/>
        <v>0</v>
      </c>
      <c r="U181" s="15">
        <f t="shared" si="35"/>
        <v>0</v>
      </c>
      <c r="V181" s="15">
        <f t="shared" si="35"/>
        <v>0</v>
      </c>
      <c r="W181" s="15">
        <f t="shared" si="35"/>
        <v>0</v>
      </c>
    </row>
    <row r="182" spans="2:23" x14ac:dyDescent="0.2">
      <c r="B182" s="14">
        <f>heart!B182</f>
        <v>43.5</v>
      </c>
      <c r="C182" s="14"/>
      <c r="D182" s="15">
        <f t="shared" si="34"/>
        <v>0</v>
      </c>
      <c r="E182" s="15">
        <f t="shared" si="34"/>
        <v>0</v>
      </c>
      <c r="F182" s="15">
        <f t="shared" si="34"/>
        <v>0</v>
      </c>
      <c r="G182" s="15">
        <f t="shared" si="34"/>
        <v>0</v>
      </c>
      <c r="H182" s="15">
        <f t="shared" si="34"/>
        <v>0</v>
      </c>
      <c r="I182" s="15">
        <f t="shared" si="34"/>
        <v>0</v>
      </c>
      <c r="J182" s="15">
        <f t="shared" si="34"/>
        <v>0</v>
      </c>
      <c r="K182" s="15">
        <f t="shared" si="34"/>
        <v>0</v>
      </c>
      <c r="L182" s="15">
        <f t="shared" si="34"/>
        <v>0</v>
      </c>
      <c r="M182" s="15">
        <f t="shared" si="34"/>
        <v>0</v>
      </c>
      <c r="N182" s="15">
        <f t="shared" si="35"/>
        <v>0</v>
      </c>
      <c r="O182" s="15">
        <f t="shared" si="35"/>
        <v>0</v>
      </c>
      <c r="P182" s="15">
        <f t="shared" si="35"/>
        <v>0</v>
      </c>
      <c r="Q182" s="15">
        <f t="shared" si="35"/>
        <v>0</v>
      </c>
      <c r="R182" s="15">
        <f t="shared" si="35"/>
        <v>0</v>
      </c>
      <c r="S182" s="15">
        <f t="shared" si="35"/>
        <v>0</v>
      </c>
      <c r="T182" s="15">
        <f t="shared" si="35"/>
        <v>0</v>
      </c>
      <c r="U182" s="15">
        <f t="shared" si="35"/>
        <v>0</v>
      </c>
      <c r="V182" s="15">
        <f t="shared" si="35"/>
        <v>0</v>
      </c>
      <c r="W182" s="15">
        <f t="shared" si="35"/>
        <v>0</v>
      </c>
    </row>
    <row r="183" spans="2:23" x14ac:dyDescent="0.2">
      <c r="B183" s="14">
        <f>heart!B183</f>
        <v>43.75</v>
      </c>
      <c r="C183" s="14"/>
      <c r="D183" s="15">
        <f t="shared" si="34"/>
        <v>0</v>
      </c>
      <c r="E183" s="15">
        <f t="shared" si="34"/>
        <v>0</v>
      </c>
      <c r="F183" s="15">
        <f t="shared" si="34"/>
        <v>0</v>
      </c>
      <c r="G183" s="15">
        <f t="shared" si="34"/>
        <v>0</v>
      </c>
      <c r="H183" s="15">
        <f t="shared" si="34"/>
        <v>0</v>
      </c>
      <c r="I183" s="15">
        <f t="shared" si="34"/>
        <v>0</v>
      </c>
      <c r="J183" s="15">
        <f t="shared" si="34"/>
        <v>0</v>
      </c>
      <c r="K183" s="15">
        <f t="shared" si="34"/>
        <v>0</v>
      </c>
      <c r="L183" s="15">
        <f t="shared" si="34"/>
        <v>0</v>
      </c>
      <c r="M183" s="15">
        <f t="shared" si="34"/>
        <v>0</v>
      </c>
      <c r="N183" s="15">
        <f t="shared" si="35"/>
        <v>0</v>
      </c>
      <c r="O183" s="15">
        <f t="shared" si="35"/>
        <v>0</v>
      </c>
      <c r="P183" s="15">
        <f t="shared" si="35"/>
        <v>0</v>
      </c>
      <c r="Q183" s="15">
        <f t="shared" si="35"/>
        <v>0</v>
      </c>
      <c r="R183" s="15">
        <f t="shared" si="35"/>
        <v>0</v>
      </c>
      <c r="S183" s="15">
        <f t="shared" si="35"/>
        <v>0</v>
      </c>
      <c r="T183" s="15">
        <f t="shared" si="35"/>
        <v>0</v>
      </c>
      <c r="U183" s="15">
        <f t="shared" si="35"/>
        <v>0</v>
      </c>
      <c r="V183" s="15">
        <f t="shared" si="35"/>
        <v>0</v>
      </c>
      <c r="W183" s="15">
        <f t="shared" si="35"/>
        <v>0</v>
      </c>
    </row>
    <row r="184" spans="2:23" x14ac:dyDescent="0.2">
      <c r="B184" s="14">
        <f>heart!B184</f>
        <v>44</v>
      </c>
      <c r="C184" s="14"/>
      <c r="D184" s="15">
        <f t="shared" si="34"/>
        <v>0</v>
      </c>
      <c r="E184" s="15">
        <f t="shared" si="34"/>
        <v>0</v>
      </c>
      <c r="F184" s="15">
        <f t="shared" si="34"/>
        <v>0</v>
      </c>
      <c r="G184" s="15">
        <f t="shared" si="34"/>
        <v>0</v>
      </c>
      <c r="H184" s="15">
        <f t="shared" si="34"/>
        <v>0</v>
      </c>
      <c r="I184" s="15">
        <f t="shared" si="34"/>
        <v>0</v>
      </c>
      <c r="J184" s="15">
        <f t="shared" si="34"/>
        <v>0</v>
      </c>
      <c r="K184" s="15">
        <f t="shared" si="34"/>
        <v>0</v>
      </c>
      <c r="L184" s="15">
        <f t="shared" si="34"/>
        <v>0</v>
      </c>
      <c r="M184" s="15">
        <f t="shared" si="34"/>
        <v>0</v>
      </c>
      <c r="N184" s="15">
        <f t="shared" si="35"/>
        <v>0</v>
      </c>
      <c r="O184" s="15">
        <f t="shared" si="35"/>
        <v>0</v>
      </c>
      <c r="P184" s="15">
        <f t="shared" si="35"/>
        <v>0</v>
      </c>
      <c r="Q184" s="15">
        <f t="shared" si="35"/>
        <v>0</v>
      </c>
      <c r="R184" s="15">
        <f t="shared" si="35"/>
        <v>0</v>
      </c>
      <c r="S184" s="15">
        <f t="shared" si="35"/>
        <v>0</v>
      </c>
      <c r="T184" s="15">
        <f t="shared" si="35"/>
        <v>0</v>
      </c>
      <c r="U184" s="15">
        <f t="shared" si="35"/>
        <v>0</v>
      </c>
      <c r="V184" s="15">
        <f t="shared" si="35"/>
        <v>0</v>
      </c>
      <c r="W184" s="15">
        <f t="shared" si="35"/>
        <v>0</v>
      </c>
    </row>
    <row r="185" spans="2:23" x14ac:dyDescent="0.2">
      <c r="B185" s="14">
        <f>heart!B185</f>
        <v>44.25</v>
      </c>
      <c r="C185" s="14"/>
      <c r="D185" s="15">
        <f t="shared" si="34"/>
        <v>0</v>
      </c>
      <c r="E185" s="15">
        <f t="shared" si="34"/>
        <v>0</v>
      </c>
      <c r="F185" s="15">
        <f t="shared" si="34"/>
        <v>0</v>
      </c>
      <c r="G185" s="15">
        <f t="shared" si="34"/>
        <v>0</v>
      </c>
      <c r="H185" s="15">
        <f t="shared" si="34"/>
        <v>0</v>
      </c>
      <c r="I185" s="15">
        <f t="shared" si="34"/>
        <v>0</v>
      </c>
      <c r="J185" s="15">
        <f t="shared" si="34"/>
        <v>0</v>
      </c>
      <c r="K185" s="15">
        <f t="shared" si="34"/>
        <v>0</v>
      </c>
      <c r="L185" s="15">
        <f t="shared" si="34"/>
        <v>0</v>
      </c>
      <c r="M185" s="15">
        <f t="shared" si="34"/>
        <v>0</v>
      </c>
      <c r="N185" s="15">
        <f t="shared" si="35"/>
        <v>0</v>
      </c>
      <c r="O185" s="15">
        <f t="shared" si="35"/>
        <v>0</v>
      </c>
      <c r="P185" s="15">
        <f t="shared" si="35"/>
        <v>0</v>
      </c>
      <c r="Q185" s="15">
        <f t="shared" si="35"/>
        <v>0</v>
      </c>
      <c r="R185" s="15">
        <f t="shared" si="35"/>
        <v>0</v>
      </c>
      <c r="S185" s="15">
        <f t="shared" si="35"/>
        <v>0</v>
      </c>
      <c r="T185" s="15">
        <f t="shared" si="35"/>
        <v>0</v>
      </c>
      <c r="U185" s="15">
        <f t="shared" si="35"/>
        <v>0</v>
      </c>
      <c r="V185" s="15">
        <f t="shared" si="35"/>
        <v>0</v>
      </c>
      <c r="W185" s="15">
        <f t="shared" si="35"/>
        <v>0</v>
      </c>
    </row>
    <row r="186" spans="2:23" x14ac:dyDescent="0.2">
      <c r="B186" s="14">
        <f>heart!B186</f>
        <v>44.5</v>
      </c>
      <c r="C186" s="14"/>
      <c r="D186" s="15">
        <f t="shared" si="34"/>
        <v>0</v>
      </c>
      <c r="E186" s="15">
        <f t="shared" si="34"/>
        <v>0</v>
      </c>
      <c r="F186" s="15">
        <f t="shared" si="34"/>
        <v>0</v>
      </c>
      <c r="G186" s="15">
        <f t="shared" si="34"/>
        <v>0</v>
      </c>
      <c r="H186" s="15">
        <f t="shared" si="34"/>
        <v>0</v>
      </c>
      <c r="I186" s="15">
        <f t="shared" si="34"/>
        <v>0</v>
      </c>
      <c r="J186" s="15">
        <f t="shared" si="34"/>
        <v>0</v>
      </c>
      <c r="K186" s="15">
        <f t="shared" si="34"/>
        <v>0</v>
      </c>
      <c r="L186" s="15">
        <f t="shared" si="34"/>
        <v>0</v>
      </c>
      <c r="M186" s="15">
        <f t="shared" si="34"/>
        <v>0</v>
      </c>
      <c r="N186" s="15">
        <f t="shared" si="35"/>
        <v>0</v>
      </c>
      <c r="O186" s="15">
        <f t="shared" si="35"/>
        <v>0</v>
      </c>
      <c r="P186" s="15">
        <f t="shared" si="35"/>
        <v>0</v>
      </c>
      <c r="Q186" s="15">
        <f t="shared" si="35"/>
        <v>0</v>
      </c>
      <c r="R186" s="15">
        <f t="shared" si="35"/>
        <v>0</v>
      </c>
      <c r="S186" s="15">
        <f t="shared" si="35"/>
        <v>0</v>
      </c>
      <c r="T186" s="15">
        <f t="shared" si="35"/>
        <v>0</v>
      </c>
      <c r="U186" s="15">
        <f t="shared" si="35"/>
        <v>0</v>
      </c>
      <c r="V186" s="15">
        <f t="shared" si="35"/>
        <v>0</v>
      </c>
      <c r="W186" s="15">
        <f t="shared" si="35"/>
        <v>0</v>
      </c>
    </row>
    <row r="187" spans="2:23" x14ac:dyDescent="0.2">
      <c r="B187" s="14">
        <f>heart!B187</f>
        <v>44.75</v>
      </c>
      <c r="C187" s="14"/>
      <c r="D187" s="15">
        <f t="shared" si="34"/>
        <v>0</v>
      </c>
      <c r="E187" s="15">
        <f t="shared" si="34"/>
        <v>0</v>
      </c>
      <c r="F187" s="15">
        <f t="shared" si="34"/>
        <v>0</v>
      </c>
      <c r="G187" s="15">
        <f t="shared" si="34"/>
        <v>0</v>
      </c>
      <c r="H187" s="15">
        <f t="shared" si="34"/>
        <v>0</v>
      </c>
      <c r="I187" s="15">
        <f t="shared" si="34"/>
        <v>0</v>
      </c>
      <c r="J187" s="15">
        <f t="shared" si="34"/>
        <v>0</v>
      </c>
      <c r="K187" s="15">
        <f t="shared" si="34"/>
        <v>0</v>
      </c>
      <c r="L187" s="15">
        <f t="shared" si="34"/>
        <v>0</v>
      </c>
      <c r="M187" s="15">
        <f t="shared" si="34"/>
        <v>0</v>
      </c>
      <c r="N187" s="15">
        <f t="shared" si="35"/>
        <v>0</v>
      </c>
      <c r="O187" s="15">
        <f t="shared" si="35"/>
        <v>0</v>
      </c>
      <c r="P187" s="15">
        <f t="shared" si="35"/>
        <v>0</v>
      </c>
      <c r="Q187" s="15">
        <f t="shared" si="35"/>
        <v>0</v>
      </c>
      <c r="R187" s="15">
        <f t="shared" si="35"/>
        <v>0</v>
      </c>
      <c r="S187" s="15">
        <f t="shared" si="35"/>
        <v>0</v>
      </c>
      <c r="T187" s="15">
        <f t="shared" si="35"/>
        <v>0</v>
      </c>
      <c r="U187" s="15">
        <f t="shared" si="35"/>
        <v>0</v>
      </c>
      <c r="V187" s="15">
        <f t="shared" si="35"/>
        <v>0</v>
      </c>
      <c r="W187" s="15">
        <f t="shared" si="35"/>
        <v>0</v>
      </c>
    </row>
    <row r="188" spans="2:23" x14ac:dyDescent="0.2">
      <c r="B188" s="14">
        <f>heart!B188</f>
        <v>45</v>
      </c>
      <c r="C188" s="14"/>
      <c r="D188" s="15">
        <f t="shared" ref="D188:M197" si="36">IF($B188&lt;D$6,1,0)</f>
        <v>0</v>
      </c>
      <c r="E188" s="15">
        <f t="shared" si="36"/>
        <v>0</v>
      </c>
      <c r="F188" s="15">
        <f t="shared" si="36"/>
        <v>0</v>
      </c>
      <c r="G188" s="15">
        <f t="shared" si="36"/>
        <v>0</v>
      </c>
      <c r="H188" s="15">
        <f t="shared" si="36"/>
        <v>0</v>
      </c>
      <c r="I188" s="15">
        <f t="shared" si="36"/>
        <v>0</v>
      </c>
      <c r="J188" s="15">
        <f t="shared" si="36"/>
        <v>0</v>
      </c>
      <c r="K188" s="15">
        <f t="shared" si="36"/>
        <v>0</v>
      </c>
      <c r="L188" s="15">
        <f t="shared" si="36"/>
        <v>0</v>
      </c>
      <c r="M188" s="15">
        <f t="shared" si="36"/>
        <v>0</v>
      </c>
      <c r="N188" s="15">
        <f t="shared" ref="N188:W197" si="37">IF($B188&lt;N$6,1,0)</f>
        <v>0</v>
      </c>
      <c r="O188" s="15">
        <f t="shared" si="37"/>
        <v>0</v>
      </c>
      <c r="P188" s="15">
        <f t="shared" si="37"/>
        <v>0</v>
      </c>
      <c r="Q188" s="15">
        <f t="shared" si="37"/>
        <v>0</v>
      </c>
      <c r="R188" s="15">
        <f t="shared" si="37"/>
        <v>0</v>
      </c>
      <c r="S188" s="15">
        <f t="shared" si="37"/>
        <v>0</v>
      </c>
      <c r="T188" s="15">
        <f t="shared" si="37"/>
        <v>0</v>
      </c>
      <c r="U188" s="15">
        <f t="shared" si="37"/>
        <v>0</v>
      </c>
      <c r="V188" s="15">
        <f t="shared" si="37"/>
        <v>0</v>
      </c>
      <c r="W188" s="15">
        <f t="shared" si="37"/>
        <v>0</v>
      </c>
    </row>
    <row r="189" spans="2:23" x14ac:dyDescent="0.2">
      <c r="B189" s="14">
        <f>heart!B189</f>
        <v>45.25</v>
      </c>
      <c r="C189" s="14"/>
      <c r="D189" s="15">
        <f t="shared" si="36"/>
        <v>0</v>
      </c>
      <c r="E189" s="15">
        <f t="shared" si="36"/>
        <v>0</v>
      </c>
      <c r="F189" s="15">
        <f t="shared" si="36"/>
        <v>0</v>
      </c>
      <c r="G189" s="15">
        <f t="shared" si="36"/>
        <v>0</v>
      </c>
      <c r="H189" s="15">
        <f t="shared" si="36"/>
        <v>0</v>
      </c>
      <c r="I189" s="15">
        <f t="shared" si="36"/>
        <v>0</v>
      </c>
      <c r="J189" s="15">
        <f t="shared" si="36"/>
        <v>0</v>
      </c>
      <c r="K189" s="15">
        <f t="shared" si="36"/>
        <v>0</v>
      </c>
      <c r="L189" s="15">
        <f t="shared" si="36"/>
        <v>0</v>
      </c>
      <c r="M189" s="15">
        <f t="shared" si="36"/>
        <v>0</v>
      </c>
      <c r="N189" s="15">
        <f t="shared" si="37"/>
        <v>0</v>
      </c>
      <c r="O189" s="15">
        <f t="shared" si="37"/>
        <v>0</v>
      </c>
      <c r="P189" s="15">
        <f t="shared" si="37"/>
        <v>0</v>
      </c>
      <c r="Q189" s="15">
        <f t="shared" si="37"/>
        <v>0</v>
      </c>
      <c r="R189" s="15">
        <f t="shared" si="37"/>
        <v>0</v>
      </c>
      <c r="S189" s="15">
        <f t="shared" si="37"/>
        <v>0</v>
      </c>
      <c r="T189" s="15">
        <f t="shared" si="37"/>
        <v>0</v>
      </c>
      <c r="U189" s="15">
        <f t="shared" si="37"/>
        <v>0</v>
      </c>
      <c r="V189" s="15">
        <f t="shared" si="37"/>
        <v>0</v>
      </c>
      <c r="W189" s="15">
        <f t="shared" si="37"/>
        <v>0</v>
      </c>
    </row>
    <row r="190" spans="2:23" x14ac:dyDescent="0.2">
      <c r="B190" s="14">
        <f>heart!B190</f>
        <v>45.5</v>
      </c>
      <c r="C190" s="14"/>
      <c r="D190" s="15">
        <f t="shared" si="36"/>
        <v>0</v>
      </c>
      <c r="E190" s="15">
        <f t="shared" si="36"/>
        <v>0</v>
      </c>
      <c r="F190" s="15">
        <f t="shared" si="36"/>
        <v>0</v>
      </c>
      <c r="G190" s="15">
        <f t="shared" si="36"/>
        <v>0</v>
      </c>
      <c r="H190" s="15">
        <f t="shared" si="36"/>
        <v>0</v>
      </c>
      <c r="I190" s="15">
        <f t="shared" si="36"/>
        <v>0</v>
      </c>
      <c r="J190" s="15">
        <f t="shared" si="36"/>
        <v>0</v>
      </c>
      <c r="K190" s="15">
        <f t="shared" si="36"/>
        <v>0</v>
      </c>
      <c r="L190" s="15">
        <f t="shared" si="36"/>
        <v>0</v>
      </c>
      <c r="M190" s="15">
        <f t="shared" si="36"/>
        <v>0</v>
      </c>
      <c r="N190" s="15">
        <f t="shared" si="37"/>
        <v>0</v>
      </c>
      <c r="O190" s="15">
        <f t="shared" si="37"/>
        <v>0</v>
      </c>
      <c r="P190" s="15">
        <f t="shared" si="37"/>
        <v>0</v>
      </c>
      <c r="Q190" s="15">
        <f t="shared" si="37"/>
        <v>0</v>
      </c>
      <c r="R190" s="15">
        <f t="shared" si="37"/>
        <v>0</v>
      </c>
      <c r="S190" s="15">
        <f t="shared" si="37"/>
        <v>0</v>
      </c>
      <c r="T190" s="15">
        <f t="shared" si="37"/>
        <v>0</v>
      </c>
      <c r="U190" s="15">
        <f t="shared" si="37"/>
        <v>0</v>
      </c>
      <c r="V190" s="15">
        <f t="shared" si="37"/>
        <v>0</v>
      </c>
      <c r="W190" s="15">
        <f t="shared" si="37"/>
        <v>0</v>
      </c>
    </row>
    <row r="191" spans="2:23" x14ac:dyDescent="0.2">
      <c r="B191" s="14">
        <f>heart!B191</f>
        <v>45.75</v>
      </c>
      <c r="C191" s="14"/>
      <c r="D191" s="15">
        <f t="shared" si="36"/>
        <v>0</v>
      </c>
      <c r="E191" s="15">
        <f t="shared" si="36"/>
        <v>0</v>
      </c>
      <c r="F191" s="15">
        <f t="shared" si="36"/>
        <v>0</v>
      </c>
      <c r="G191" s="15">
        <f t="shared" si="36"/>
        <v>0</v>
      </c>
      <c r="H191" s="15">
        <f t="shared" si="36"/>
        <v>0</v>
      </c>
      <c r="I191" s="15">
        <f t="shared" si="36"/>
        <v>0</v>
      </c>
      <c r="J191" s="15">
        <f t="shared" si="36"/>
        <v>0</v>
      </c>
      <c r="K191" s="15">
        <f t="shared" si="36"/>
        <v>0</v>
      </c>
      <c r="L191" s="15">
        <f t="shared" si="36"/>
        <v>0</v>
      </c>
      <c r="M191" s="15">
        <f t="shared" si="36"/>
        <v>0</v>
      </c>
      <c r="N191" s="15">
        <f t="shared" si="37"/>
        <v>0</v>
      </c>
      <c r="O191" s="15">
        <f t="shared" si="37"/>
        <v>0</v>
      </c>
      <c r="P191" s="15">
        <f t="shared" si="37"/>
        <v>0</v>
      </c>
      <c r="Q191" s="15">
        <f t="shared" si="37"/>
        <v>0</v>
      </c>
      <c r="R191" s="15">
        <f t="shared" si="37"/>
        <v>0</v>
      </c>
      <c r="S191" s="15">
        <f t="shared" si="37"/>
        <v>0</v>
      </c>
      <c r="T191" s="15">
        <f t="shared" si="37"/>
        <v>0</v>
      </c>
      <c r="U191" s="15">
        <f t="shared" si="37"/>
        <v>0</v>
      </c>
      <c r="V191" s="15">
        <f t="shared" si="37"/>
        <v>0</v>
      </c>
      <c r="W191" s="15">
        <f t="shared" si="37"/>
        <v>0</v>
      </c>
    </row>
    <row r="192" spans="2:23" x14ac:dyDescent="0.2">
      <c r="B192" s="14">
        <f>heart!B192</f>
        <v>46</v>
      </c>
      <c r="C192" s="14"/>
      <c r="D192" s="15">
        <f t="shared" si="36"/>
        <v>0</v>
      </c>
      <c r="E192" s="15">
        <f t="shared" si="36"/>
        <v>0</v>
      </c>
      <c r="F192" s="15">
        <f t="shared" si="36"/>
        <v>0</v>
      </c>
      <c r="G192" s="15">
        <f t="shared" si="36"/>
        <v>0</v>
      </c>
      <c r="H192" s="15">
        <f t="shared" si="36"/>
        <v>0</v>
      </c>
      <c r="I192" s="15">
        <f t="shared" si="36"/>
        <v>0</v>
      </c>
      <c r="J192" s="15">
        <f t="shared" si="36"/>
        <v>0</v>
      </c>
      <c r="K192" s="15">
        <f t="shared" si="36"/>
        <v>0</v>
      </c>
      <c r="L192" s="15">
        <f t="shared" si="36"/>
        <v>0</v>
      </c>
      <c r="M192" s="15">
        <f t="shared" si="36"/>
        <v>0</v>
      </c>
      <c r="N192" s="15">
        <f t="shared" si="37"/>
        <v>0</v>
      </c>
      <c r="O192" s="15">
        <f t="shared" si="37"/>
        <v>0</v>
      </c>
      <c r="P192" s="15">
        <f t="shared" si="37"/>
        <v>0</v>
      </c>
      <c r="Q192" s="15">
        <f t="shared" si="37"/>
        <v>0</v>
      </c>
      <c r="R192" s="15">
        <f t="shared" si="37"/>
        <v>0</v>
      </c>
      <c r="S192" s="15">
        <f t="shared" si="37"/>
        <v>0</v>
      </c>
      <c r="T192" s="15">
        <f t="shared" si="37"/>
        <v>0</v>
      </c>
      <c r="U192" s="15">
        <f t="shared" si="37"/>
        <v>0</v>
      </c>
      <c r="V192" s="15">
        <f t="shared" si="37"/>
        <v>0</v>
      </c>
      <c r="W192" s="15">
        <f t="shared" si="37"/>
        <v>0</v>
      </c>
    </row>
    <row r="193" spans="2:23" x14ac:dyDescent="0.2">
      <c r="B193" s="14">
        <f>heart!B193</f>
        <v>46.25</v>
      </c>
      <c r="C193" s="14"/>
      <c r="D193" s="15">
        <f t="shared" si="36"/>
        <v>0</v>
      </c>
      <c r="E193" s="15">
        <f t="shared" si="36"/>
        <v>0</v>
      </c>
      <c r="F193" s="15">
        <f t="shared" si="36"/>
        <v>0</v>
      </c>
      <c r="G193" s="15">
        <f t="shared" si="36"/>
        <v>0</v>
      </c>
      <c r="H193" s="15">
        <f t="shared" si="36"/>
        <v>0</v>
      </c>
      <c r="I193" s="15">
        <f t="shared" si="36"/>
        <v>0</v>
      </c>
      <c r="J193" s="15">
        <f t="shared" si="36"/>
        <v>0</v>
      </c>
      <c r="K193" s="15">
        <f t="shared" si="36"/>
        <v>0</v>
      </c>
      <c r="L193" s="15">
        <f t="shared" si="36"/>
        <v>0</v>
      </c>
      <c r="M193" s="15">
        <f t="shared" si="36"/>
        <v>0</v>
      </c>
      <c r="N193" s="15">
        <f t="shared" si="37"/>
        <v>0</v>
      </c>
      <c r="O193" s="15">
        <f t="shared" si="37"/>
        <v>0</v>
      </c>
      <c r="P193" s="15">
        <f t="shared" si="37"/>
        <v>0</v>
      </c>
      <c r="Q193" s="15">
        <f t="shared" si="37"/>
        <v>0</v>
      </c>
      <c r="R193" s="15">
        <f t="shared" si="37"/>
        <v>0</v>
      </c>
      <c r="S193" s="15">
        <f t="shared" si="37"/>
        <v>0</v>
      </c>
      <c r="T193" s="15">
        <f t="shared" si="37"/>
        <v>0</v>
      </c>
      <c r="U193" s="15">
        <f t="shared" si="37"/>
        <v>0</v>
      </c>
      <c r="V193" s="15">
        <f t="shared" si="37"/>
        <v>0</v>
      </c>
      <c r="W193" s="15">
        <f t="shared" si="37"/>
        <v>0</v>
      </c>
    </row>
    <row r="194" spans="2:23" x14ac:dyDescent="0.2">
      <c r="B194" s="14">
        <f>heart!B194</f>
        <v>46.5</v>
      </c>
      <c r="C194" s="14"/>
      <c r="D194" s="15">
        <f t="shared" si="36"/>
        <v>0</v>
      </c>
      <c r="E194" s="15">
        <f t="shared" si="36"/>
        <v>0</v>
      </c>
      <c r="F194" s="15">
        <f t="shared" si="36"/>
        <v>0</v>
      </c>
      <c r="G194" s="15">
        <f t="shared" si="36"/>
        <v>0</v>
      </c>
      <c r="H194" s="15">
        <f t="shared" si="36"/>
        <v>0</v>
      </c>
      <c r="I194" s="15">
        <f t="shared" si="36"/>
        <v>0</v>
      </c>
      <c r="J194" s="15">
        <f t="shared" si="36"/>
        <v>0</v>
      </c>
      <c r="K194" s="15">
        <f t="shared" si="36"/>
        <v>0</v>
      </c>
      <c r="L194" s="15">
        <f t="shared" si="36"/>
        <v>0</v>
      </c>
      <c r="M194" s="15">
        <f t="shared" si="36"/>
        <v>0</v>
      </c>
      <c r="N194" s="15">
        <f t="shared" si="37"/>
        <v>0</v>
      </c>
      <c r="O194" s="15">
        <f t="shared" si="37"/>
        <v>0</v>
      </c>
      <c r="P194" s="15">
        <f t="shared" si="37"/>
        <v>0</v>
      </c>
      <c r="Q194" s="15">
        <f t="shared" si="37"/>
        <v>0</v>
      </c>
      <c r="R194" s="15">
        <f t="shared" si="37"/>
        <v>0</v>
      </c>
      <c r="S194" s="15">
        <f t="shared" si="37"/>
        <v>0</v>
      </c>
      <c r="T194" s="15">
        <f t="shared" si="37"/>
        <v>0</v>
      </c>
      <c r="U194" s="15">
        <f t="shared" si="37"/>
        <v>0</v>
      </c>
      <c r="V194" s="15">
        <f t="shared" si="37"/>
        <v>0</v>
      </c>
      <c r="W194" s="15">
        <f t="shared" si="37"/>
        <v>0</v>
      </c>
    </row>
    <row r="195" spans="2:23" x14ac:dyDescent="0.2">
      <c r="B195" s="14">
        <f>heart!B195</f>
        <v>46.75</v>
      </c>
      <c r="C195" s="14"/>
      <c r="D195" s="15">
        <f t="shared" si="36"/>
        <v>0</v>
      </c>
      <c r="E195" s="15">
        <f t="shared" si="36"/>
        <v>0</v>
      </c>
      <c r="F195" s="15">
        <f t="shared" si="36"/>
        <v>0</v>
      </c>
      <c r="G195" s="15">
        <f t="shared" si="36"/>
        <v>0</v>
      </c>
      <c r="H195" s="15">
        <f t="shared" si="36"/>
        <v>0</v>
      </c>
      <c r="I195" s="15">
        <f t="shared" si="36"/>
        <v>0</v>
      </c>
      <c r="J195" s="15">
        <f t="shared" si="36"/>
        <v>0</v>
      </c>
      <c r="K195" s="15">
        <f t="shared" si="36"/>
        <v>0</v>
      </c>
      <c r="L195" s="15">
        <f t="shared" si="36"/>
        <v>0</v>
      </c>
      <c r="M195" s="15">
        <f t="shared" si="36"/>
        <v>0</v>
      </c>
      <c r="N195" s="15">
        <f t="shared" si="37"/>
        <v>0</v>
      </c>
      <c r="O195" s="15">
        <f t="shared" si="37"/>
        <v>0</v>
      </c>
      <c r="P195" s="15">
        <f t="shared" si="37"/>
        <v>0</v>
      </c>
      <c r="Q195" s="15">
        <f t="shared" si="37"/>
        <v>0</v>
      </c>
      <c r="R195" s="15">
        <f t="shared" si="37"/>
        <v>0</v>
      </c>
      <c r="S195" s="15">
        <f t="shared" si="37"/>
        <v>0</v>
      </c>
      <c r="T195" s="15">
        <f t="shared" si="37"/>
        <v>0</v>
      </c>
      <c r="U195" s="15">
        <f t="shared" si="37"/>
        <v>0</v>
      </c>
      <c r="V195" s="15">
        <f t="shared" si="37"/>
        <v>0</v>
      </c>
      <c r="W195" s="15">
        <f t="shared" si="37"/>
        <v>0</v>
      </c>
    </row>
    <row r="196" spans="2:23" x14ac:dyDescent="0.2">
      <c r="B196" s="14">
        <f>heart!B196</f>
        <v>47</v>
      </c>
      <c r="C196" s="14"/>
      <c r="D196" s="15">
        <f t="shared" si="36"/>
        <v>0</v>
      </c>
      <c r="E196" s="15">
        <f t="shared" si="36"/>
        <v>0</v>
      </c>
      <c r="F196" s="15">
        <f t="shared" si="36"/>
        <v>0</v>
      </c>
      <c r="G196" s="15">
        <f t="shared" si="36"/>
        <v>0</v>
      </c>
      <c r="H196" s="15">
        <f t="shared" si="36"/>
        <v>0</v>
      </c>
      <c r="I196" s="15">
        <f t="shared" si="36"/>
        <v>0</v>
      </c>
      <c r="J196" s="15">
        <f t="shared" si="36"/>
        <v>0</v>
      </c>
      <c r="K196" s="15">
        <f t="shared" si="36"/>
        <v>0</v>
      </c>
      <c r="L196" s="15">
        <f t="shared" si="36"/>
        <v>0</v>
      </c>
      <c r="M196" s="15">
        <f t="shared" si="36"/>
        <v>0</v>
      </c>
      <c r="N196" s="15">
        <f t="shared" si="37"/>
        <v>0</v>
      </c>
      <c r="O196" s="15">
        <f t="shared" si="37"/>
        <v>0</v>
      </c>
      <c r="P196" s="15">
        <f t="shared" si="37"/>
        <v>0</v>
      </c>
      <c r="Q196" s="15">
        <f t="shared" si="37"/>
        <v>0</v>
      </c>
      <c r="R196" s="15">
        <f t="shared" si="37"/>
        <v>0</v>
      </c>
      <c r="S196" s="15">
        <f t="shared" si="37"/>
        <v>0</v>
      </c>
      <c r="T196" s="15">
        <f t="shared" si="37"/>
        <v>0</v>
      </c>
      <c r="U196" s="15">
        <f t="shared" si="37"/>
        <v>0</v>
      </c>
      <c r="V196" s="15">
        <f t="shared" si="37"/>
        <v>0</v>
      </c>
      <c r="W196" s="15">
        <f t="shared" si="37"/>
        <v>0</v>
      </c>
    </row>
    <row r="197" spans="2:23" x14ac:dyDescent="0.2">
      <c r="B197" s="14">
        <f>heart!B197</f>
        <v>47.25</v>
      </c>
      <c r="C197" s="14"/>
      <c r="D197" s="15">
        <f t="shared" si="36"/>
        <v>0</v>
      </c>
      <c r="E197" s="15">
        <f t="shared" si="36"/>
        <v>0</v>
      </c>
      <c r="F197" s="15">
        <f t="shared" si="36"/>
        <v>0</v>
      </c>
      <c r="G197" s="15">
        <f t="shared" si="36"/>
        <v>0</v>
      </c>
      <c r="H197" s="15">
        <f t="shared" si="36"/>
        <v>0</v>
      </c>
      <c r="I197" s="15">
        <f t="shared" si="36"/>
        <v>0</v>
      </c>
      <c r="J197" s="15">
        <f t="shared" si="36"/>
        <v>0</v>
      </c>
      <c r="K197" s="15">
        <f t="shared" si="36"/>
        <v>0</v>
      </c>
      <c r="L197" s="15">
        <f t="shared" si="36"/>
        <v>0</v>
      </c>
      <c r="M197" s="15">
        <f t="shared" si="36"/>
        <v>0</v>
      </c>
      <c r="N197" s="15">
        <f t="shared" si="37"/>
        <v>0</v>
      </c>
      <c r="O197" s="15">
        <f t="shared" si="37"/>
        <v>0</v>
      </c>
      <c r="P197" s="15">
        <f t="shared" si="37"/>
        <v>0</v>
      </c>
      <c r="Q197" s="15">
        <f t="shared" si="37"/>
        <v>0</v>
      </c>
      <c r="R197" s="15">
        <f t="shared" si="37"/>
        <v>0</v>
      </c>
      <c r="S197" s="15">
        <f t="shared" si="37"/>
        <v>0</v>
      </c>
      <c r="T197" s="15">
        <f t="shared" si="37"/>
        <v>0</v>
      </c>
      <c r="U197" s="15">
        <f t="shared" si="37"/>
        <v>0</v>
      </c>
      <c r="V197" s="15">
        <f t="shared" si="37"/>
        <v>0</v>
      </c>
      <c r="W197" s="15">
        <f t="shared" si="37"/>
        <v>0</v>
      </c>
    </row>
    <row r="198" spans="2:23" x14ac:dyDescent="0.2">
      <c r="B198" s="14">
        <f>heart!B198</f>
        <v>47.5</v>
      </c>
      <c r="C198" s="14"/>
      <c r="D198" s="15">
        <f t="shared" ref="D198:M207" si="38">IF($B198&lt;D$6,1,0)</f>
        <v>0</v>
      </c>
      <c r="E198" s="15">
        <f t="shared" si="38"/>
        <v>0</v>
      </c>
      <c r="F198" s="15">
        <f t="shared" si="38"/>
        <v>0</v>
      </c>
      <c r="G198" s="15">
        <f t="shared" si="38"/>
        <v>0</v>
      </c>
      <c r="H198" s="15">
        <f t="shared" si="38"/>
        <v>0</v>
      </c>
      <c r="I198" s="15">
        <f t="shared" si="38"/>
        <v>0</v>
      </c>
      <c r="J198" s="15">
        <f t="shared" si="38"/>
        <v>0</v>
      </c>
      <c r="K198" s="15">
        <f t="shared" si="38"/>
        <v>0</v>
      </c>
      <c r="L198" s="15">
        <f t="shared" si="38"/>
        <v>0</v>
      </c>
      <c r="M198" s="15">
        <f t="shared" si="38"/>
        <v>0</v>
      </c>
      <c r="N198" s="15">
        <f t="shared" ref="N198:W207" si="39">IF($B198&lt;N$6,1,0)</f>
        <v>0</v>
      </c>
      <c r="O198" s="15">
        <f t="shared" si="39"/>
        <v>0</v>
      </c>
      <c r="P198" s="15">
        <f t="shared" si="39"/>
        <v>0</v>
      </c>
      <c r="Q198" s="15">
        <f t="shared" si="39"/>
        <v>0</v>
      </c>
      <c r="R198" s="15">
        <f t="shared" si="39"/>
        <v>0</v>
      </c>
      <c r="S198" s="15">
        <f t="shared" si="39"/>
        <v>0</v>
      </c>
      <c r="T198" s="15">
        <f t="shared" si="39"/>
        <v>0</v>
      </c>
      <c r="U198" s="15">
        <f t="shared" si="39"/>
        <v>0</v>
      </c>
      <c r="V198" s="15">
        <f t="shared" si="39"/>
        <v>0</v>
      </c>
      <c r="W198" s="15">
        <f t="shared" si="39"/>
        <v>0</v>
      </c>
    </row>
    <row r="199" spans="2:23" x14ac:dyDescent="0.2">
      <c r="B199" s="14">
        <f>heart!B199</f>
        <v>47.75</v>
      </c>
      <c r="C199" s="14"/>
      <c r="D199" s="15">
        <f t="shared" si="38"/>
        <v>0</v>
      </c>
      <c r="E199" s="15">
        <f t="shared" si="38"/>
        <v>0</v>
      </c>
      <c r="F199" s="15">
        <f t="shared" si="38"/>
        <v>0</v>
      </c>
      <c r="G199" s="15">
        <f t="shared" si="38"/>
        <v>0</v>
      </c>
      <c r="H199" s="15">
        <f t="shared" si="38"/>
        <v>0</v>
      </c>
      <c r="I199" s="15">
        <f t="shared" si="38"/>
        <v>0</v>
      </c>
      <c r="J199" s="15">
        <f t="shared" si="38"/>
        <v>0</v>
      </c>
      <c r="K199" s="15">
        <f t="shared" si="38"/>
        <v>0</v>
      </c>
      <c r="L199" s="15">
        <f t="shared" si="38"/>
        <v>0</v>
      </c>
      <c r="M199" s="15">
        <f t="shared" si="38"/>
        <v>0</v>
      </c>
      <c r="N199" s="15">
        <f t="shared" si="39"/>
        <v>0</v>
      </c>
      <c r="O199" s="15">
        <f t="shared" si="39"/>
        <v>0</v>
      </c>
      <c r="P199" s="15">
        <f t="shared" si="39"/>
        <v>0</v>
      </c>
      <c r="Q199" s="15">
        <f t="shared" si="39"/>
        <v>0</v>
      </c>
      <c r="R199" s="15">
        <f t="shared" si="39"/>
        <v>0</v>
      </c>
      <c r="S199" s="15">
        <f t="shared" si="39"/>
        <v>0</v>
      </c>
      <c r="T199" s="15">
        <f t="shared" si="39"/>
        <v>0</v>
      </c>
      <c r="U199" s="15">
        <f t="shared" si="39"/>
        <v>0</v>
      </c>
      <c r="V199" s="15">
        <f t="shared" si="39"/>
        <v>0</v>
      </c>
      <c r="W199" s="15">
        <f t="shared" si="39"/>
        <v>0</v>
      </c>
    </row>
    <row r="200" spans="2:23" x14ac:dyDescent="0.2">
      <c r="B200" s="14">
        <f>heart!B200</f>
        <v>48</v>
      </c>
      <c r="C200" s="14"/>
      <c r="D200" s="15">
        <f t="shared" si="38"/>
        <v>0</v>
      </c>
      <c r="E200" s="15">
        <f t="shared" si="38"/>
        <v>0</v>
      </c>
      <c r="F200" s="15">
        <f t="shared" si="38"/>
        <v>0</v>
      </c>
      <c r="G200" s="15">
        <f t="shared" si="38"/>
        <v>0</v>
      </c>
      <c r="H200" s="15">
        <f t="shared" si="38"/>
        <v>0</v>
      </c>
      <c r="I200" s="15">
        <f t="shared" si="38"/>
        <v>0</v>
      </c>
      <c r="J200" s="15">
        <f t="shared" si="38"/>
        <v>0</v>
      </c>
      <c r="K200" s="15">
        <f t="shared" si="38"/>
        <v>0</v>
      </c>
      <c r="L200" s="15">
        <f t="shared" si="38"/>
        <v>0</v>
      </c>
      <c r="M200" s="15">
        <f t="shared" si="38"/>
        <v>0</v>
      </c>
      <c r="N200" s="15">
        <f t="shared" si="39"/>
        <v>0</v>
      </c>
      <c r="O200" s="15">
        <f t="shared" si="39"/>
        <v>0</v>
      </c>
      <c r="P200" s="15">
        <f t="shared" si="39"/>
        <v>0</v>
      </c>
      <c r="Q200" s="15">
        <f t="shared" si="39"/>
        <v>0</v>
      </c>
      <c r="R200" s="15">
        <f t="shared" si="39"/>
        <v>0</v>
      </c>
      <c r="S200" s="15">
        <f t="shared" si="39"/>
        <v>0</v>
      </c>
      <c r="T200" s="15">
        <f t="shared" si="39"/>
        <v>0</v>
      </c>
      <c r="U200" s="15">
        <f t="shared" si="39"/>
        <v>0</v>
      </c>
      <c r="V200" s="15">
        <f t="shared" si="39"/>
        <v>0</v>
      </c>
      <c r="W200" s="15">
        <f t="shared" si="39"/>
        <v>0</v>
      </c>
    </row>
    <row r="201" spans="2:23" x14ac:dyDescent="0.2">
      <c r="B201" s="14">
        <f>heart!B201</f>
        <v>48.25</v>
      </c>
      <c r="C201" s="14"/>
      <c r="D201" s="15">
        <f t="shared" si="38"/>
        <v>0</v>
      </c>
      <c r="E201" s="15">
        <f t="shared" si="38"/>
        <v>0</v>
      </c>
      <c r="F201" s="15">
        <f t="shared" si="38"/>
        <v>0</v>
      </c>
      <c r="G201" s="15">
        <f t="shared" si="38"/>
        <v>0</v>
      </c>
      <c r="H201" s="15">
        <f t="shared" si="38"/>
        <v>0</v>
      </c>
      <c r="I201" s="15">
        <f t="shared" si="38"/>
        <v>0</v>
      </c>
      <c r="J201" s="15">
        <f t="shared" si="38"/>
        <v>0</v>
      </c>
      <c r="K201" s="15">
        <f t="shared" si="38"/>
        <v>0</v>
      </c>
      <c r="L201" s="15">
        <f t="shared" si="38"/>
        <v>0</v>
      </c>
      <c r="M201" s="15">
        <f t="shared" si="38"/>
        <v>0</v>
      </c>
      <c r="N201" s="15">
        <f t="shared" si="39"/>
        <v>0</v>
      </c>
      <c r="O201" s="15">
        <f t="shared" si="39"/>
        <v>0</v>
      </c>
      <c r="P201" s="15">
        <f t="shared" si="39"/>
        <v>0</v>
      </c>
      <c r="Q201" s="15">
        <f t="shared" si="39"/>
        <v>0</v>
      </c>
      <c r="R201" s="15">
        <f t="shared" si="39"/>
        <v>0</v>
      </c>
      <c r="S201" s="15">
        <f t="shared" si="39"/>
        <v>0</v>
      </c>
      <c r="T201" s="15">
        <f t="shared" si="39"/>
        <v>0</v>
      </c>
      <c r="U201" s="15">
        <f t="shared" si="39"/>
        <v>0</v>
      </c>
      <c r="V201" s="15">
        <f t="shared" si="39"/>
        <v>0</v>
      </c>
      <c r="W201" s="15">
        <f t="shared" si="39"/>
        <v>0</v>
      </c>
    </row>
    <row r="202" spans="2:23" x14ac:dyDescent="0.2">
      <c r="B202" s="14">
        <f>heart!B202</f>
        <v>48.5</v>
      </c>
      <c r="C202" s="14"/>
      <c r="D202" s="15">
        <f t="shared" si="38"/>
        <v>0</v>
      </c>
      <c r="E202" s="15">
        <f t="shared" si="38"/>
        <v>0</v>
      </c>
      <c r="F202" s="15">
        <f t="shared" si="38"/>
        <v>0</v>
      </c>
      <c r="G202" s="15">
        <f t="shared" si="38"/>
        <v>0</v>
      </c>
      <c r="H202" s="15">
        <f t="shared" si="38"/>
        <v>0</v>
      </c>
      <c r="I202" s="15">
        <f t="shared" si="38"/>
        <v>0</v>
      </c>
      <c r="J202" s="15">
        <f t="shared" si="38"/>
        <v>0</v>
      </c>
      <c r="K202" s="15">
        <f t="shared" si="38"/>
        <v>0</v>
      </c>
      <c r="L202" s="15">
        <f t="shared" si="38"/>
        <v>0</v>
      </c>
      <c r="M202" s="15">
        <f t="shared" si="38"/>
        <v>0</v>
      </c>
      <c r="N202" s="15">
        <f t="shared" si="39"/>
        <v>0</v>
      </c>
      <c r="O202" s="15">
        <f t="shared" si="39"/>
        <v>0</v>
      </c>
      <c r="P202" s="15">
        <f t="shared" si="39"/>
        <v>0</v>
      </c>
      <c r="Q202" s="15">
        <f t="shared" si="39"/>
        <v>0</v>
      </c>
      <c r="R202" s="15">
        <f t="shared" si="39"/>
        <v>0</v>
      </c>
      <c r="S202" s="15">
        <f t="shared" si="39"/>
        <v>0</v>
      </c>
      <c r="T202" s="15">
        <f t="shared" si="39"/>
        <v>0</v>
      </c>
      <c r="U202" s="15">
        <f t="shared" si="39"/>
        <v>0</v>
      </c>
      <c r="V202" s="15">
        <f t="shared" si="39"/>
        <v>0</v>
      </c>
      <c r="W202" s="15">
        <f t="shared" si="39"/>
        <v>0</v>
      </c>
    </row>
    <row r="203" spans="2:23" x14ac:dyDescent="0.2">
      <c r="B203" s="14">
        <f>heart!B203</f>
        <v>48.75</v>
      </c>
      <c r="C203" s="14"/>
      <c r="D203" s="15">
        <f t="shared" si="38"/>
        <v>0</v>
      </c>
      <c r="E203" s="15">
        <f t="shared" si="38"/>
        <v>0</v>
      </c>
      <c r="F203" s="15">
        <f t="shared" si="38"/>
        <v>0</v>
      </c>
      <c r="G203" s="15">
        <f t="shared" si="38"/>
        <v>0</v>
      </c>
      <c r="H203" s="15">
        <f t="shared" si="38"/>
        <v>0</v>
      </c>
      <c r="I203" s="15">
        <f t="shared" si="38"/>
        <v>0</v>
      </c>
      <c r="J203" s="15">
        <f t="shared" si="38"/>
        <v>0</v>
      </c>
      <c r="K203" s="15">
        <f t="shared" si="38"/>
        <v>0</v>
      </c>
      <c r="L203" s="15">
        <f t="shared" si="38"/>
        <v>0</v>
      </c>
      <c r="M203" s="15">
        <f t="shared" si="38"/>
        <v>0</v>
      </c>
      <c r="N203" s="15">
        <f t="shared" si="39"/>
        <v>0</v>
      </c>
      <c r="O203" s="15">
        <f t="shared" si="39"/>
        <v>0</v>
      </c>
      <c r="P203" s="15">
        <f t="shared" si="39"/>
        <v>0</v>
      </c>
      <c r="Q203" s="15">
        <f t="shared" si="39"/>
        <v>0</v>
      </c>
      <c r="R203" s="15">
        <f t="shared" si="39"/>
        <v>0</v>
      </c>
      <c r="S203" s="15">
        <f t="shared" si="39"/>
        <v>0</v>
      </c>
      <c r="T203" s="15">
        <f t="shared" si="39"/>
        <v>0</v>
      </c>
      <c r="U203" s="15">
        <f t="shared" si="39"/>
        <v>0</v>
      </c>
      <c r="V203" s="15">
        <f t="shared" si="39"/>
        <v>0</v>
      </c>
      <c r="W203" s="15">
        <f t="shared" si="39"/>
        <v>0</v>
      </c>
    </row>
    <row r="204" spans="2:23" x14ac:dyDescent="0.2">
      <c r="B204" s="14">
        <f>heart!B204</f>
        <v>49</v>
      </c>
      <c r="C204" s="14"/>
      <c r="D204" s="15">
        <f t="shared" si="38"/>
        <v>0</v>
      </c>
      <c r="E204" s="15">
        <f t="shared" si="38"/>
        <v>0</v>
      </c>
      <c r="F204" s="15">
        <f t="shared" si="38"/>
        <v>0</v>
      </c>
      <c r="G204" s="15">
        <f t="shared" si="38"/>
        <v>0</v>
      </c>
      <c r="H204" s="15">
        <f t="shared" si="38"/>
        <v>0</v>
      </c>
      <c r="I204" s="15">
        <f t="shared" si="38"/>
        <v>0</v>
      </c>
      <c r="J204" s="15">
        <f t="shared" si="38"/>
        <v>0</v>
      </c>
      <c r="K204" s="15">
        <f t="shared" si="38"/>
        <v>0</v>
      </c>
      <c r="L204" s="15">
        <f t="shared" si="38"/>
        <v>0</v>
      </c>
      <c r="M204" s="15">
        <f t="shared" si="38"/>
        <v>0</v>
      </c>
      <c r="N204" s="15">
        <f t="shared" si="39"/>
        <v>0</v>
      </c>
      <c r="O204" s="15">
        <f t="shared" si="39"/>
        <v>0</v>
      </c>
      <c r="P204" s="15">
        <f t="shared" si="39"/>
        <v>0</v>
      </c>
      <c r="Q204" s="15">
        <f t="shared" si="39"/>
        <v>0</v>
      </c>
      <c r="R204" s="15">
        <f t="shared" si="39"/>
        <v>0</v>
      </c>
      <c r="S204" s="15">
        <f t="shared" si="39"/>
        <v>0</v>
      </c>
      <c r="T204" s="15">
        <f t="shared" si="39"/>
        <v>0</v>
      </c>
      <c r="U204" s="15">
        <f t="shared" si="39"/>
        <v>0</v>
      </c>
      <c r="V204" s="15">
        <f t="shared" si="39"/>
        <v>0</v>
      </c>
      <c r="W204" s="15">
        <f t="shared" si="39"/>
        <v>0</v>
      </c>
    </row>
    <row r="205" spans="2:23" x14ac:dyDescent="0.2">
      <c r="B205" s="14">
        <f>heart!B205</f>
        <v>49.25</v>
      </c>
      <c r="C205" s="14"/>
      <c r="D205" s="15">
        <f t="shared" si="38"/>
        <v>0</v>
      </c>
      <c r="E205" s="15">
        <f t="shared" si="38"/>
        <v>0</v>
      </c>
      <c r="F205" s="15">
        <f t="shared" si="38"/>
        <v>0</v>
      </c>
      <c r="G205" s="15">
        <f t="shared" si="38"/>
        <v>0</v>
      </c>
      <c r="H205" s="15">
        <f t="shared" si="38"/>
        <v>0</v>
      </c>
      <c r="I205" s="15">
        <f t="shared" si="38"/>
        <v>0</v>
      </c>
      <c r="J205" s="15">
        <f t="shared" si="38"/>
        <v>0</v>
      </c>
      <c r="K205" s="15">
        <f t="shared" si="38"/>
        <v>0</v>
      </c>
      <c r="L205" s="15">
        <f t="shared" si="38"/>
        <v>0</v>
      </c>
      <c r="M205" s="15">
        <f t="shared" si="38"/>
        <v>0</v>
      </c>
      <c r="N205" s="15">
        <f t="shared" si="39"/>
        <v>0</v>
      </c>
      <c r="O205" s="15">
        <f t="shared" si="39"/>
        <v>0</v>
      </c>
      <c r="P205" s="15">
        <f t="shared" si="39"/>
        <v>0</v>
      </c>
      <c r="Q205" s="15">
        <f t="shared" si="39"/>
        <v>0</v>
      </c>
      <c r="R205" s="15">
        <f t="shared" si="39"/>
        <v>0</v>
      </c>
      <c r="S205" s="15">
        <f t="shared" si="39"/>
        <v>0</v>
      </c>
      <c r="T205" s="15">
        <f t="shared" si="39"/>
        <v>0</v>
      </c>
      <c r="U205" s="15">
        <f t="shared" si="39"/>
        <v>0</v>
      </c>
      <c r="V205" s="15">
        <f t="shared" si="39"/>
        <v>0</v>
      </c>
      <c r="W205" s="15">
        <f t="shared" si="39"/>
        <v>0</v>
      </c>
    </row>
    <row r="206" spans="2:23" x14ac:dyDescent="0.2">
      <c r="B206" s="14">
        <f>heart!B206</f>
        <v>49.5</v>
      </c>
      <c r="C206" s="14"/>
      <c r="D206" s="15">
        <f t="shared" si="38"/>
        <v>0</v>
      </c>
      <c r="E206" s="15">
        <f t="shared" si="38"/>
        <v>0</v>
      </c>
      <c r="F206" s="15">
        <f t="shared" si="38"/>
        <v>0</v>
      </c>
      <c r="G206" s="15">
        <f t="shared" si="38"/>
        <v>0</v>
      </c>
      <c r="H206" s="15">
        <f t="shared" si="38"/>
        <v>0</v>
      </c>
      <c r="I206" s="15">
        <f t="shared" si="38"/>
        <v>0</v>
      </c>
      <c r="J206" s="15">
        <f t="shared" si="38"/>
        <v>0</v>
      </c>
      <c r="K206" s="15">
        <f t="shared" si="38"/>
        <v>0</v>
      </c>
      <c r="L206" s="15">
        <f t="shared" si="38"/>
        <v>0</v>
      </c>
      <c r="M206" s="15">
        <f t="shared" si="38"/>
        <v>0</v>
      </c>
      <c r="N206" s="15">
        <f t="shared" si="39"/>
        <v>0</v>
      </c>
      <c r="O206" s="15">
        <f t="shared" si="39"/>
        <v>0</v>
      </c>
      <c r="P206" s="15">
        <f t="shared" si="39"/>
        <v>0</v>
      </c>
      <c r="Q206" s="15">
        <f t="shared" si="39"/>
        <v>0</v>
      </c>
      <c r="R206" s="15">
        <f t="shared" si="39"/>
        <v>0</v>
      </c>
      <c r="S206" s="15">
        <f t="shared" si="39"/>
        <v>0</v>
      </c>
      <c r="T206" s="15">
        <f t="shared" si="39"/>
        <v>0</v>
      </c>
      <c r="U206" s="15">
        <f t="shared" si="39"/>
        <v>0</v>
      </c>
      <c r="V206" s="15">
        <f t="shared" si="39"/>
        <v>0</v>
      </c>
      <c r="W206" s="15">
        <f t="shared" si="39"/>
        <v>0</v>
      </c>
    </row>
    <row r="207" spans="2:23" x14ac:dyDescent="0.2">
      <c r="B207" s="14">
        <f>heart!B207</f>
        <v>49.75</v>
      </c>
      <c r="C207" s="14"/>
      <c r="D207" s="15">
        <f t="shared" si="38"/>
        <v>0</v>
      </c>
      <c r="E207" s="15">
        <f t="shared" si="38"/>
        <v>0</v>
      </c>
      <c r="F207" s="15">
        <f t="shared" si="38"/>
        <v>0</v>
      </c>
      <c r="G207" s="15">
        <f t="shared" si="38"/>
        <v>0</v>
      </c>
      <c r="H207" s="15">
        <f t="shared" si="38"/>
        <v>0</v>
      </c>
      <c r="I207" s="15">
        <f t="shared" si="38"/>
        <v>0</v>
      </c>
      <c r="J207" s="15">
        <f t="shared" si="38"/>
        <v>0</v>
      </c>
      <c r="K207" s="15">
        <f t="shared" si="38"/>
        <v>0</v>
      </c>
      <c r="L207" s="15">
        <f t="shared" si="38"/>
        <v>0</v>
      </c>
      <c r="M207" s="15">
        <f t="shared" si="38"/>
        <v>0</v>
      </c>
      <c r="N207" s="15">
        <f t="shared" si="39"/>
        <v>0</v>
      </c>
      <c r="O207" s="15">
        <f t="shared" si="39"/>
        <v>0</v>
      </c>
      <c r="P207" s="15">
        <f t="shared" si="39"/>
        <v>0</v>
      </c>
      <c r="Q207" s="15">
        <f t="shared" si="39"/>
        <v>0</v>
      </c>
      <c r="R207" s="15">
        <f t="shared" si="39"/>
        <v>0</v>
      </c>
      <c r="S207" s="15">
        <f t="shared" si="39"/>
        <v>0</v>
      </c>
      <c r="T207" s="15">
        <f t="shared" si="39"/>
        <v>0</v>
      </c>
      <c r="U207" s="15">
        <f t="shared" si="39"/>
        <v>0</v>
      </c>
      <c r="V207" s="15">
        <f t="shared" si="39"/>
        <v>0</v>
      </c>
      <c r="W207" s="15">
        <f t="shared" si="39"/>
        <v>0</v>
      </c>
    </row>
    <row r="208" spans="2:23" x14ac:dyDescent="0.2">
      <c r="B208" s="14">
        <f>heart!B208</f>
        <v>50</v>
      </c>
      <c r="C208" s="14"/>
      <c r="D208" s="15">
        <f t="shared" ref="D208:M217" si="40">IF($B208&lt;D$6,1,0)</f>
        <v>0</v>
      </c>
      <c r="E208" s="15">
        <f t="shared" si="40"/>
        <v>0</v>
      </c>
      <c r="F208" s="15">
        <f t="shared" si="40"/>
        <v>0</v>
      </c>
      <c r="G208" s="15">
        <f t="shared" si="40"/>
        <v>0</v>
      </c>
      <c r="H208" s="15">
        <f t="shared" si="40"/>
        <v>0</v>
      </c>
      <c r="I208" s="15">
        <f t="shared" si="40"/>
        <v>0</v>
      </c>
      <c r="J208" s="15">
        <f t="shared" si="40"/>
        <v>0</v>
      </c>
      <c r="K208" s="15">
        <f t="shared" si="40"/>
        <v>0</v>
      </c>
      <c r="L208" s="15">
        <f t="shared" si="40"/>
        <v>0</v>
      </c>
      <c r="M208" s="15">
        <f t="shared" si="40"/>
        <v>0</v>
      </c>
      <c r="N208" s="15">
        <f t="shared" ref="N208:W217" si="41">IF($B208&lt;N$6,1,0)</f>
        <v>0</v>
      </c>
      <c r="O208" s="15">
        <f t="shared" si="41"/>
        <v>0</v>
      </c>
      <c r="P208" s="15">
        <f t="shared" si="41"/>
        <v>0</v>
      </c>
      <c r="Q208" s="15">
        <f t="shared" si="41"/>
        <v>0</v>
      </c>
      <c r="R208" s="15">
        <f t="shared" si="41"/>
        <v>0</v>
      </c>
      <c r="S208" s="15">
        <f t="shared" si="41"/>
        <v>0</v>
      </c>
      <c r="T208" s="15">
        <f t="shared" si="41"/>
        <v>0</v>
      </c>
      <c r="U208" s="15">
        <f t="shared" si="41"/>
        <v>0</v>
      </c>
      <c r="V208" s="15">
        <f t="shared" si="41"/>
        <v>0</v>
      </c>
      <c r="W208" s="15">
        <f t="shared" si="41"/>
        <v>0</v>
      </c>
    </row>
    <row r="209" spans="2:23" x14ac:dyDescent="0.2">
      <c r="B209" s="14">
        <f>heart!B209</f>
        <v>50.25</v>
      </c>
      <c r="C209" s="14"/>
      <c r="D209" s="15">
        <f t="shared" si="40"/>
        <v>0</v>
      </c>
      <c r="E209" s="15">
        <f t="shared" si="40"/>
        <v>0</v>
      </c>
      <c r="F209" s="15">
        <f t="shared" si="40"/>
        <v>0</v>
      </c>
      <c r="G209" s="15">
        <f t="shared" si="40"/>
        <v>0</v>
      </c>
      <c r="H209" s="15">
        <f t="shared" si="40"/>
        <v>0</v>
      </c>
      <c r="I209" s="15">
        <f t="shared" si="40"/>
        <v>0</v>
      </c>
      <c r="J209" s="15">
        <f t="shared" si="40"/>
        <v>0</v>
      </c>
      <c r="K209" s="15">
        <f t="shared" si="40"/>
        <v>0</v>
      </c>
      <c r="L209" s="15">
        <f t="shared" si="40"/>
        <v>0</v>
      </c>
      <c r="M209" s="15">
        <f t="shared" si="40"/>
        <v>0</v>
      </c>
      <c r="N209" s="15">
        <f t="shared" si="41"/>
        <v>0</v>
      </c>
      <c r="O209" s="15">
        <f t="shared" si="41"/>
        <v>0</v>
      </c>
      <c r="P209" s="15">
        <f t="shared" si="41"/>
        <v>0</v>
      </c>
      <c r="Q209" s="15">
        <f t="shared" si="41"/>
        <v>0</v>
      </c>
      <c r="R209" s="15">
        <f t="shared" si="41"/>
        <v>0</v>
      </c>
      <c r="S209" s="15">
        <f t="shared" si="41"/>
        <v>0</v>
      </c>
      <c r="T209" s="15">
        <f t="shared" si="41"/>
        <v>0</v>
      </c>
      <c r="U209" s="15">
        <f t="shared" si="41"/>
        <v>0</v>
      </c>
      <c r="V209" s="15">
        <f t="shared" si="41"/>
        <v>0</v>
      </c>
      <c r="W209" s="15">
        <f t="shared" si="41"/>
        <v>0</v>
      </c>
    </row>
    <row r="210" spans="2:23" x14ac:dyDescent="0.2">
      <c r="B210" s="14">
        <f>heart!B210</f>
        <v>50.5</v>
      </c>
      <c r="C210" s="14"/>
      <c r="D210" s="15">
        <f t="shared" si="40"/>
        <v>0</v>
      </c>
      <c r="E210" s="15">
        <f t="shared" si="40"/>
        <v>0</v>
      </c>
      <c r="F210" s="15">
        <f t="shared" si="40"/>
        <v>0</v>
      </c>
      <c r="G210" s="15">
        <f t="shared" si="40"/>
        <v>0</v>
      </c>
      <c r="H210" s="15">
        <f t="shared" si="40"/>
        <v>0</v>
      </c>
      <c r="I210" s="15">
        <f t="shared" si="40"/>
        <v>0</v>
      </c>
      <c r="J210" s="15">
        <f t="shared" si="40"/>
        <v>0</v>
      </c>
      <c r="K210" s="15">
        <f t="shared" si="40"/>
        <v>0</v>
      </c>
      <c r="L210" s="15">
        <f t="shared" si="40"/>
        <v>0</v>
      </c>
      <c r="M210" s="15">
        <f t="shared" si="40"/>
        <v>0</v>
      </c>
      <c r="N210" s="15">
        <f t="shared" si="41"/>
        <v>0</v>
      </c>
      <c r="O210" s="15">
        <f t="shared" si="41"/>
        <v>0</v>
      </c>
      <c r="P210" s="15">
        <f t="shared" si="41"/>
        <v>0</v>
      </c>
      <c r="Q210" s="15">
        <f t="shared" si="41"/>
        <v>0</v>
      </c>
      <c r="R210" s="15">
        <f t="shared" si="41"/>
        <v>0</v>
      </c>
      <c r="S210" s="15">
        <f t="shared" si="41"/>
        <v>0</v>
      </c>
      <c r="T210" s="15">
        <f t="shared" si="41"/>
        <v>0</v>
      </c>
      <c r="U210" s="15">
        <f t="shared" si="41"/>
        <v>0</v>
      </c>
      <c r="V210" s="15">
        <f t="shared" si="41"/>
        <v>0</v>
      </c>
      <c r="W210" s="15">
        <f t="shared" si="41"/>
        <v>0</v>
      </c>
    </row>
    <row r="211" spans="2:23" x14ac:dyDescent="0.2">
      <c r="B211" s="14">
        <f>heart!B211</f>
        <v>50.75</v>
      </c>
      <c r="C211" s="14"/>
      <c r="D211" s="15">
        <f t="shared" si="40"/>
        <v>0</v>
      </c>
      <c r="E211" s="15">
        <f t="shared" si="40"/>
        <v>0</v>
      </c>
      <c r="F211" s="15">
        <f t="shared" si="40"/>
        <v>0</v>
      </c>
      <c r="G211" s="15">
        <f t="shared" si="40"/>
        <v>0</v>
      </c>
      <c r="H211" s="15">
        <f t="shared" si="40"/>
        <v>0</v>
      </c>
      <c r="I211" s="15">
        <f t="shared" si="40"/>
        <v>0</v>
      </c>
      <c r="J211" s="15">
        <f t="shared" si="40"/>
        <v>0</v>
      </c>
      <c r="K211" s="15">
        <f t="shared" si="40"/>
        <v>0</v>
      </c>
      <c r="L211" s="15">
        <f t="shared" si="40"/>
        <v>0</v>
      </c>
      <c r="M211" s="15">
        <f t="shared" si="40"/>
        <v>0</v>
      </c>
      <c r="N211" s="15">
        <f t="shared" si="41"/>
        <v>0</v>
      </c>
      <c r="O211" s="15">
        <f t="shared" si="41"/>
        <v>0</v>
      </c>
      <c r="P211" s="15">
        <f t="shared" si="41"/>
        <v>0</v>
      </c>
      <c r="Q211" s="15">
        <f t="shared" si="41"/>
        <v>0</v>
      </c>
      <c r="R211" s="15">
        <f t="shared" si="41"/>
        <v>0</v>
      </c>
      <c r="S211" s="15">
        <f t="shared" si="41"/>
        <v>0</v>
      </c>
      <c r="T211" s="15">
        <f t="shared" si="41"/>
        <v>0</v>
      </c>
      <c r="U211" s="15">
        <f t="shared" si="41"/>
        <v>0</v>
      </c>
      <c r="V211" s="15">
        <f t="shared" si="41"/>
        <v>0</v>
      </c>
      <c r="W211" s="15">
        <f t="shared" si="41"/>
        <v>0</v>
      </c>
    </row>
    <row r="212" spans="2:23" x14ac:dyDescent="0.2">
      <c r="B212" s="14">
        <f>heart!B212</f>
        <v>51</v>
      </c>
      <c r="C212" s="14"/>
      <c r="D212" s="15">
        <f t="shared" si="40"/>
        <v>0</v>
      </c>
      <c r="E212" s="15">
        <f t="shared" si="40"/>
        <v>0</v>
      </c>
      <c r="F212" s="15">
        <f t="shared" si="40"/>
        <v>0</v>
      </c>
      <c r="G212" s="15">
        <f t="shared" si="40"/>
        <v>0</v>
      </c>
      <c r="H212" s="15">
        <f t="shared" si="40"/>
        <v>0</v>
      </c>
      <c r="I212" s="15">
        <f t="shared" si="40"/>
        <v>0</v>
      </c>
      <c r="J212" s="15">
        <f t="shared" si="40"/>
        <v>0</v>
      </c>
      <c r="K212" s="15">
        <f t="shared" si="40"/>
        <v>0</v>
      </c>
      <c r="L212" s="15">
        <f t="shared" si="40"/>
        <v>0</v>
      </c>
      <c r="M212" s="15">
        <f t="shared" si="40"/>
        <v>0</v>
      </c>
      <c r="N212" s="15">
        <f t="shared" si="41"/>
        <v>0</v>
      </c>
      <c r="O212" s="15">
        <f t="shared" si="41"/>
        <v>0</v>
      </c>
      <c r="P212" s="15">
        <f t="shared" si="41"/>
        <v>0</v>
      </c>
      <c r="Q212" s="15">
        <f t="shared" si="41"/>
        <v>0</v>
      </c>
      <c r="R212" s="15">
        <f t="shared" si="41"/>
        <v>0</v>
      </c>
      <c r="S212" s="15">
        <f t="shared" si="41"/>
        <v>0</v>
      </c>
      <c r="T212" s="15">
        <f t="shared" si="41"/>
        <v>0</v>
      </c>
      <c r="U212" s="15">
        <f t="shared" si="41"/>
        <v>0</v>
      </c>
      <c r="V212" s="15">
        <f t="shared" si="41"/>
        <v>0</v>
      </c>
      <c r="W212" s="15">
        <f t="shared" si="41"/>
        <v>0</v>
      </c>
    </row>
    <row r="213" spans="2:23" x14ac:dyDescent="0.2">
      <c r="B213" s="14">
        <f>heart!B213</f>
        <v>51.25</v>
      </c>
      <c r="C213" s="14"/>
      <c r="D213" s="15">
        <f t="shared" si="40"/>
        <v>0</v>
      </c>
      <c r="E213" s="15">
        <f t="shared" si="40"/>
        <v>0</v>
      </c>
      <c r="F213" s="15">
        <f t="shared" si="40"/>
        <v>0</v>
      </c>
      <c r="G213" s="15">
        <f t="shared" si="40"/>
        <v>0</v>
      </c>
      <c r="H213" s="15">
        <f t="shared" si="40"/>
        <v>0</v>
      </c>
      <c r="I213" s="15">
        <f t="shared" si="40"/>
        <v>0</v>
      </c>
      <c r="J213" s="15">
        <f t="shared" si="40"/>
        <v>0</v>
      </c>
      <c r="K213" s="15">
        <f t="shared" si="40"/>
        <v>0</v>
      </c>
      <c r="L213" s="15">
        <f t="shared" si="40"/>
        <v>0</v>
      </c>
      <c r="M213" s="15">
        <f t="shared" si="40"/>
        <v>0</v>
      </c>
      <c r="N213" s="15">
        <f t="shared" si="41"/>
        <v>0</v>
      </c>
      <c r="O213" s="15">
        <f t="shared" si="41"/>
        <v>0</v>
      </c>
      <c r="P213" s="15">
        <f t="shared" si="41"/>
        <v>0</v>
      </c>
      <c r="Q213" s="15">
        <f t="shared" si="41"/>
        <v>0</v>
      </c>
      <c r="R213" s="15">
        <f t="shared" si="41"/>
        <v>0</v>
      </c>
      <c r="S213" s="15">
        <f t="shared" si="41"/>
        <v>0</v>
      </c>
      <c r="T213" s="15">
        <f t="shared" si="41"/>
        <v>0</v>
      </c>
      <c r="U213" s="15">
        <f t="shared" si="41"/>
        <v>0</v>
      </c>
      <c r="V213" s="15">
        <f t="shared" si="41"/>
        <v>0</v>
      </c>
      <c r="W213" s="15">
        <f t="shared" si="41"/>
        <v>0</v>
      </c>
    </row>
    <row r="214" spans="2:23" x14ac:dyDescent="0.2">
      <c r="B214" s="14">
        <f>heart!B214</f>
        <v>51.5</v>
      </c>
      <c r="C214" s="14"/>
      <c r="D214" s="15">
        <f t="shared" si="40"/>
        <v>0</v>
      </c>
      <c r="E214" s="15">
        <f t="shared" si="40"/>
        <v>0</v>
      </c>
      <c r="F214" s="15">
        <f t="shared" si="40"/>
        <v>0</v>
      </c>
      <c r="G214" s="15">
        <f t="shared" si="40"/>
        <v>0</v>
      </c>
      <c r="H214" s="15">
        <f t="shared" si="40"/>
        <v>0</v>
      </c>
      <c r="I214" s="15">
        <f t="shared" si="40"/>
        <v>0</v>
      </c>
      <c r="J214" s="15">
        <f t="shared" si="40"/>
        <v>0</v>
      </c>
      <c r="K214" s="15">
        <f t="shared" si="40"/>
        <v>0</v>
      </c>
      <c r="L214" s="15">
        <f t="shared" si="40"/>
        <v>0</v>
      </c>
      <c r="M214" s="15">
        <f t="shared" si="40"/>
        <v>0</v>
      </c>
      <c r="N214" s="15">
        <f t="shared" si="41"/>
        <v>0</v>
      </c>
      <c r="O214" s="15">
        <f t="shared" si="41"/>
        <v>0</v>
      </c>
      <c r="P214" s="15">
        <f t="shared" si="41"/>
        <v>0</v>
      </c>
      <c r="Q214" s="15">
        <f t="shared" si="41"/>
        <v>0</v>
      </c>
      <c r="R214" s="15">
        <f t="shared" si="41"/>
        <v>0</v>
      </c>
      <c r="S214" s="15">
        <f t="shared" si="41"/>
        <v>0</v>
      </c>
      <c r="T214" s="15">
        <f t="shared" si="41"/>
        <v>0</v>
      </c>
      <c r="U214" s="15">
        <f t="shared" si="41"/>
        <v>0</v>
      </c>
      <c r="V214" s="15">
        <f t="shared" si="41"/>
        <v>0</v>
      </c>
      <c r="W214" s="15">
        <f t="shared" si="41"/>
        <v>0</v>
      </c>
    </row>
    <row r="215" spans="2:23" x14ac:dyDescent="0.2">
      <c r="B215" s="14">
        <f>heart!B215</f>
        <v>51.75</v>
      </c>
      <c r="C215" s="14"/>
      <c r="D215" s="15">
        <f t="shared" si="40"/>
        <v>0</v>
      </c>
      <c r="E215" s="15">
        <f t="shared" si="40"/>
        <v>0</v>
      </c>
      <c r="F215" s="15">
        <f t="shared" si="40"/>
        <v>0</v>
      </c>
      <c r="G215" s="15">
        <f t="shared" si="40"/>
        <v>0</v>
      </c>
      <c r="H215" s="15">
        <f t="shared" si="40"/>
        <v>0</v>
      </c>
      <c r="I215" s="15">
        <f t="shared" si="40"/>
        <v>0</v>
      </c>
      <c r="J215" s="15">
        <f t="shared" si="40"/>
        <v>0</v>
      </c>
      <c r="K215" s="15">
        <f t="shared" si="40"/>
        <v>0</v>
      </c>
      <c r="L215" s="15">
        <f t="shared" si="40"/>
        <v>0</v>
      </c>
      <c r="M215" s="15">
        <f t="shared" si="40"/>
        <v>0</v>
      </c>
      <c r="N215" s="15">
        <f t="shared" si="41"/>
        <v>0</v>
      </c>
      <c r="O215" s="15">
        <f t="shared" si="41"/>
        <v>0</v>
      </c>
      <c r="P215" s="15">
        <f t="shared" si="41"/>
        <v>0</v>
      </c>
      <c r="Q215" s="15">
        <f t="shared" si="41"/>
        <v>0</v>
      </c>
      <c r="R215" s="15">
        <f t="shared" si="41"/>
        <v>0</v>
      </c>
      <c r="S215" s="15">
        <f t="shared" si="41"/>
        <v>0</v>
      </c>
      <c r="T215" s="15">
        <f t="shared" si="41"/>
        <v>0</v>
      </c>
      <c r="U215" s="15">
        <f t="shared" si="41"/>
        <v>0</v>
      </c>
      <c r="V215" s="15">
        <f t="shared" si="41"/>
        <v>0</v>
      </c>
      <c r="W215" s="15">
        <f t="shared" si="41"/>
        <v>0</v>
      </c>
    </row>
    <row r="216" spans="2:23" x14ac:dyDescent="0.2">
      <c r="B216" s="14">
        <f>heart!B216</f>
        <v>52</v>
      </c>
      <c r="C216" s="14"/>
      <c r="D216" s="15">
        <f t="shared" si="40"/>
        <v>0</v>
      </c>
      <c r="E216" s="15">
        <f t="shared" si="40"/>
        <v>0</v>
      </c>
      <c r="F216" s="15">
        <f t="shared" si="40"/>
        <v>0</v>
      </c>
      <c r="G216" s="15">
        <f t="shared" si="40"/>
        <v>0</v>
      </c>
      <c r="H216" s="15">
        <f t="shared" si="40"/>
        <v>0</v>
      </c>
      <c r="I216" s="15">
        <f t="shared" si="40"/>
        <v>0</v>
      </c>
      <c r="J216" s="15">
        <f t="shared" si="40"/>
        <v>0</v>
      </c>
      <c r="K216" s="15">
        <f t="shared" si="40"/>
        <v>0</v>
      </c>
      <c r="L216" s="15">
        <f t="shared" si="40"/>
        <v>0</v>
      </c>
      <c r="M216" s="15">
        <f t="shared" si="40"/>
        <v>0</v>
      </c>
      <c r="N216" s="15">
        <f t="shared" si="41"/>
        <v>0</v>
      </c>
      <c r="O216" s="15">
        <f t="shared" si="41"/>
        <v>0</v>
      </c>
      <c r="P216" s="15">
        <f t="shared" si="41"/>
        <v>0</v>
      </c>
      <c r="Q216" s="15">
        <f t="shared" si="41"/>
        <v>0</v>
      </c>
      <c r="R216" s="15">
        <f t="shared" si="41"/>
        <v>0</v>
      </c>
      <c r="S216" s="15">
        <f t="shared" si="41"/>
        <v>0</v>
      </c>
      <c r="T216" s="15">
        <f t="shared" si="41"/>
        <v>0</v>
      </c>
      <c r="U216" s="15">
        <f t="shared" si="41"/>
        <v>0</v>
      </c>
      <c r="V216" s="15">
        <f t="shared" si="41"/>
        <v>0</v>
      </c>
      <c r="W216" s="15">
        <f t="shared" si="41"/>
        <v>0</v>
      </c>
    </row>
    <row r="217" spans="2:23" x14ac:dyDescent="0.2">
      <c r="B217" s="14">
        <f>heart!B217</f>
        <v>52.25</v>
      </c>
      <c r="C217" s="14"/>
      <c r="D217" s="15">
        <f t="shared" si="40"/>
        <v>0</v>
      </c>
      <c r="E217" s="15">
        <f t="shared" si="40"/>
        <v>0</v>
      </c>
      <c r="F217" s="15">
        <f t="shared" si="40"/>
        <v>0</v>
      </c>
      <c r="G217" s="15">
        <f t="shared" si="40"/>
        <v>0</v>
      </c>
      <c r="H217" s="15">
        <f t="shared" si="40"/>
        <v>0</v>
      </c>
      <c r="I217" s="15">
        <f t="shared" si="40"/>
        <v>0</v>
      </c>
      <c r="J217" s="15">
        <f t="shared" si="40"/>
        <v>0</v>
      </c>
      <c r="K217" s="15">
        <f t="shared" si="40"/>
        <v>0</v>
      </c>
      <c r="L217" s="15">
        <f t="shared" si="40"/>
        <v>0</v>
      </c>
      <c r="M217" s="15">
        <f t="shared" si="40"/>
        <v>0</v>
      </c>
      <c r="N217" s="15">
        <f t="shared" si="41"/>
        <v>0</v>
      </c>
      <c r="O217" s="15">
        <f t="shared" si="41"/>
        <v>0</v>
      </c>
      <c r="P217" s="15">
        <f t="shared" si="41"/>
        <v>0</v>
      </c>
      <c r="Q217" s="15">
        <f t="shared" si="41"/>
        <v>0</v>
      </c>
      <c r="R217" s="15">
        <f t="shared" si="41"/>
        <v>0</v>
      </c>
      <c r="S217" s="15">
        <f t="shared" si="41"/>
        <v>0</v>
      </c>
      <c r="T217" s="15">
        <f t="shared" si="41"/>
        <v>0</v>
      </c>
      <c r="U217" s="15">
        <f t="shared" si="41"/>
        <v>0</v>
      </c>
      <c r="V217" s="15">
        <f t="shared" si="41"/>
        <v>0</v>
      </c>
      <c r="W217" s="15">
        <f t="shared" si="41"/>
        <v>0</v>
      </c>
    </row>
    <row r="218" spans="2:23" x14ac:dyDescent="0.2">
      <c r="B218" s="14">
        <f>heart!B218</f>
        <v>52.5</v>
      </c>
      <c r="C218" s="14"/>
      <c r="D218" s="15">
        <f t="shared" ref="D218:M227" si="42">IF($B218&lt;D$6,1,0)</f>
        <v>0</v>
      </c>
      <c r="E218" s="15">
        <f t="shared" si="42"/>
        <v>0</v>
      </c>
      <c r="F218" s="15">
        <f t="shared" si="42"/>
        <v>0</v>
      </c>
      <c r="G218" s="15">
        <f t="shared" si="42"/>
        <v>0</v>
      </c>
      <c r="H218" s="15">
        <f t="shared" si="42"/>
        <v>0</v>
      </c>
      <c r="I218" s="15">
        <f t="shared" si="42"/>
        <v>0</v>
      </c>
      <c r="J218" s="15">
        <f t="shared" si="42"/>
        <v>0</v>
      </c>
      <c r="K218" s="15">
        <f t="shared" si="42"/>
        <v>0</v>
      </c>
      <c r="L218" s="15">
        <f t="shared" si="42"/>
        <v>0</v>
      </c>
      <c r="M218" s="15">
        <f t="shared" si="42"/>
        <v>0</v>
      </c>
      <c r="N218" s="15">
        <f t="shared" ref="N218:W227" si="43">IF($B218&lt;N$6,1,0)</f>
        <v>0</v>
      </c>
      <c r="O218" s="15">
        <f t="shared" si="43"/>
        <v>0</v>
      </c>
      <c r="P218" s="15">
        <f t="shared" si="43"/>
        <v>0</v>
      </c>
      <c r="Q218" s="15">
        <f t="shared" si="43"/>
        <v>0</v>
      </c>
      <c r="R218" s="15">
        <f t="shared" si="43"/>
        <v>0</v>
      </c>
      <c r="S218" s="15">
        <f t="shared" si="43"/>
        <v>0</v>
      </c>
      <c r="T218" s="15">
        <f t="shared" si="43"/>
        <v>0</v>
      </c>
      <c r="U218" s="15">
        <f t="shared" si="43"/>
        <v>0</v>
      </c>
      <c r="V218" s="15">
        <f t="shared" si="43"/>
        <v>0</v>
      </c>
      <c r="W218" s="15">
        <f t="shared" si="43"/>
        <v>0</v>
      </c>
    </row>
    <row r="219" spans="2:23" x14ac:dyDescent="0.2">
      <c r="B219" s="14">
        <f>heart!B219</f>
        <v>52.75</v>
      </c>
      <c r="C219" s="14"/>
      <c r="D219" s="15">
        <f t="shared" si="42"/>
        <v>0</v>
      </c>
      <c r="E219" s="15">
        <f t="shared" si="42"/>
        <v>0</v>
      </c>
      <c r="F219" s="15">
        <f t="shared" si="42"/>
        <v>0</v>
      </c>
      <c r="G219" s="15">
        <f t="shared" si="42"/>
        <v>0</v>
      </c>
      <c r="H219" s="15">
        <f t="shared" si="42"/>
        <v>0</v>
      </c>
      <c r="I219" s="15">
        <f t="shared" si="42"/>
        <v>0</v>
      </c>
      <c r="J219" s="15">
        <f t="shared" si="42"/>
        <v>0</v>
      </c>
      <c r="K219" s="15">
        <f t="shared" si="42"/>
        <v>0</v>
      </c>
      <c r="L219" s="15">
        <f t="shared" si="42"/>
        <v>0</v>
      </c>
      <c r="M219" s="15">
        <f t="shared" si="42"/>
        <v>0</v>
      </c>
      <c r="N219" s="15">
        <f t="shared" si="43"/>
        <v>0</v>
      </c>
      <c r="O219" s="15">
        <f t="shared" si="43"/>
        <v>0</v>
      </c>
      <c r="P219" s="15">
        <f t="shared" si="43"/>
        <v>0</v>
      </c>
      <c r="Q219" s="15">
        <f t="shared" si="43"/>
        <v>0</v>
      </c>
      <c r="R219" s="15">
        <f t="shared" si="43"/>
        <v>0</v>
      </c>
      <c r="S219" s="15">
        <f t="shared" si="43"/>
        <v>0</v>
      </c>
      <c r="T219" s="15">
        <f t="shared" si="43"/>
        <v>0</v>
      </c>
      <c r="U219" s="15">
        <f t="shared" si="43"/>
        <v>0</v>
      </c>
      <c r="V219" s="15">
        <f t="shared" si="43"/>
        <v>0</v>
      </c>
      <c r="W219" s="15">
        <f t="shared" si="43"/>
        <v>0</v>
      </c>
    </row>
    <row r="220" spans="2:23" x14ac:dyDescent="0.2">
      <c r="B220" s="14">
        <f>heart!B220</f>
        <v>53</v>
      </c>
      <c r="C220" s="14"/>
      <c r="D220" s="15">
        <f t="shared" si="42"/>
        <v>0</v>
      </c>
      <c r="E220" s="15">
        <f t="shared" si="42"/>
        <v>0</v>
      </c>
      <c r="F220" s="15">
        <f t="shared" si="42"/>
        <v>0</v>
      </c>
      <c r="G220" s="15">
        <f t="shared" si="42"/>
        <v>0</v>
      </c>
      <c r="H220" s="15">
        <f t="shared" si="42"/>
        <v>0</v>
      </c>
      <c r="I220" s="15">
        <f t="shared" si="42"/>
        <v>0</v>
      </c>
      <c r="J220" s="15">
        <f t="shared" si="42"/>
        <v>0</v>
      </c>
      <c r="K220" s="15">
        <f t="shared" si="42"/>
        <v>0</v>
      </c>
      <c r="L220" s="15">
        <f t="shared" si="42"/>
        <v>0</v>
      </c>
      <c r="M220" s="15">
        <f t="shared" si="42"/>
        <v>0</v>
      </c>
      <c r="N220" s="15">
        <f t="shared" si="43"/>
        <v>0</v>
      </c>
      <c r="O220" s="15">
        <f t="shared" si="43"/>
        <v>0</v>
      </c>
      <c r="P220" s="15">
        <f t="shared" si="43"/>
        <v>0</v>
      </c>
      <c r="Q220" s="15">
        <f t="shared" si="43"/>
        <v>0</v>
      </c>
      <c r="R220" s="15">
        <f t="shared" si="43"/>
        <v>0</v>
      </c>
      <c r="S220" s="15">
        <f t="shared" si="43"/>
        <v>0</v>
      </c>
      <c r="T220" s="15">
        <f t="shared" si="43"/>
        <v>0</v>
      </c>
      <c r="U220" s="15">
        <f t="shared" si="43"/>
        <v>0</v>
      </c>
      <c r="V220" s="15">
        <f t="shared" si="43"/>
        <v>0</v>
      </c>
      <c r="W220" s="15">
        <f t="shared" si="43"/>
        <v>0</v>
      </c>
    </row>
    <row r="221" spans="2:23" x14ac:dyDescent="0.2">
      <c r="B221" s="14">
        <f>heart!B221</f>
        <v>53.25</v>
      </c>
      <c r="C221" s="14"/>
      <c r="D221" s="15">
        <f t="shared" si="42"/>
        <v>0</v>
      </c>
      <c r="E221" s="15">
        <f t="shared" si="42"/>
        <v>0</v>
      </c>
      <c r="F221" s="15">
        <f t="shared" si="42"/>
        <v>0</v>
      </c>
      <c r="G221" s="15">
        <f t="shared" si="42"/>
        <v>0</v>
      </c>
      <c r="H221" s="15">
        <f t="shared" si="42"/>
        <v>0</v>
      </c>
      <c r="I221" s="15">
        <f t="shared" si="42"/>
        <v>0</v>
      </c>
      <c r="J221" s="15">
        <f t="shared" si="42"/>
        <v>0</v>
      </c>
      <c r="K221" s="15">
        <f t="shared" si="42"/>
        <v>0</v>
      </c>
      <c r="L221" s="15">
        <f t="shared" si="42"/>
        <v>0</v>
      </c>
      <c r="M221" s="15">
        <f t="shared" si="42"/>
        <v>0</v>
      </c>
      <c r="N221" s="15">
        <f t="shared" si="43"/>
        <v>0</v>
      </c>
      <c r="O221" s="15">
        <f t="shared" si="43"/>
        <v>0</v>
      </c>
      <c r="P221" s="15">
        <f t="shared" si="43"/>
        <v>0</v>
      </c>
      <c r="Q221" s="15">
        <f t="shared" si="43"/>
        <v>0</v>
      </c>
      <c r="R221" s="15">
        <f t="shared" si="43"/>
        <v>0</v>
      </c>
      <c r="S221" s="15">
        <f t="shared" si="43"/>
        <v>0</v>
      </c>
      <c r="T221" s="15">
        <f t="shared" si="43"/>
        <v>0</v>
      </c>
      <c r="U221" s="15">
        <f t="shared" si="43"/>
        <v>0</v>
      </c>
      <c r="V221" s="15">
        <f t="shared" si="43"/>
        <v>0</v>
      </c>
      <c r="W221" s="15">
        <f t="shared" si="43"/>
        <v>0</v>
      </c>
    </row>
    <row r="222" spans="2:23" x14ac:dyDescent="0.2">
      <c r="B222" s="14">
        <f>heart!B222</f>
        <v>53.5</v>
      </c>
      <c r="C222" s="14"/>
      <c r="D222" s="15">
        <f t="shared" si="42"/>
        <v>0</v>
      </c>
      <c r="E222" s="15">
        <f t="shared" si="42"/>
        <v>0</v>
      </c>
      <c r="F222" s="15">
        <f t="shared" si="42"/>
        <v>0</v>
      </c>
      <c r="G222" s="15">
        <f t="shared" si="42"/>
        <v>0</v>
      </c>
      <c r="H222" s="15">
        <f t="shared" si="42"/>
        <v>0</v>
      </c>
      <c r="I222" s="15">
        <f t="shared" si="42"/>
        <v>0</v>
      </c>
      <c r="J222" s="15">
        <f t="shared" si="42"/>
        <v>0</v>
      </c>
      <c r="K222" s="15">
        <f t="shared" si="42"/>
        <v>0</v>
      </c>
      <c r="L222" s="15">
        <f t="shared" si="42"/>
        <v>0</v>
      </c>
      <c r="M222" s="15">
        <f t="shared" si="42"/>
        <v>0</v>
      </c>
      <c r="N222" s="15">
        <f t="shared" si="43"/>
        <v>0</v>
      </c>
      <c r="O222" s="15">
        <f t="shared" si="43"/>
        <v>0</v>
      </c>
      <c r="P222" s="15">
        <f t="shared" si="43"/>
        <v>0</v>
      </c>
      <c r="Q222" s="15">
        <f t="shared" si="43"/>
        <v>0</v>
      </c>
      <c r="R222" s="15">
        <f t="shared" si="43"/>
        <v>0</v>
      </c>
      <c r="S222" s="15">
        <f t="shared" si="43"/>
        <v>0</v>
      </c>
      <c r="T222" s="15">
        <f t="shared" si="43"/>
        <v>0</v>
      </c>
      <c r="U222" s="15">
        <f t="shared" si="43"/>
        <v>0</v>
      </c>
      <c r="V222" s="15">
        <f t="shared" si="43"/>
        <v>0</v>
      </c>
      <c r="W222" s="15">
        <f t="shared" si="43"/>
        <v>0</v>
      </c>
    </row>
    <row r="223" spans="2:23" x14ac:dyDescent="0.2">
      <c r="B223" s="14">
        <f>heart!B223</f>
        <v>53.75</v>
      </c>
      <c r="C223" s="14"/>
      <c r="D223" s="15">
        <f t="shared" si="42"/>
        <v>0</v>
      </c>
      <c r="E223" s="15">
        <f t="shared" si="42"/>
        <v>0</v>
      </c>
      <c r="F223" s="15">
        <f t="shared" si="42"/>
        <v>0</v>
      </c>
      <c r="G223" s="15">
        <f t="shared" si="42"/>
        <v>0</v>
      </c>
      <c r="H223" s="15">
        <f t="shared" si="42"/>
        <v>0</v>
      </c>
      <c r="I223" s="15">
        <f t="shared" si="42"/>
        <v>0</v>
      </c>
      <c r="J223" s="15">
        <f t="shared" si="42"/>
        <v>0</v>
      </c>
      <c r="K223" s="15">
        <f t="shared" si="42"/>
        <v>0</v>
      </c>
      <c r="L223" s="15">
        <f t="shared" si="42"/>
        <v>0</v>
      </c>
      <c r="M223" s="15">
        <f t="shared" si="42"/>
        <v>0</v>
      </c>
      <c r="N223" s="15">
        <f t="shared" si="43"/>
        <v>0</v>
      </c>
      <c r="O223" s="15">
        <f t="shared" si="43"/>
        <v>0</v>
      </c>
      <c r="P223" s="15">
        <f t="shared" si="43"/>
        <v>0</v>
      </c>
      <c r="Q223" s="15">
        <f t="shared" si="43"/>
        <v>0</v>
      </c>
      <c r="R223" s="15">
        <f t="shared" si="43"/>
        <v>0</v>
      </c>
      <c r="S223" s="15">
        <f t="shared" si="43"/>
        <v>0</v>
      </c>
      <c r="T223" s="15">
        <f t="shared" si="43"/>
        <v>0</v>
      </c>
      <c r="U223" s="15">
        <f t="shared" si="43"/>
        <v>0</v>
      </c>
      <c r="V223" s="15">
        <f t="shared" si="43"/>
        <v>0</v>
      </c>
      <c r="W223" s="15">
        <f t="shared" si="43"/>
        <v>0</v>
      </c>
    </row>
    <row r="224" spans="2:23" x14ac:dyDescent="0.2">
      <c r="B224" s="14">
        <f>heart!B224</f>
        <v>54</v>
      </c>
      <c r="C224" s="14"/>
      <c r="D224" s="15">
        <f t="shared" si="42"/>
        <v>0</v>
      </c>
      <c r="E224" s="15">
        <f t="shared" si="42"/>
        <v>0</v>
      </c>
      <c r="F224" s="15">
        <f t="shared" si="42"/>
        <v>0</v>
      </c>
      <c r="G224" s="15">
        <f t="shared" si="42"/>
        <v>0</v>
      </c>
      <c r="H224" s="15">
        <f t="shared" si="42"/>
        <v>0</v>
      </c>
      <c r="I224" s="15">
        <f t="shared" si="42"/>
        <v>0</v>
      </c>
      <c r="J224" s="15">
        <f t="shared" si="42"/>
        <v>0</v>
      </c>
      <c r="K224" s="15">
        <f t="shared" si="42"/>
        <v>0</v>
      </c>
      <c r="L224" s="15">
        <f t="shared" si="42"/>
        <v>0</v>
      </c>
      <c r="M224" s="15">
        <f t="shared" si="42"/>
        <v>0</v>
      </c>
      <c r="N224" s="15">
        <f t="shared" si="43"/>
        <v>0</v>
      </c>
      <c r="O224" s="15">
        <f t="shared" si="43"/>
        <v>0</v>
      </c>
      <c r="P224" s="15">
        <f t="shared" si="43"/>
        <v>0</v>
      </c>
      <c r="Q224" s="15">
        <f t="shared" si="43"/>
        <v>0</v>
      </c>
      <c r="R224" s="15">
        <f t="shared" si="43"/>
        <v>0</v>
      </c>
      <c r="S224" s="15">
        <f t="shared" si="43"/>
        <v>0</v>
      </c>
      <c r="T224" s="15">
        <f t="shared" si="43"/>
        <v>0</v>
      </c>
      <c r="U224" s="15">
        <f t="shared" si="43"/>
        <v>0</v>
      </c>
      <c r="V224" s="15">
        <f t="shared" si="43"/>
        <v>0</v>
      </c>
      <c r="W224" s="15">
        <f t="shared" si="43"/>
        <v>0</v>
      </c>
    </row>
    <row r="225" spans="2:23" x14ac:dyDescent="0.2">
      <c r="B225" s="14">
        <f>heart!B225</f>
        <v>54.25</v>
      </c>
      <c r="C225" s="14"/>
      <c r="D225" s="15">
        <f t="shared" si="42"/>
        <v>0</v>
      </c>
      <c r="E225" s="15">
        <f t="shared" si="42"/>
        <v>0</v>
      </c>
      <c r="F225" s="15">
        <f t="shared" si="42"/>
        <v>0</v>
      </c>
      <c r="G225" s="15">
        <f t="shared" si="42"/>
        <v>0</v>
      </c>
      <c r="H225" s="15">
        <f t="shared" si="42"/>
        <v>0</v>
      </c>
      <c r="I225" s="15">
        <f t="shared" si="42"/>
        <v>0</v>
      </c>
      <c r="J225" s="15">
        <f t="shared" si="42"/>
        <v>0</v>
      </c>
      <c r="K225" s="15">
        <f t="shared" si="42"/>
        <v>0</v>
      </c>
      <c r="L225" s="15">
        <f t="shared" si="42"/>
        <v>0</v>
      </c>
      <c r="M225" s="15">
        <f t="shared" si="42"/>
        <v>0</v>
      </c>
      <c r="N225" s="15">
        <f t="shared" si="43"/>
        <v>0</v>
      </c>
      <c r="O225" s="15">
        <f t="shared" si="43"/>
        <v>0</v>
      </c>
      <c r="P225" s="15">
        <f t="shared" si="43"/>
        <v>0</v>
      </c>
      <c r="Q225" s="15">
        <f t="shared" si="43"/>
        <v>0</v>
      </c>
      <c r="R225" s="15">
        <f t="shared" si="43"/>
        <v>0</v>
      </c>
      <c r="S225" s="15">
        <f t="shared" si="43"/>
        <v>0</v>
      </c>
      <c r="T225" s="15">
        <f t="shared" si="43"/>
        <v>0</v>
      </c>
      <c r="U225" s="15">
        <f t="shared" si="43"/>
        <v>0</v>
      </c>
      <c r="V225" s="15">
        <f t="shared" si="43"/>
        <v>0</v>
      </c>
      <c r="W225" s="15">
        <f t="shared" si="43"/>
        <v>0</v>
      </c>
    </row>
    <row r="226" spans="2:23" x14ac:dyDescent="0.2">
      <c r="B226" s="14">
        <f>heart!B226</f>
        <v>54.5</v>
      </c>
      <c r="C226" s="14"/>
      <c r="D226" s="15">
        <f t="shared" si="42"/>
        <v>0</v>
      </c>
      <c r="E226" s="15">
        <f t="shared" si="42"/>
        <v>0</v>
      </c>
      <c r="F226" s="15">
        <f t="shared" si="42"/>
        <v>0</v>
      </c>
      <c r="G226" s="15">
        <f t="shared" si="42"/>
        <v>0</v>
      </c>
      <c r="H226" s="15">
        <f t="shared" si="42"/>
        <v>0</v>
      </c>
      <c r="I226" s="15">
        <f t="shared" si="42"/>
        <v>0</v>
      </c>
      <c r="J226" s="15">
        <f t="shared" si="42"/>
        <v>0</v>
      </c>
      <c r="K226" s="15">
        <f t="shared" si="42"/>
        <v>0</v>
      </c>
      <c r="L226" s="15">
        <f t="shared" si="42"/>
        <v>0</v>
      </c>
      <c r="M226" s="15">
        <f t="shared" si="42"/>
        <v>0</v>
      </c>
      <c r="N226" s="15">
        <f t="shared" si="43"/>
        <v>0</v>
      </c>
      <c r="O226" s="15">
        <f t="shared" si="43"/>
        <v>0</v>
      </c>
      <c r="P226" s="15">
        <f t="shared" si="43"/>
        <v>0</v>
      </c>
      <c r="Q226" s="15">
        <f t="shared" si="43"/>
        <v>0</v>
      </c>
      <c r="R226" s="15">
        <f t="shared" si="43"/>
        <v>0</v>
      </c>
      <c r="S226" s="15">
        <f t="shared" si="43"/>
        <v>0</v>
      </c>
      <c r="T226" s="15">
        <f t="shared" si="43"/>
        <v>0</v>
      </c>
      <c r="U226" s="15">
        <f t="shared" si="43"/>
        <v>0</v>
      </c>
      <c r="V226" s="15">
        <f t="shared" si="43"/>
        <v>0</v>
      </c>
      <c r="W226" s="15">
        <f t="shared" si="43"/>
        <v>0</v>
      </c>
    </row>
    <row r="227" spans="2:23" x14ac:dyDescent="0.2">
      <c r="B227" s="14">
        <f>heart!B227</f>
        <v>54.75</v>
      </c>
      <c r="C227" s="14"/>
      <c r="D227" s="15">
        <f t="shared" si="42"/>
        <v>0</v>
      </c>
      <c r="E227" s="15">
        <f t="shared" si="42"/>
        <v>0</v>
      </c>
      <c r="F227" s="15">
        <f t="shared" si="42"/>
        <v>0</v>
      </c>
      <c r="G227" s="15">
        <f t="shared" si="42"/>
        <v>0</v>
      </c>
      <c r="H227" s="15">
        <f t="shared" si="42"/>
        <v>0</v>
      </c>
      <c r="I227" s="15">
        <f t="shared" si="42"/>
        <v>0</v>
      </c>
      <c r="J227" s="15">
        <f t="shared" si="42"/>
        <v>0</v>
      </c>
      <c r="K227" s="15">
        <f t="shared" si="42"/>
        <v>0</v>
      </c>
      <c r="L227" s="15">
        <f t="shared" si="42"/>
        <v>0</v>
      </c>
      <c r="M227" s="15">
        <f t="shared" si="42"/>
        <v>0</v>
      </c>
      <c r="N227" s="15">
        <f t="shared" si="43"/>
        <v>0</v>
      </c>
      <c r="O227" s="15">
        <f t="shared" si="43"/>
        <v>0</v>
      </c>
      <c r="P227" s="15">
        <f t="shared" si="43"/>
        <v>0</v>
      </c>
      <c r="Q227" s="15">
        <f t="shared" si="43"/>
        <v>0</v>
      </c>
      <c r="R227" s="15">
        <f t="shared" si="43"/>
        <v>0</v>
      </c>
      <c r="S227" s="15">
        <f t="shared" si="43"/>
        <v>0</v>
      </c>
      <c r="T227" s="15">
        <f t="shared" si="43"/>
        <v>0</v>
      </c>
      <c r="U227" s="15">
        <f t="shared" si="43"/>
        <v>0</v>
      </c>
      <c r="V227" s="15">
        <f t="shared" si="43"/>
        <v>0</v>
      </c>
      <c r="W227" s="15">
        <f t="shared" si="43"/>
        <v>0</v>
      </c>
    </row>
    <row r="228" spans="2:23" x14ac:dyDescent="0.2">
      <c r="B228" s="14">
        <f>heart!B228</f>
        <v>55</v>
      </c>
      <c r="C228" s="14"/>
      <c r="D228" s="15">
        <f t="shared" ref="D228:M237" si="44">IF($B228&lt;D$6,1,0)</f>
        <v>0</v>
      </c>
      <c r="E228" s="15">
        <f t="shared" si="44"/>
        <v>0</v>
      </c>
      <c r="F228" s="15">
        <f t="shared" si="44"/>
        <v>0</v>
      </c>
      <c r="G228" s="15">
        <f t="shared" si="44"/>
        <v>0</v>
      </c>
      <c r="H228" s="15">
        <f t="shared" si="44"/>
        <v>0</v>
      </c>
      <c r="I228" s="15">
        <f t="shared" si="44"/>
        <v>0</v>
      </c>
      <c r="J228" s="15">
        <f t="shared" si="44"/>
        <v>0</v>
      </c>
      <c r="K228" s="15">
        <f t="shared" si="44"/>
        <v>0</v>
      </c>
      <c r="L228" s="15">
        <f t="shared" si="44"/>
        <v>0</v>
      </c>
      <c r="M228" s="15">
        <f t="shared" si="44"/>
        <v>0</v>
      </c>
      <c r="N228" s="15">
        <f t="shared" ref="N228:W237" si="45">IF($B228&lt;N$6,1,0)</f>
        <v>0</v>
      </c>
      <c r="O228" s="15">
        <f t="shared" si="45"/>
        <v>0</v>
      </c>
      <c r="P228" s="15">
        <f t="shared" si="45"/>
        <v>0</v>
      </c>
      <c r="Q228" s="15">
        <f t="shared" si="45"/>
        <v>0</v>
      </c>
      <c r="R228" s="15">
        <f t="shared" si="45"/>
        <v>0</v>
      </c>
      <c r="S228" s="15">
        <f t="shared" si="45"/>
        <v>0</v>
      </c>
      <c r="T228" s="15">
        <f t="shared" si="45"/>
        <v>0</v>
      </c>
      <c r="U228" s="15">
        <f t="shared" si="45"/>
        <v>0</v>
      </c>
      <c r="V228" s="15">
        <f t="shared" si="45"/>
        <v>0</v>
      </c>
      <c r="W228" s="15">
        <f t="shared" si="45"/>
        <v>0</v>
      </c>
    </row>
    <row r="229" spans="2:23" x14ac:dyDescent="0.2">
      <c r="B229" s="14">
        <f>heart!B229</f>
        <v>55.25</v>
      </c>
      <c r="C229" s="14"/>
      <c r="D229" s="15">
        <f t="shared" si="44"/>
        <v>0</v>
      </c>
      <c r="E229" s="15">
        <f t="shared" si="44"/>
        <v>0</v>
      </c>
      <c r="F229" s="15">
        <f t="shared" si="44"/>
        <v>0</v>
      </c>
      <c r="G229" s="15">
        <f t="shared" si="44"/>
        <v>0</v>
      </c>
      <c r="H229" s="15">
        <f t="shared" si="44"/>
        <v>0</v>
      </c>
      <c r="I229" s="15">
        <f t="shared" si="44"/>
        <v>0</v>
      </c>
      <c r="J229" s="15">
        <f t="shared" si="44"/>
        <v>0</v>
      </c>
      <c r="K229" s="15">
        <f t="shared" si="44"/>
        <v>0</v>
      </c>
      <c r="L229" s="15">
        <f t="shared" si="44"/>
        <v>0</v>
      </c>
      <c r="M229" s="15">
        <f t="shared" si="44"/>
        <v>0</v>
      </c>
      <c r="N229" s="15">
        <f t="shared" si="45"/>
        <v>0</v>
      </c>
      <c r="O229" s="15">
        <f t="shared" si="45"/>
        <v>0</v>
      </c>
      <c r="P229" s="15">
        <f t="shared" si="45"/>
        <v>0</v>
      </c>
      <c r="Q229" s="15">
        <f t="shared" si="45"/>
        <v>0</v>
      </c>
      <c r="R229" s="15">
        <f t="shared" si="45"/>
        <v>0</v>
      </c>
      <c r="S229" s="15">
        <f t="shared" si="45"/>
        <v>0</v>
      </c>
      <c r="T229" s="15">
        <f t="shared" si="45"/>
        <v>0</v>
      </c>
      <c r="U229" s="15">
        <f t="shared" si="45"/>
        <v>0</v>
      </c>
      <c r="V229" s="15">
        <f t="shared" si="45"/>
        <v>0</v>
      </c>
      <c r="W229" s="15">
        <f t="shared" si="45"/>
        <v>0</v>
      </c>
    </row>
    <row r="230" spans="2:23" x14ac:dyDescent="0.2">
      <c r="B230" s="14">
        <f>heart!B230</f>
        <v>55.5</v>
      </c>
      <c r="C230" s="14"/>
      <c r="D230" s="15">
        <f t="shared" si="44"/>
        <v>0</v>
      </c>
      <c r="E230" s="15">
        <f t="shared" si="44"/>
        <v>0</v>
      </c>
      <c r="F230" s="15">
        <f t="shared" si="44"/>
        <v>0</v>
      </c>
      <c r="G230" s="15">
        <f t="shared" si="44"/>
        <v>0</v>
      </c>
      <c r="H230" s="15">
        <f t="shared" si="44"/>
        <v>0</v>
      </c>
      <c r="I230" s="15">
        <f t="shared" si="44"/>
        <v>0</v>
      </c>
      <c r="J230" s="15">
        <f t="shared" si="44"/>
        <v>0</v>
      </c>
      <c r="K230" s="15">
        <f t="shared" si="44"/>
        <v>0</v>
      </c>
      <c r="L230" s="15">
        <f t="shared" si="44"/>
        <v>0</v>
      </c>
      <c r="M230" s="15">
        <f t="shared" si="44"/>
        <v>0</v>
      </c>
      <c r="N230" s="15">
        <f t="shared" si="45"/>
        <v>0</v>
      </c>
      <c r="O230" s="15">
        <f t="shared" si="45"/>
        <v>0</v>
      </c>
      <c r="P230" s="15">
        <f t="shared" si="45"/>
        <v>0</v>
      </c>
      <c r="Q230" s="15">
        <f t="shared" si="45"/>
        <v>0</v>
      </c>
      <c r="R230" s="15">
        <f t="shared" si="45"/>
        <v>0</v>
      </c>
      <c r="S230" s="15">
        <f t="shared" si="45"/>
        <v>0</v>
      </c>
      <c r="T230" s="15">
        <f t="shared" si="45"/>
        <v>0</v>
      </c>
      <c r="U230" s="15">
        <f t="shared" si="45"/>
        <v>0</v>
      </c>
      <c r="V230" s="15">
        <f t="shared" si="45"/>
        <v>0</v>
      </c>
      <c r="W230" s="15">
        <f t="shared" si="45"/>
        <v>0</v>
      </c>
    </row>
    <row r="231" spans="2:23" x14ac:dyDescent="0.2">
      <c r="B231" s="14">
        <f>heart!B231</f>
        <v>55.75</v>
      </c>
      <c r="C231" s="14"/>
      <c r="D231" s="15">
        <f t="shared" si="44"/>
        <v>0</v>
      </c>
      <c r="E231" s="15">
        <f t="shared" si="44"/>
        <v>0</v>
      </c>
      <c r="F231" s="15">
        <f t="shared" si="44"/>
        <v>0</v>
      </c>
      <c r="G231" s="15">
        <f t="shared" si="44"/>
        <v>0</v>
      </c>
      <c r="H231" s="15">
        <f t="shared" si="44"/>
        <v>0</v>
      </c>
      <c r="I231" s="15">
        <f t="shared" si="44"/>
        <v>0</v>
      </c>
      <c r="J231" s="15">
        <f t="shared" si="44"/>
        <v>0</v>
      </c>
      <c r="K231" s="15">
        <f t="shared" si="44"/>
        <v>0</v>
      </c>
      <c r="L231" s="15">
        <f t="shared" si="44"/>
        <v>0</v>
      </c>
      <c r="M231" s="15">
        <f t="shared" si="44"/>
        <v>0</v>
      </c>
      <c r="N231" s="15">
        <f t="shared" si="45"/>
        <v>0</v>
      </c>
      <c r="O231" s="15">
        <f t="shared" si="45"/>
        <v>0</v>
      </c>
      <c r="P231" s="15">
        <f t="shared" si="45"/>
        <v>0</v>
      </c>
      <c r="Q231" s="15">
        <f t="shared" si="45"/>
        <v>0</v>
      </c>
      <c r="R231" s="15">
        <f t="shared" si="45"/>
        <v>0</v>
      </c>
      <c r="S231" s="15">
        <f t="shared" si="45"/>
        <v>0</v>
      </c>
      <c r="T231" s="15">
        <f t="shared" si="45"/>
        <v>0</v>
      </c>
      <c r="U231" s="15">
        <f t="shared" si="45"/>
        <v>0</v>
      </c>
      <c r="V231" s="15">
        <f t="shared" si="45"/>
        <v>0</v>
      </c>
      <c r="W231" s="15">
        <f t="shared" si="45"/>
        <v>0</v>
      </c>
    </row>
    <row r="232" spans="2:23" x14ac:dyDescent="0.2">
      <c r="B232" s="14">
        <f>heart!B232</f>
        <v>56</v>
      </c>
      <c r="C232" s="14"/>
      <c r="D232" s="15">
        <f t="shared" si="44"/>
        <v>0</v>
      </c>
      <c r="E232" s="15">
        <f t="shared" si="44"/>
        <v>0</v>
      </c>
      <c r="F232" s="15">
        <f t="shared" si="44"/>
        <v>0</v>
      </c>
      <c r="G232" s="15">
        <f t="shared" si="44"/>
        <v>0</v>
      </c>
      <c r="H232" s="15">
        <f t="shared" si="44"/>
        <v>0</v>
      </c>
      <c r="I232" s="15">
        <f t="shared" si="44"/>
        <v>0</v>
      </c>
      <c r="J232" s="15">
        <f t="shared" si="44"/>
        <v>0</v>
      </c>
      <c r="K232" s="15">
        <f t="shared" si="44"/>
        <v>0</v>
      </c>
      <c r="L232" s="15">
        <f t="shared" si="44"/>
        <v>0</v>
      </c>
      <c r="M232" s="15">
        <f t="shared" si="44"/>
        <v>0</v>
      </c>
      <c r="N232" s="15">
        <f t="shared" si="45"/>
        <v>0</v>
      </c>
      <c r="O232" s="15">
        <f t="shared" si="45"/>
        <v>0</v>
      </c>
      <c r="P232" s="15">
        <f t="shared" si="45"/>
        <v>0</v>
      </c>
      <c r="Q232" s="15">
        <f t="shared" si="45"/>
        <v>0</v>
      </c>
      <c r="R232" s="15">
        <f t="shared" si="45"/>
        <v>0</v>
      </c>
      <c r="S232" s="15">
        <f t="shared" si="45"/>
        <v>0</v>
      </c>
      <c r="T232" s="15">
        <f t="shared" si="45"/>
        <v>0</v>
      </c>
      <c r="U232" s="15">
        <f t="shared" si="45"/>
        <v>0</v>
      </c>
      <c r="V232" s="15">
        <f t="shared" si="45"/>
        <v>0</v>
      </c>
      <c r="W232" s="15">
        <f t="shared" si="45"/>
        <v>0</v>
      </c>
    </row>
    <row r="233" spans="2:23" x14ac:dyDescent="0.2">
      <c r="B233" s="14">
        <f>heart!B233</f>
        <v>56.25</v>
      </c>
      <c r="C233" s="14"/>
      <c r="D233" s="15">
        <f t="shared" si="44"/>
        <v>0</v>
      </c>
      <c r="E233" s="15">
        <f t="shared" si="44"/>
        <v>0</v>
      </c>
      <c r="F233" s="15">
        <f t="shared" si="44"/>
        <v>0</v>
      </c>
      <c r="G233" s="15">
        <f t="shared" si="44"/>
        <v>0</v>
      </c>
      <c r="H233" s="15">
        <f t="shared" si="44"/>
        <v>0</v>
      </c>
      <c r="I233" s="15">
        <f t="shared" si="44"/>
        <v>0</v>
      </c>
      <c r="J233" s="15">
        <f t="shared" si="44"/>
        <v>0</v>
      </c>
      <c r="K233" s="15">
        <f t="shared" si="44"/>
        <v>0</v>
      </c>
      <c r="L233" s="15">
        <f t="shared" si="44"/>
        <v>0</v>
      </c>
      <c r="M233" s="15">
        <f t="shared" si="44"/>
        <v>0</v>
      </c>
      <c r="N233" s="15">
        <f t="shared" si="45"/>
        <v>0</v>
      </c>
      <c r="O233" s="15">
        <f t="shared" si="45"/>
        <v>0</v>
      </c>
      <c r="P233" s="15">
        <f t="shared" si="45"/>
        <v>0</v>
      </c>
      <c r="Q233" s="15">
        <f t="shared" si="45"/>
        <v>0</v>
      </c>
      <c r="R233" s="15">
        <f t="shared" si="45"/>
        <v>0</v>
      </c>
      <c r="S233" s="15">
        <f t="shared" si="45"/>
        <v>0</v>
      </c>
      <c r="T233" s="15">
        <f t="shared" si="45"/>
        <v>0</v>
      </c>
      <c r="U233" s="15">
        <f t="shared" si="45"/>
        <v>0</v>
      </c>
      <c r="V233" s="15">
        <f t="shared" si="45"/>
        <v>0</v>
      </c>
      <c r="W233" s="15">
        <f t="shared" si="45"/>
        <v>0</v>
      </c>
    </row>
    <row r="234" spans="2:23" x14ac:dyDescent="0.2">
      <c r="B234" s="14">
        <f>heart!B234</f>
        <v>56.5</v>
      </c>
      <c r="C234" s="14"/>
      <c r="D234" s="15">
        <f t="shared" si="44"/>
        <v>0</v>
      </c>
      <c r="E234" s="15">
        <f t="shared" si="44"/>
        <v>0</v>
      </c>
      <c r="F234" s="15">
        <f t="shared" si="44"/>
        <v>0</v>
      </c>
      <c r="G234" s="15">
        <f t="shared" si="44"/>
        <v>0</v>
      </c>
      <c r="H234" s="15">
        <f t="shared" si="44"/>
        <v>0</v>
      </c>
      <c r="I234" s="15">
        <f t="shared" si="44"/>
        <v>0</v>
      </c>
      <c r="J234" s="15">
        <f t="shared" si="44"/>
        <v>0</v>
      </c>
      <c r="K234" s="15">
        <f t="shared" si="44"/>
        <v>0</v>
      </c>
      <c r="L234" s="15">
        <f t="shared" si="44"/>
        <v>0</v>
      </c>
      <c r="M234" s="15">
        <f t="shared" si="44"/>
        <v>0</v>
      </c>
      <c r="N234" s="15">
        <f t="shared" si="45"/>
        <v>0</v>
      </c>
      <c r="O234" s="15">
        <f t="shared" si="45"/>
        <v>0</v>
      </c>
      <c r="P234" s="15">
        <f t="shared" si="45"/>
        <v>0</v>
      </c>
      <c r="Q234" s="15">
        <f t="shared" si="45"/>
        <v>0</v>
      </c>
      <c r="R234" s="15">
        <f t="shared" si="45"/>
        <v>0</v>
      </c>
      <c r="S234" s="15">
        <f t="shared" si="45"/>
        <v>0</v>
      </c>
      <c r="T234" s="15">
        <f t="shared" si="45"/>
        <v>0</v>
      </c>
      <c r="U234" s="15">
        <f t="shared" si="45"/>
        <v>0</v>
      </c>
      <c r="V234" s="15">
        <f t="shared" si="45"/>
        <v>0</v>
      </c>
      <c r="W234" s="15">
        <f t="shared" si="45"/>
        <v>0</v>
      </c>
    </row>
    <row r="235" spans="2:23" x14ac:dyDescent="0.2">
      <c r="B235" s="14">
        <f>heart!B235</f>
        <v>56.75</v>
      </c>
      <c r="C235" s="14"/>
      <c r="D235" s="15">
        <f t="shared" si="44"/>
        <v>0</v>
      </c>
      <c r="E235" s="15">
        <f t="shared" si="44"/>
        <v>0</v>
      </c>
      <c r="F235" s="15">
        <f t="shared" si="44"/>
        <v>0</v>
      </c>
      <c r="G235" s="15">
        <f t="shared" si="44"/>
        <v>0</v>
      </c>
      <c r="H235" s="15">
        <f t="shared" si="44"/>
        <v>0</v>
      </c>
      <c r="I235" s="15">
        <f t="shared" si="44"/>
        <v>0</v>
      </c>
      <c r="J235" s="15">
        <f t="shared" si="44"/>
        <v>0</v>
      </c>
      <c r="K235" s="15">
        <f t="shared" si="44"/>
        <v>0</v>
      </c>
      <c r="L235" s="15">
        <f t="shared" si="44"/>
        <v>0</v>
      </c>
      <c r="M235" s="15">
        <f t="shared" si="44"/>
        <v>0</v>
      </c>
      <c r="N235" s="15">
        <f t="shared" si="45"/>
        <v>0</v>
      </c>
      <c r="O235" s="15">
        <f t="shared" si="45"/>
        <v>0</v>
      </c>
      <c r="P235" s="15">
        <f t="shared" si="45"/>
        <v>0</v>
      </c>
      <c r="Q235" s="15">
        <f t="shared" si="45"/>
        <v>0</v>
      </c>
      <c r="R235" s="15">
        <f t="shared" si="45"/>
        <v>0</v>
      </c>
      <c r="S235" s="15">
        <f t="shared" si="45"/>
        <v>0</v>
      </c>
      <c r="T235" s="15">
        <f t="shared" si="45"/>
        <v>0</v>
      </c>
      <c r="U235" s="15">
        <f t="shared" si="45"/>
        <v>0</v>
      </c>
      <c r="V235" s="15">
        <f t="shared" si="45"/>
        <v>0</v>
      </c>
      <c r="W235" s="15">
        <f t="shared" si="45"/>
        <v>0</v>
      </c>
    </row>
    <row r="236" spans="2:23" x14ac:dyDescent="0.2">
      <c r="B236" s="14">
        <f>heart!B236</f>
        <v>57</v>
      </c>
      <c r="C236" s="14"/>
      <c r="D236" s="15">
        <f t="shared" si="44"/>
        <v>0</v>
      </c>
      <c r="E236" s="15">
        <f t="shared" si="44"/>
        <v>0</v>
      </c>
      <c r="F236" s="15">
        <f t="shared" si="44"/>
        <v>0</v>
      </c>
      <c r="G236" s="15">
        <f t="shared" si="44"/>
        <v>0</v>
      </c>
      <c r="H236" s="15">
        <f t="shared" si="44"/>
        <v>0</v>
      </c>
      <c r="I236" s="15">
        <f t="shared" si="44"/>
        <v>0</v>
      </c>
      <c r="J236" s="15">
        <f t="shared" si="44"/>
        <v>0</v>
      </c>
      <c r="K236" s="15">
        <f t="shared" si="44"/>
        <v>0</v>
      </c>
      <c r="L236" s="15">
        <f t="shared" si="44"/>
        <v>0</v>
      </c>
      <c r="M236" s="15">
        <f t="shared" si="44"/>
        <v>0</v>
      </c>
      <c r="N236" s="15">
        <f t="shared" si="45"/>
        <v>0</v>
      </c>
      <c r="O236" s="15">
        <f t="shared" si="45"/>
        <v>0</v>
      </c>
      <c r="P236" s="15">
        <f t="shared" si="45"/>
        <v>0</v>
      </c>
      <c r="Q236" s="15">
        <f t="shared" si="45"/>
        <v>0</v>
      </c>
      <c r="R236" s="15">
        <f t="shared" si="45"/>
        <v>0</v>
      </c>
      <c r="S236" s="15">
        <f t="shared" si="45"/>
        <v>0</v>
      </c>
      <c r="T236" s="15">
        <f t="shared" si="45"/>
        <v>0</v>
      </c>
      <c r="U236" s="15">
        <f t="shared" si="45"/>
        <v>0</v>
      </c>
      <c r="V236" s="15">
        <f t="shared" si="45"/>
        <v>0</v>
      </c>
      <c r="W236" s="15">
        <f t="shared" si="45"/>
        <v>0</v>
      </c>
    </row>
    <row r="237" spans="2:23" x14ac:dyDescent="0.2">
      <c r="B237" s="14">
        <f>heart!B237</f>
        <v>57.25</v>
      </c>
      <c r="C237" s="14"/>
      <c r="D237" s="15">
        <f t="shared" si="44"/>
        <v>0</v>
      </c>
      <c r="E237" s="15">
        <f t="shared" si="44"/>
        <v>0</v>
      </c>
      <c r="F237" s="15">
        <f t="shared" si="44"/>
        <v>0</v>
      </c>
      <c r="G237" s="15">
        <f t="shared" si="44"/>
        <v>0</v>
      </c>
      <c r="H237" s="15">
        <f t="shared" si="44"/>
        <v>0</v>
      </c>
      <c r="I237" s="15">
        <f t="shared" si="44"/>
        <v>0</v>
      </c>
      <c r="J237" s="15">
        <f t="shared" si="44"/>
        <v>0</v>
      </c>
      <c r="K237" s="15">
        <f t="shared" si="44"/>
        <v>0</v>
      </c>
      <c r="L237" s="15">
        <f t="shared" si="44"/>
        <v>0</v>
      </c>
      <c r="M237" s="15">
        <f t="shared" si="44"/>
        <v>0</v>
      </c>
      <c r="N237" s="15">
        <f t="shared" si="45"/>
        <v>0</v>
      </c>
      <c r="O237" s="15">
        <f t="shared" si="45"/>
        <v>0</v>
      </c>
      <c r="P237" s="15">
        <f t="shared" si="45"/>
        <v>0</v>
      </c>
      <c r="Q237" s="15">
        <f t="shared" si="45"/>
        <v>0</v>
      </c>
      <c r="R237" s="15">
        <f t="shared" si="45"/>
        <v>0</v>
      </c>
      <c r="S237" s="15">
        <f t="shared" si="45"/>
        <v>0</v>
      </c>
      <c r="T237" s="15">
        <f t="shared" si="45"/>
        <v>0</v>
      </c>
      <c r="U237" s="15">
        <f t="shared" si="45"/>
        <v>0</v>
      </c>
      <c r="V237" s="15">
        <f t="shared" si="45"/>
        <v>0</v>
      </c>
      <c r="W237" s="15">
        <f t="shared" si="45"/>
        <v>0</v>
      </c>
    </row>
    <row r="238" spans="2:23" x14ac:dyDescent="0.2">
      <c r="B238" s="14">
        <f>heart!B238</f>
        <v>57.5</v>
      </c>
      <c r="C238" s="14"/>
      <c r="D238" s="15">
        <f t="shared" ref="D238:M248" si="46">IF($B238&lt;D$6,1,0)</f>
        <v>0</v>
      </c>
      <c r="E238" s="15">
        <f t="shared" si="46"/>
        <v>0</v>
      </c>
      <c r="F238" s="15">
        <f t="shared" si="46"/>
        <v>0</v>
      </c>
      <c r="G238" s="15">
        <f t="shared" si="46"/>
        <v>0</v>
      </c>
      <c r="H238" s="15">
        <f t="shared" si="46"/>
        <v>0</v>
      </c>
      <c r="I238" s="15">
        <f t="shared" si="46"/>
        <v>0</v>
      </c>
      <c r="J238" s="15">
        <f t="shared" si="46"/>
        <v>0</v>
      </c>
      <c r="K238" s="15">
        <f t="shared" si="46"/>
        <v>0</v>
      </c>
      <c r="L238" s="15">
        <f t="shared" si="46"/>
        <v>0</v>
      </c>
      <c r="M238" s="15">
        <f t="shared" si="46"/>
        <v>0</v>
      </c>
      <c r="N238" s="15">
        <f t="shared" ref="N238:W248" si="47">IF($B238&lt;N$6,1,0)</f>
        <v>0</v>
      </c>
      <c r="O238" s="15">
        <f t="shared" si="47"/>
        <v>0</v>
      </c>
      <c r="P238" s="15">
        <f t="shared" si="47"/>
        <v>0</v>
      </c>
      <c r="Q238" s="15">
        <f t="shared" si="47"/>
        <v>0</v>
      </c>
      <c r="R238" s="15">
        <f t="shared" si="47"/>
        <v>0</v>
      </c>
      <c r="S238" s="15">
        <f t="shared" si="47"/>
        <v>0</v>
      </c>
      <c r="T238" s="15">
        <f t="shared" si="47"/>
        <v>0</v>
      </c>
      <c r="U238" s="15">
        <f t="shared" si="47"/>
        <v>0</v>
      </c>
      <c r="V238" s="15">
        <f t="shared" si="47"/>
        <v>0</v>
      </c>
      <c r="W238" s="15">
        <f t="shared" si="47"/>
        <v>0</v>
      </c>
    </row>
    <row r="239" spans="2:23" x14ac:dyDescent="0.2">
      <c r="B239" s="14">
        <f>heart!B239</f>
        <v>57.75</v>
      </c>
      <c r="C239" s="14"/>
      <c r="D239" s="15">
        <f t="shared" si="46"/>
        <v>0</v>
      </c>
      <c r="E239" s="15">
        <f t="shared" si="46"/>
        <v>0</v>
      </c>
      <c r="F239" s="15">
        <f t="shared" si="46"/>
        <v>0</v>
      </c>
      <c r="G239" s="15">
        <f t="shared" si="46"/>
        <v>0</v>
      </c>
      <c r="H239" s="15">
        <f t="shared" si="46"/>
        <v>0</v>
      </c>
      <c r="I239" s="15">
        <f t="shared" si="46"/>
        <v>0</v>
      </c>
      <c r="J239" s="15">
        <f t="shared" si="46"/>
        <v>0</v>
      </c>
      <c r="K239" s="15">
        <f t="shared" si="46"/>
        <v>0</v>
      </c>
      <c r="L239" s="15">
        <f t="shared" si="46"/>
        <v>0</v>
      </c>
      <c r="M239" s="15">
        <f t="shared" si="46"/>
        <v>0</v>
      </c>
      <c r="N239" s="15">
        <f t="shared" si="47"/>
        <v>0</v>
      </c>
      <c r="O239" s="15">
        <f t="shared" si="47"/>
        <v>0</v>
      </c>
      <c r="P239" s="15">
        <f t="shared" si="47"/>
        <v>0</v>
      </c>
      <c r="Q239" s="15">
        <f t="shared" si="47"/>
        <v>0</v>
      </c>
      <c r="R239" s="15">
        <f t="shared" si="47"/>
        <v>0</v>
      </c>
      <c r="S239" s="15">
        <f t="shared" si="47"/>
        <v>0</v>
      </c>
      <c r="T239" s="15">
        <f t="shared" si="47"/>
        <v>0</v>
      </c>
      <c r="U239" s="15">
        <f t="shared" si="47"/>
        <v>0</v>
      </c>
      <c r="V239" s="15">
        <f t="shared" si="47"/>
        <v>0</v>
      </c>
      <c r="W239" s="15">
        <f t="shared" si="47"/>
        <v>0</v>
      </c>
    </row>
    <row r="240" spans="2:23" x14ac:dyDescent="0.2">
      <c r="B240" s="14">
        <f>heart!B240</f>
        <v>58</v>
      </c>
      <c r="C240" s="14"/>
      <c r="D240" s="15">
        <f t="shared" si="46"/>
        <v>0</v>
      </c>
      <c r="E240" s="15">
        <f t="shared" si="46"/>
        <v>0</v>
      </c>
      <c r="F240" s="15">
        <f t="shared" si="46"/>
        <v>0</v>
      </c>
      <c r="G240" s="15">
        <f t="shared" si="46"/>
        <v>0</v>
      </c>
      <c r="H240" s="15">
        <f t="shared" si="46"/>
        <v>0</v>
      </c>
      <c r="I240" s="15">
        <f t="shared" si="46"/>
        <v>0</v>
      </c>
      <c r="J240" s="15">
        <f t="shared" si="46"/>
        <v>0</v>
      </c>
      <c r="K240" s="15">
        <f t="shared" si="46"/>
        <v>0</v>
      </c>
      <c r="L240" s="15">
        <f t="shared" si="46"/>
        <v>0</v>
      </c>
      <c r="M240" s="15">
        <f t="shared" si="46"/>
        <v>0</v>
      </c>
      <c r="N240" s="15">
        <f t="shared" si="47"/>
        <v>0</v>
      </c>
      <c r="O240" s="15">
        <f t="shared" si="47"/>
        <v>0</v>
      </c>
      <c r="P240" s="15">
        <f t="shared" si="47"/>
        <v>0</v>
      </c>
      <c r="Q240" s="15">
        <f t="shared" si="47"/>
        <v>0</v>
      </c>
      <c r="R240" s="15">
        <f t="shared" si="47"/>
        <v>0</v>
      </c>
      <c r="S240" s="15">
        <f t="shared" si="47"/>
        <v>0</v>
      </c>
      <c r="T240" s="15">
        <f t="shared" si="47"/>
        <v>0</v>
      </c>
      <c r="U240" s="15">
        <f t="shared" si="47"/>
        <v>0</v>
      </c>
      <c r="V240" s="15">
        <f t="shared" si="47"/>
        <v>0</v>
      </c>
      <c r="W240" s="15">
        <f t="shared" si="47"/>
        <v>0</v>
      </c>
    </row>
    <row r="241" spans="2:23" x14ac:dyDescent="0.2">
      <c r="B241" s="14">
        <f>heart!B241</f>
        <v>58.25</v>
      </c>
      <c r="C241" s="14"/>
      <c r="D241" s="15">
        <f t="shared" si="46"/>
        <v>0</v>
      </c>
      <c r="E241" s="15">
        <f t="shared" si="46"/>
        <v>0</v>
      </c>
      <c r="F241" s="15">
        <f t="shared" si="46"/>
        <v>0</v>
      </c>
      <c r="G241" s="15">
        <f t="shared" si="46"/>
        <v>0</v>
      </c>
      <c r="H241" s="15">
        <f t="shared" si="46"/>
        <v>0</v>
      </c>
      <c r="I241" s="15">
        <f t="shared" si="46"/>
        <v>0</v>
      </c>
      <c r="J241" s="15">
        <f t="shared" si="46"/>
        <v>0</v>
      </c>
      <c r="K241" s="15">
        <f t="shared" si="46"/>
        <v>0</v>
      </c>
      <c r="L241" s="15">
        <f t="shared" si="46"/>
        <v>0</v>
      </c>
      <c r="M241" s="15">
        <f t="shared" si="46"/>
        <v>0</v>
      </c>
      <c r="N241" s="15">
        <f t="shared" si="47"/>
        <v>0</v>
      </c>
      <c r="O241" s="15">
        <f t="shared" si="47"/>
        <v>0</v>
      </c>
      <c r="P241" s="15">
        <f t="shared" si="47"/>
        <v>0</v>
      </c>
      <c r="Q241" s="15">
        <f t="shared" si="47"/>
        <v>0</v>
      </c>
      <c r="R241" s="15">
        <f t="shared" si="47"/>
        <v>0</v>
      </c>
      <c r="S241" s="15">
        <f t="shared" si="47"/>
        <v>0</v>
      </c>
      <c r="T241" s="15">
        <f t="shared" si="47"/>
        <v>0</v>
      </c>
      <c r="U241" s="15">
        <f t="shared" si="47"/>
        <v>0</v>
      </c>
      <c r="V241" s="15">
        <f t="shared" si="47"/>
        <v>0</v>
      </c>
      <c r="W241" s="15">
        <f t="shared" si="47"/>
        <v>0</v>
      </c>
    </row>
    <row r="242" spans="2:23" x14ac:dyDescent="0.2">
      <c r="B242" s="14">
        <f>heart!B242</f>
        <v>58.5</v>
      </c>
      <c r="C242" s="14"/>
      <c r="D242" s="15">
        <f t="shared" si="46"/>
        <v>0</v>
      </c>
      <c r="E242" s="15">
        <f t="shared" si="46"/>
        <v>0</v>
      </c>
      <c r="F242" s="15">
        <f t="shared" si="46"/>
        <v>0</v>
      </c>
      <c r="G242" s="15">
        <f t="shared" si="46"/>
        <v>0</v>
      </c>
      <c r="H242" s="15">
        <f t="shared" si="46"/>
        <v>0</v>
      </c>
      <c r="I242" s="15">
        <f t="shared" si="46"/>
        <v>0</v>
      </c>
      <c r="J242" s="15">
        <f t="shared" si="46"/>
        <v>0</v>
      </c>
      <c r="K242" s="15">
        <f t="shared" si="46"/>
        <v>0</v>
      </c>
      <c r="L242" s="15">
        <f t="shared" si="46"/>
        <v>0</v>
      </c>
      <c r="M242" s="15">
        <f t="shared" si="46"/>
        <v>0</v>
      </c>
      <c r="N242" s="15">
        <f t="shared" si="47"/>
        <v>0</v>
      </c>
      <c r="O242" s="15">
        <f t="shared" si="47"/>
        <v>0</v>
      </c>
      <c r="P242" s="15">
        <f t="shared" si="47"/>
        <v>0</v>
      </c>
      <c r="Q242" s="15">
        <f t="shared" si="47"/>
        <v>0</v>
      </c>
      <c r="R242" s="15">
        <f t="shared" si="47"/>
        <v>0</v>
      </c>
      <c r="S242" s="15">
        <f t="shared" si="47"/>
        <v>0</v>
      </c>
      <c r="T242" s="15">
        <f t="shared" si="47"/>
        <v>0</v>
      </c>
      <c r="U242" s="15">
        <f t="shared" si="47"/>
        <v>0</v>
      </c>
      <c r="V242" s="15">
        <f t="shared" si="47"/>
        <v>0</v>
      </c>
      <c r="W242" s="15">
        <f t="shared" si="47"/>
        <v>0</v>
      </c>
    </row>
    <row r="243" spans="2:23" x14ac:dyDescent="0.2">
      <c r="B243" s="14">
        <f>heart!B243</f>
        <v>58.75</v>
      </c>
      <c r="C243" s="14"/>
      <c r="D243" s="15">
        <f t="shared" si="46"/>
        <v>0</v>
      </c>
      <c r="E243" s="15">
        <f t="shared" si="46"/>
        <v>0</v>
      </c>
      <c r="F243" s="15">
        <f t="shared" si="46"/>
        <v>0</v>
      </c>
      <c r="G243" s="15">
        <f t="shared" si="46"/>
        <v>0</v>
      </c>
      <c r="H243" s="15">
        <f t="shared" si="46"/>
        <v>0</v>
      </c>
      <c r="I243" s="15">
        <f t="shared" si="46"/>
        <v>0</v>
      </c>
      <c r="J243" s="15">
        <f t="shared" si="46"/>
        <v>0</v>
      </c>
      <c r="K243" s="15">
        <f t="shared" si="46"/>
        <v>0</v>
      </c>
      <c r="L243" s="15">
        <f t="shared" si="46"/>
        <v>0</v>
      </c>
      <c r="M243" s="15">
        <f t="shared" si="46"/>
        <v>0</v>
      </c>
      <c r="N243" s="15">
        <f t="shared" si="47"/>
        <v>0</v>
      </c>
      <c r="O243" s="15">
        <f t="shared" si="47"/>
        <v>0</v>
      </c>
      <c r="P243" s="15">
        <f t="shared" si="47"/>
        <v>0</v>
      </c>
      <c r="Q243" s="15">
        <f t="shared" si="47"/>
        <v>0</v>
      </c>
      <c r="R243" s="15">
        <f t="shared" si="47"/>
        <v>0</v>
      </c>
      <c r="S243" s="15">
        <f t="shared" si="47"/>
        <v>0</v>
      </c>
      <c r="T243" s="15">
        <f t="shared" si="47"/>
        <v>0</v>
      </c>
      <c r="U243" s="15">
        <f t="shared" si="47"/>
        <v>0</v>
      </c>
      <c r="V243" s="15">
        <f t="shared" si="47"/>
        <v>0</v>
      </c>
      <c r="W243" s="15">
        <f t="shared" si="47"/>
        <v>0</v>
      </c>
    </row>
    <row r="244" spans="2:23" x14ac:dyDescent="0.2">
      <c r="B244" s="14">
        <f>heart!B244</f>
        <v>59</v>
      </c>
      <c r="C244" s="14"/>
      <c r="D244" s="15">
        <f t="shared" si="46"/>
        <v>0</v>
      </c>
      <c r="E244" s="15">
        <f t="shared" si="46"/>
        <v>0</v>
      </c>
      <c r="F244" s="15">
        <f t="shared" si="46"/>
        <v>0</v>
      </c>
      <c r="G244" s="15">
        <f t="shared" si="46"/>
        <v>0</v>
      </c>
      <c r="H244" s="15">
        <f t="shared" si="46"/>
        <v>0</v>
      </c>
      <c r="I244" s="15">
        <f t="shared" si="46"/>
        <v>0</v>
      </c>
      <c r="J244" s="15">
        <f t="shared" si="46"/>
        <v>0</v>
      </c>
      <c r="K244" s="15">
        <f t="shared" si="46"/>
        <v>0</v>
      </c>
      <c r="L244" s="15">
        <f t="shared" si="46"/>
        <v>0</v>
      </c>
      <c r="M244" s="15">
        <f t="shared" si="46"/>
        <v>0</v>
      </c>
      <c r="N244" s="15">
        <f t="shared" si="47"/>
        <v>0</v>
      </c>
      <c r="O244" s="15">
        <f t="shared" si="47"/>
        <v>0</v>
      </c>
      <c r="P244" s="15">
        <f t="shared" si="47"/>
        <v>0</v>
      </c>
      <c r="Q244" s="15">
        <f t="shared" si="47"/>
        <v>0</v>
      </c>
      <c r="R244" s="15">
        <f t="shared" si="47"/>
        <v>0</v>
      </c>
      <c r="S244" s="15">
        <f t="shared" si="47"/>
        <v>0</v>
      </c>
      <c r="T244" s="15">
        <f t="shared" si="47"/>
        <v>0</v>
      </c>
      <c r="U244" s="15">
        <f t="shared" si="47"/>
        <v>0</v>
      </c>
      <c r="V244" s="15">
        <f t="shared" si="47"/>
        <v>0</v>
      </c>
      <c r="W244" s="15">
        <f t="shared" si="47"/>
        <v>0</v>
      </c>
    </row>
    <row r="245" spans="2:23" x14ac:dyDescent="0.2">
      <c r="B245" s="14">
        <f>heart!B245</f>
        <v>59.25</v>
      </c>
      <c r="C245" s="14"/>
      <c r="D245" s="15">
        <f t="shared" si="46"/>
        <v>0</v>
      </c>
      <c r="E245" s="15">
        <f t="shared" si="46"/>
        <v>0</v>
      </c>
      <c r="F245" s="15">
        <f t="shared" si="46"/>
        <v>0</v>
      </c>
      <c r="G245" s="15">
        <f t="shared" si="46"/>
        <v>0</v>
      </c>
      <c r="H245" s="15">
        <f t="shared" si="46"/>
        <v>0</v>
      </c>
      <c r="I245" s="15">
        <f t="shared" si="46"/>
        <v>0</v>
      </c>
      <c r="J245" s="15">
        <f t="shared" si="46"/>
        <v>0</v>
      </c>
      <c r="K245" s="15">
        <f t="shared" si="46"/>
        <v>0</v>
      </c>
      <c r="L245" s="15">
        <f t="shared" si="46"/>
        <v>0</v>
      </c>
      <c r="M245" s="15">
        <f t="shared" si="46"/>
        <v>0</v>
      </c>
      <c r="N245" s="15">
        <f t="shared" si="47"/>
        <v>0</v>
      </c>
      <c r="O245" s="15">
        <f t="shared" si="47"/>
        <v>0</v>
      </c>
      <c r="P245" s="15">
        <f t="shared" si="47"/>
        <v>0</v>
      </c>
      <c r="Q245" s="15">
        <f t="shared" si="47"/>
        <v>0</v>
      </c>
      <c r="R245" s="15">
        <f t="shared" si="47"/>
        <v>0</v>
      </c>
      <c r="S245" s="15">
        <f t="shared" si="47"/>
        <v>0</v>
      </c>
      <c r="T245" s="15">
        <f t="shared" si="47"/>
        <v>0</v>
      </c>
      <c r="U245" s="15">
        <f t="shared" si="47"/>
        <v>0</v>
      </c>
      <c r="V245" s="15">
        <f t="shared" si="47"/>
        <v>0</v>
      </c>
      <c r="W245" s="15">
        <f t="shared" si="47"/>
        <v>0</v>
      </c>
    </row>
    <row r="246" spans="2:23" x14ac:dyDescent="0.2">
      <c r="B246" s="14">
        <f>heart!B246</f>
        <v>59.5</v>
      </c>
      <c r="C246" s="14"/>
      <c r="D246" s="15">
        <f t="shared" si="46"/>
        <v>0</v>
      </c>
      <c r="E246" s="15">
        <f t="shared" si="46"/>
        <v>0</v>
      </c>
      <c r="F246" s="15">
        <f t="shared" si="46"/>
        <v>0</v>
      </c>
      <c r="G246" s="15">
        <f t="shared" si="46"/>
        <v>0</v>
      </c>
      <c r="H246" s="15">
        <f t="shared" si="46"/>
        <v>0</v>
      </c>
      <c r="I246" s="15">
        <f t="shared" si="46"/>
        <v>0</v>
      </c>
      <c r="J246" s="15">
        <f t="shared" si="46"/>
        <v>0</v>
      </c>
      <c r="K246" s="15">
        <f t="shared" si="46"/>
        <v>0</v>
      </c>
      <c r="L246" s="15">
        <f t="shared" si="46"/>
        <v>0</v>
      </c>
      <c r="M246" s="15">
        <f t="shared" si="46"/>
        <v>0</v>
      </c>
      <c r="N246" s="15">
        <f t="shared" si="47"/>
        <v>0</v>
      </c>
      <c r="O246" s="15">
        <f t="shared" si="47"/>
        <v>0</v>
      </c>
      <c r="P246" s="15">
        <f t="shared" si="47"/>
        <v>0</v>
      </c>
      <c r="Q246" s="15">
        <f t="shared" si="47"/>
        <v>0</v>
      </c>
      <c r="R246" s="15">
        <f t="shared" si="47"/>
        <v>0</v>
      </c>
      <c r="S246" s="15">
        <f t="shared" si="47"/>
        <v>0</v>
      </c>
      <c r="T246" s="15">
        <f t="shared" si="47"/>
        <v>0</v>
      </c>
      <c r="U246" s="15">
        <f t="shared" si="47"/>
        <v>0</v>
      </c>
      <c r="V246" s="15">
        <f t="shared" si="47"/>
        <v>0</v>
      </c>
      <c r="W246" s="15">
        <f t="shared" si="47"/>
        <v>0</v>
      </c>
    </row>
    <row r="247" spans="2:23" x14ac:dyDescent="0.2">
      <c r="B247" s="14">
        <f>heart!B247</f>
        <v>59.75</v>
      </c>
      <c r="C247" s="14"/>
      <c r="D247" s="15">
        <f t="shared" si="46"/>
        <v>0</v>
      </c>
      <c r="E247" s="15">
        <f t="shared" si="46"/>
        <v>0</v>
      </c>
      <c r="F247" s="15">
        <f t="shared" si="46"/>
        <v>0</v>
      </c>
      <c r="G247" s="15">
        <f t="shared" si="46"/>
        <v>0</v>
      </c>
      <c r="H247" s="15">
        <f t="shared" si="46"/>
        <v>0</v>
      </c>
      <c r="I247" s="15">
        <f t="shared" si="46"/>
        <v>0</v>
      </c>
      <c r="J247" s="15">
        <f t="shared" si="46"/>
        <v>0</v>
      </c>
      <c r="K247" s="15">
        <f t="shared" si="46"/>
        <v>0</v>
      </c>
      <c r="L247" s="15">
        <f t="shared" si="46"/>
        <v>0</v>
      </c>
      <c r="M247" s="15">
        <f t="shared" si="46"/>
        <v>0</v>
      </c>
      <c r="N247" s="15">
        <f t="shared" si="47"/>
        <v>0</v>
      </c>
      <c r="O247" s="15">
        <f t="shared" si="47"/>
        <v>0</v>
      </c>
      <c r="P247" s="15">
        <f t="shared" si="47"/>
        <v>0</v>
      </c>
      <c r="Q247" s="15">
        <f t="shared" si="47"/>
        <v>0</v>
      </c>
      <c r="R247" s="15">
        <f t="shared" si="47"/>
        <v>0</v>
      </c>
      <c r="S247" s="15">
        <f t="shared" si="47"/>
        <v>0</v>
      </c>
      <c r="T247" s="15">
        <f t="shared" si="47"/>
        <v>0</v>
      </c>
      <c r="U247" s="15">
        <f t="shared" si="47"/>
        <v>0</v>
      </c>
      <c r="V247" s="15">
        <f t="shared" si="47"/>
        <v>0</v>
      </c>
      <c r="W247" s="15">
        <f t="shared" si="47"/>
        <v>0</v>
      </c>
    </row>
    <row r="248" spans="2:23" x14ac:dyDescent="0.2">
      <c r="B248" s="14">
        <f>heart!B248</f>
        <v>60</v>
      </c>
      <c r="C248" s="14"/>
      <c r="D248" s="15">
        <f t="shared" si="46"/>
        <v>0</v>
      </c>
      <c r="E248" s="15">
        <f t="shared" si="46"/>
        <v>0</v>
      </c>
      <c r="F248" s="15">
        <f t="shared" si="46"/>
        <v>0</v>
      </c>
      <c r="G248" s="15">
        <f t="shared" si="46"/>
        <v>0</v>
      </c>
      <c r="H248" s="15">
        <f t="shared" si="46"/>
        <v>0</v>
      </c>
      <c r="I248" s="15">
        <f t="shared" si="46"/>
        <v>0</v>
      </c>
      <c r="J248" s="15">
        <f t="shared" si="46"/>
        <v>0</v>
      </c>
      <c r="K248" s="15">
        <f t="shared" si="46"/>
        <v>0</v>
      </c>
      <c r="L248" s="15">
        <f t="shared" si="46"/>
        <v>0</v>
      </c>
      <c r="M248" s="15">
        <f t="shared" si="46"/>
        <v>0</v>
      </c>
      <c r="N248" s="15">
        <f t="shared" si="47"/>
        <v>0</v>
      </c>
      <c r="O248" s="15">
        <f t="shared" si="47"/>
        <v>0</v>
      </c>
      <c r="P248" s="15">
        <f t="shared" si="47"/>
        <v>0</v>
      </c>
      <c r="Q248" s="15">
        <f t="shared" si="47"/>
        <v>0</v>
      </c>
      <c r="R248" s="15">
        <f t="shared" si="47"/>
        <v>0</v>
      </c>
      <c r="S248" s="15">
        <f t="shared" si="47"/>
        <v>0</v>
      </c>
      <c r="T248" s="15">
        <f t="shared" si="47"/>
        <v>0</v>
      </c>
      <c r="U248" s="15">
        <f t="shared" si="47"/>
        <v>0</v>
      </c>
      <c r="V248" s="15">
        <f t="shared" si="47"/>
        <v>0</v>
      </c>
      <c r="W248" s="15">
        <f t="shared" si="47"/>
        <v>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48"/>
  <sheetViews>
    <sheetView workbookViewId="0"/>
  </sheetViews>
  <sheetFormatPr defaultRowHeight="12.75" x14ac:dyDescent="0.2"/>
  <sheetData>
    <row r="1" spans="2:44" x14ac:dyDescent="0.2">
      <c r="B1" s="5" t="s">
        <v>0</v>
      </c>
    </row>
    <row r="2" spans="2:44" x14ac:dyDescent="0.2">
      <c r="B2" s="7">
        <f>alpha!B8</f>
        <v>0.1237604720613374</v>
      </c>
    </row>
    <row r="4" spans="2:44" x14ac:dyDescent="0.2">
      <c r="D4" s="1" t="s">
        <v>22</v>
      </c>
      <c r="Y4" s="1" t="s">
        <v>23</v>
      </c>
    </row>
    <row r="5" spans="2:44" x14ac:dyDescent="0.2">
      <c r="D5" t="str">
        <f>heart!D5</f>
        <v>observed liquid maturities u and alpha*u</v>
      </c>
      <c r="Y5" t="str">
        <f>heart!D5</f>
        <v>observed liquid maturities u and alpha*u</v>
      </c>
    </row>
    <row r="6" spans="2:44" x14ac:dyDescent="0.2">
      <c r="D6" s="7">
        <f>heart!D6</f>
        <v>1</v>
      </c>
      <c r="E6" s="7">
        <f>heart!E6</f>
        <v>2</v>
      </c>
      <c r="F6" s="7">
        <f>heart!F6</f>
        <v>3</v>
      </c>
      <c r="G6" s="7">
        <f>heart!G6</f>
        <v>4</v>
      </c>
      <c r="H6" s="7">
        <f>heart!H6</f>
        <v>5</v>
      </c>
      <c r="I6" s="7">
        <f>heart!I6</f>
        <v>6</v>
      </c>
      <c r="J6" s="7">
        <f>heart!J6</f>
        <v>7</v>
      </c>
      <c r="K6" s="7">
        <f>heart!K6</f>
        <v>8</v>
      </c>
      <c r="L6" s="7">
        <f>heart!L6</f>
        <v>9</v>
      </c>
      <c r="M6" s="7">
        <f>heart!M6</f>
        <v>10</v>
      </c>
      <c r="N6" s="7">
        <f>heart!N6</f>
        <v>11</v>
      </c>
      <c r="O6" s="7">
        <f>heart!O6</f>
        <v>12</v>
      </c>
      <c r="P6" s="7">
        <f>heart!P6</f>
        <v>13</v>
      </c>
      <c r="Q6" s="7">
        <f>heart!Q6</f>
        <v>14</v>
      </c>
      <c r="R6" s="7">
        <f>heart!R6</f>
        <v>15</v>
      </c>
      <c r="S6" s="7">
        <f>heart!S6</f>
        <v>16</v>
      </c>
      <c r="T6" s="7">
        <f>heart!T6</f>
        <v>17</v>
      </c>
      <c r="U6" s="7">
        <f>heart!U6</f>
        <v>18</v>
      </c>
      <c r="V6" s="7">
        <f>heart!V6</f>
        <v>19</v>
      </c>
      <c r="W6" s="7">
        <f>heart!W6</f>
        <v>20</v>
      </c>
      <c r="Y6" s="7">
        <f t="shared" ref="Y6:AH7" si="0">D6</f>
        <v>1</v>
      </c>
      <c r="Z6" s="7">
        <f t="shared" si="0"/>
        <v>2</v>
      </c>
      <c r="AA6" s="7">
        <f t="shared" si="0"/>
        <v>3</v>
      </c>
      <c r="AB6" s="7">
        <f t="shared" si="0"/>
        <v>4</v>
      </c>
      <c r="AC6" s="7">
        <f t="shared" si="0"/>
        <v>5</v>
      </c>
      <c r="AD6" s="7">
        <f t="shared" si="0"/>
        <v>6</v>
      </c>
      <c r="AE6" s="7">
        <f t="shared" si="0"/>
        <v>7</v>
      </c>
      <c r="AF6" s="7">
        <f t="shared" si="0"/>
        <v>8</v>
      </c>
      <c r="AG6" s="7">
        <f t="shared" si="0"/>
        <v>9</v>
      </c>
      <c r="AH6" s="7">
        <f t="shared" si="0"/>
        <v>10</v>
      </c>
      <c r="AI6" s="7">
        <f t="shared" ref="AI6:AR7" si="1">N6</f>
        <v>11</v>
      </c>
      <c r="AJ6" s="7">
        <f t="shared" si="1"/>
        <v>12</v>
      </c>
      <c r="AK6" s="7">
        <f t="shared" si="1"/>
        <v>13</v>
      </c>
      <c r="AL6" s="7">
        <f t="shared" si="1"/>
        <v>14</v>
      </c>
      <c r="AM6" s="7">
        <f t="shared" si="1"/>
        <v>15</v>
      </c>
      <c r="AN6" s="7">
        <f t="shared" si="1"/>
        <v>16</v>
      </c>
      <c r="AO6" s="7">
        <f t="shared" si="1"/>
        <v>17</v>
      </c>
      <c r="AP6" s="7">
        <f t="shared" si="1"/>
        <v>18</v>
      </c>
      <c r="AQ6" s="7">
        <f t="shared" si="1"/>
        <v>19</v>
      </c>
      <c r="AR6" s="7">
        <f t="shared" si="1"/>
        <v>20</v>
      </c>
    </row>
    <row r="7" spans="2:44" x14ac:dyDescent="0.2">
      <c r="B7" s="5" t="s">
        <v>9</v>
      </c>
      <c r="C7" s="5" t="s">
        <v>10</v>
      </c>
      <c r="D7" s="7">
        <f>heart!D7</f>
        <v>0.1237604720613374</v>
      </c>
      <c r="E7" s="7">
        <f>heart!E7</f>
        <v>0.24752094412267481</v>
      </c>
      <c r="F7" s="7">
        <f>heart!F7</f>
        <v>0.37128141618401223</v>
      </c>
      <c r="G7" s="7">
        <f>heart!G7</f>
        <v>0.49504188824534961</v>
      </c>
      <c r="H7" s="7">
        <f>heart!H7</f>
        <v>0.618802360306687</v>
      </c>
      <c r="I7" s="7">
        <f>heart!I7</f>
        <v>0.74256283236802445</v>
      </c>
      <c r="J7" s="7">
        <f>heart!J7</f>
        <v>0.86632330442936178</v>
      </c>
      <c r="K7" s="7">
        <f>heart!K7</f>
        <v>0.99008377649069923</v>
      </c>
      <c r="L7" s="7">
        <f>heart!L7</f>
        <v>1.1138442485520366</v>
      </c>
      <c r="M7" s="7">
        <f>heart!M7</f>
        <v>1.237604720613374</v>
      </c>
      <c r="N7" s="7">
        <f>heart!N7</f>
        <v>1.3613651926747115</v>
      </c>
      <c r="O7" s="7">
        <f>heart!O7</f>
        <v>1.4851256647360489</v>
      </c>
      <c r="P7" s="7">
        <f>heart!P7</f>
        <v>1.6088861367973863</v>
      </c>
      <c r="Q7" s="7">
        <f>heart!Q7</f>
        <v>1.7326466088587236</v>
      </c>
      <c r="R7" s="7">
        <f>heart!R7</f>
        <v>1.856407080920061</v>
      </c>
      <c r="S7" s="7">
        <f>heart!S7</f>
        <v>1.9801675529813985</v>
      </c>
      <c r="T7" s="7">
        <f>heart!T7</f>
        <v>2.1039280250427357</v>
      </c>
      <c r="U7" s="7">
        <f>heart!U7</f>
        <v>2.2276884971040731</v>
      </c>
      <c r="V7" s="7">
        <f>heart!V7</f>
        <v>2.3514489691654106</v>
      </c>
      <c r="W7" s="7">
        <f>heart!W7</f>
        <v>2.475209441226748</v>
      </c>
      <c r="Y7" s="7">
        <f t="shared" si="0"/>
        <v>0.1237604720613374</v>
      </c>
      <c r="Z7" s="7">
        <f t="shared" si="0"/>
        <v>0.24752094412267481</v>
      </c>
      <c r="AA7" s="7">
        <f t="shared" si="0"/>
        <v>0.37128141618401223</v>
      </c>
      <c r="AB7" s="7">
        <f t="shared" si="0"/>
        <v>0.49504188824534961</v>
      </c>
      <c r="AC7" s="7">
        <f t="shared" si="0"/>
        <v>0.618802360306687</v>
      </c>
      <c r="AD7" s="7">
        <f t="shared" si="0"/>
        <v>0.74256283236802445</v>
      </c>
      <c r="AE7" s="7">
        <f t="shared" si="0"/>
        <v>0.86632330442936178</v>
      </c>
      <c r="AF7" s="7">
        <f t="shared" si="0"/>
        <v>0.99008377649069923</v>
      </c>
      <c r="AG7" s="7">
        <f t="shared" si="0"/>
        <v>1.1138442485520366</v>
      </c>
      <c r="AH7" s="7">
        <f t="shared" si="0"/>
        <v>1.237604720613374</v>
      </c>
      <c r="AI7" s="7">
        <f t="shared" si="1"/>
        <v>1.3613651926747115</v>
      </c>
      <c r="AJ7" s="7">
        <f t="shared" si="1"/>
        <v>1.4851256647360489</v>
      </c>
      <c r="AK7" s="7">
        <f t="shared" si="1"/>
        <v>1.6088861367973863</v>
      </c>
      <c r="AL7" s="7">
        <f t="shared" si="1"/>
        <v>1.7326466088587236</v>
      </c>
      <c r="AM7" s="7">
        <f t="shared" si="1"/>
        <v>1.856407080920061</v>
      </c>
      <c r="AN7" s="7">
        <f t="shared" si="1"/>
        <v>1.9801675529813985</v>
      </c>
      <c r="AO7" s="7">
        <f t="shared" si="1"/>
        <v>2.1039280250427357</v>
      </c>
      <c r="AP7" s="7">
        <f t="shared" si="1"/>
        <v>2.2276884971040731</v>
      </c>
      <c r="AQ7" s="7">
        <f t="shared" si="1"/>
        <v>2.3514489691654106</v>
      </c>
      <c r="AR7" s="7">
        <f t="shared" si="1"/>
        <v>2.475209441226748</v>
      </c>
    </row>
    <row r="8" spans="2:44" x14ac:dyDescent="0.2">
      <c r="B8" s="36">
        <f>heart!B8</f>
        <v>0</v>
      </c>
      <c r="C8" s="14">
        <f>heart!C8</f>
        <v>0</v>
      </c>
      <c r="D8" s="2">
        <f t="shared" ref="D8:D24" si="2">$B$2*(1-EXP(-D$7)*COSH($C8))</f>
        <v>1.4406775815531132E-2</v>
      </c>
      <c r="E8" s="2">
        <f t="shared" ref="E8:T23" si="3">$B$2*(1-EXP(-E$7)*COSH($C8))</f>
        <v>2.7136479897721538E-2</v>
      </c>
      <c r="F8" s="2">
        <f t="shared" si="3"/>
        <v>3.8384337717889953E-2</v>
      </c>
      <c r="G8" s="2">
        <f t="shared" si="3"/>
        <v>4.8322848835342005E-2</v>
      </c>
      <c r="H8" s="2">
        <f t="shared" si="3"/>
        <v>5.7104432387599137E-2</v>
      </c>
      <c r="I8" s="2">
        <f t="shared" si="3"/>
        <v>6.4863764622973608E-2</v>
      </c>
      <c r="J8" s="2">
        <f t="shared" si="3"/>
        <v>7.1719844324389881E-2</v>
      </c>
      <c r="K8" s="2">
        <f t="shared" si="3"/>
        <v>7.7777817800235502E-2</v>
      </c>
      <c r="L8" s="2">
        <f t="shared" si="3"/>
        <v>8.3130591430691958E-2</v>
      </c>
      <c r="M8" s="2">
        <f t="shared" si="3"/>
        <v>8.7860256499902381E-2</v>
      </c>
      <c r="N8" s="2">
        <f t="shared" si="3"/>
        <v>9.2039348165507073E-2</v>
      </c>
      <c r="O8" s="2">
        <f t="shared" si="3"/>
        <v>9.5731957873374213E-2</v>
      </c>
      <c r="P8" s="2">
        <f t="shared" si="3"/>
        <v>9.8994716277756273E-2</v>
      </c>
      <c r="Q8" s="2">
        <f t="shared" si="3"/>
        <v>0.10187766174114633</v>
      </c>
      <c r="R8" s="2">
        <f t="shared" si="3"/>
        <v>0.10442500773333467</v>
      </c>
      <c r="S8" s="2">
        <f t="shared" si="3"/>
        <v>0.10667582089866161</v>
      </c>
      <c r="T8" s="2">
        <f t="shared" si="3"/>
        <v>0.10866462019045192</v>
      </c>
      <c r="U8" s="2">
        <f t="shared" ref="U8:W23" si="4">$B$2*(1-EXP(-U$7)*COSH($C8))</f>
        <v>0.11042190626108461</v>
      </c>
      <c r="V8" s="2">
        <f t="shared" si="4"/>
        <v>0.11197462922653768</v>
      </c>
      <c r="W8" s="2">
        <f t="shared" si="4"/>
        <v>0.11334660197914555</v>
      </c>
      <c r="Y8" s="2">
        <f t="shared" ref="Y8:Y24" si="5">$B$2*EXP(-$C8)*SINH(Y$7)</f>
        <v>1.5355784383711704E-2</v>
      </c>
      <c r="Z8" s="2">
        <f t="shared" ref="Z8:AO23" si="6">$B$2*EXP(-$C8)*SINH(Z$7)</f>
        <v>3.0947068369332694E-2</v>
      </c>
      <c r="AA8" s="2">
        <f t="shared" si="6"/>
        <v>4.7012963231163218E-2</v>
      </c>
      <c r="AB8" s="2">
        <f t="shared" si="6"/>
        <v>6.3799858977667462E-2</v>
      </c>
      <c r="AC8" s="2">
        <f t="shared" si="6"/>
        <v>8.1565203041474688E-2</v>
      </c>
      <c r="AD8" s="2">
        <f t="shared" si="6"/>
        <v>0.10058144854840805</v>
      </c>
      <c r="AE8" s="2">
        <f t="shared" si="6"/>
        <v>0.12114023271704176</v>
      </c>
      <c r="AF8" s="2">
        <f t="shared" si="6"/>
        <v>0.14355684946961858</v>
      </c>
      <c r="AG8" s="2">
        <f t="shared" si="6"/>
        <v>0.16817508484724639</v>
      </c>
      <c r="AH8" s="2">
        <f t="shared" si="6"/>
        <v>0.19537248938634016</v>
      </c>
      <c r="AI8" s="2">
        <f t="shared" si="6"/>
        <v>0.22556616831460263</v>
      </c>
      <c r="AJ8" s="2">
        <f t="shared" si="6"/>
        <v>0.25921917836623259</v>
      </c>
      <c r="AK8" s="2">
        <f t="shared" si="6"/>
        <v>0.29684762931928965</v>
      </c>
      <c r="AL8" s="2">
        <f t="shared" si="6"/>
        <v>0.3390285991659151</v>
      </c>
      <c r="AM8" s="2">
        <f t="shared" si="6"/>
        <v>0.38640898430415743</v>
      </c>
      <c r="AN8" s="2">
        <f t="shared" si="6"/>
        <v>0.43971542047984008</v>
      </c>
      <c r="AO8" s="2">
        <f t="shared" si="6"/>
        <v>0.49976542662816603</v>
      </c>
      <c r="AP8" s="2">
        <f t="shared" ref="AP8:AR23" si="7">$B$2*EXP(-$C8)*SINH(AP$7)</f>
        <v>0.56747994251940059</v>
      </c>
      <c r="AQ8" s="2">
        <f t="shared" si="7"/>
        <v>0.64389745248865748</v>
      </c>
      <c r="AR8" s="2">
        <f t="shared" si="7"/>
        <v>0.73018991185433446</v>
      </c>
    </row>
    <row r="9" spans="2:44" x14ac:dyDescent="0.2">
      <c r="B9" s="36">
        <f>heart!B9</f>
        <v>0.25</v>
      </c>
      <c r="C9" s="14">
        <f>heart!C9</f>
        <v>3.0940118015334351E-2</v>
      </c>
      <c r="D9" s="2">
        <f t="shared" si="2"/>
        <v>1.4354429990580508E-2</v>
      </c>
      <c r="E9" s="2">
        <f t="shared" si="3"/>
        <v>2.7090227573808707E-2</v>
      </c>
      <c r="F9" s="2">
        <f t="shared" si="3"/>
        <v>3.8343469559457923E-2</v>
      </c>
      <c r="G9" s="2">
        <f t="shared" si="3"/>
        <v>4.8286738079550064E-2</v>
      </c>
      <c r="H9" s="2">
        <f t="shared" si="3"/>
        <v>5.7072525232153559E-2</v>
      </c>
      <c r="I9" s="2">
        <f t="shared" si="3"/>
        <v>6.4835571732896918E-2</v>
      </c>
      <c r="J9" s="2">
        <f t="shared" si="3"/>
        <v>7.1694933327474744E-2</v>
      </c>
      <c r="K9" s="2">
        <f t="shared" si="3"/>
        <v>7.7755806656091761E-2</v>
      </c>
      <c r="L9" s="2">
        <f t="shared" si="3"/>
        <v>8.31111425716934E-2</v>
      </c>
      <c r="M9" s="2">
        <f t="shared" si="3"/>
        <v>8.7843071654177152E-2</v>
      </c>
      <c r="N9" s="2">
        <f t="shared" si="3"/>
        <v>9.2024163782576329E-2</v>
      </c>
      <c r="O9" s="2">
        <f t="shared" si="3"/>
        <v>9.5718541082285502E-2</v>
      </c>
      <c r="P9" s="2">
        <f t="shared" si="3"/>
        <v>9.8982861315724591E-2</v>
      </c>
      <c r="Q9" s="2">
        <f t="shared" si="3"/>
        <v>0.10186718679793205</v>
      </c>
      <c r="R9" s="2">
        <f t="shared" si="3"/>
        <v>0.10441575216296257</v>
      </c>
      <c r="S9" s="2">
        <f t="shared" si="3"/>
        <v>0.1066676427557199</v>
      </c>
      <c r="T9" s="2">
        <f t="shared" si="3"/>
        <v>0.10865739405318686</v>
      </c>
      <c r="U9" s="2">
        <f t="shared" si="4"/>
        <v>0.11041552130790568</v>
      </c>
      <c r="V9" s="2">
        <f t="shared" si="4"/>
        <v>0.11196898753643386</v>
      </c>
      <c r="W9" s="2">
        <f t="shared" si="4"/>
        <v>0.11334161702994773</v>
      </c>
      <c r="Y9" s="2">
        <f t="shared" si="5"/>
        <v>1.4887949358693534E-2</v>
      </c>
      <c r="Z9" s="2">
        <f t="shared" si="6"/>
        <v>3.0004223501039085E-2</v>
      </c>
      <c r="AA9" s="2">
        <f t="shared" si="6"/>
        <v>4.5580648848528388E-2</v>
      </c>
      <c r="AB9" s="2">
        <f t="shared" si="6"/>
        <v>6.1856108800201239E-2</v>
      </c>
      <c r="AC9" s="2">
        <f t="shared" si="6"/>
        <v>7.9080207299674826E-2</v>
      </c>
      <c r="AD9" s="2">
        <f t="shared" si="6"/>
        <v>9.751709681474334E-2</v>
      </c>
      <c r="AE9" s="2">
        <f t="shared" si="6"/>
        <v>0.11744952943626379</v>
      </c>
      <c r="AF9" s="2">
        <f t="shared" si="6"/>
        <v>0.13918319322484946</v>
      </c>
      <c r="AG9" s="2">
        <f t="shared" si="6"/>
        <v>0.1630514003085132</v>
      </c>
      <c r="AH9" s="2">
        <f t="shared" si="6"/>
        <v>0.18942019862893195</v>
      </c>
      <c r="AI9" s="2">
        <f t="shared" si="6"/>
        <v>0.21869398573116841</v>
      </c>
      <c r="AJ9" s="2">
        <f t="shared" si="6"/>
        <v>0.2513217106911334</v>
      </c>
      <c r="AK9" s="2">
        <f t="shared" si="6"/>
        <v>0.28780375929487828</v>
      </c>
      <c r="AL9" s="2">
        <f t="shared" si="6"/>
        <v>0.32869962806230268</v>
      </c>
      <c r="AM9" s="2">
        <f t="shared" si="6"/>
        <v>0.374636504805752</v>
      </c>
      <c r="AN9" s="2">
        <f t="shared" si="6"/>
        <v>0.42631888731678869</v>
      </c>
      <c r="AO9" s="2">
        <f t="shared" si="6"/>
        <v>0.48453938769538379</v>
      </c>
      <c r="AP9" s="2">
        <f t="shared" si="7"/>
        <v>0.55019088801903382</v>
      </c>
      <c r="AQ9" s="2">
        <f t="shared" si="7"/>
        <v>0.62428023377375441</v>
      </c>
      <c r="AR9" s="2">
        <f t="shared" si="7"/>
        <v>0.70794367505234201</v>
      </c>
    </row>
    <row r="10" spans="2:44" x14ac:dyDescent="0.2">
      <c r="B10" s="36">
        <f>heart!B10</f>
        <v>0.5</v>
      </c>
      <c r="C10" s="14">
        <f>heart!C10</f>
        <v>6.1880236030668702E-2</v>
      </c>
      <c r="D10" s="2">
        <f t="shared" si="2"/>
        <v>1.4197342401548983E-2</v>
      </c>
      <c r="E10" s="2">
        <f t="shared" si="3"/>
        <v>2.6951426321609E-2</v>
      </c>
      <c r="F10" s="2">
        <f t="shared" si="3"/>
        <v>3.822082595832442E-2</v>
      </c>
      <c r="G10" s="2">
        <f t="shared" si="3"/>
        <v>4.8178371240918436E-2</v>
      </c>
      <c r="H10" s="2">
        <f t="shared" si="3"/>
        <v>5.6976773218950456E-2</v>
      </c>
      <c r="I10" s="2">
        <f t="shared" si="3"/>
        <v>6.4750966071716612E-2</v>
      </c>
      <c r="J10" s="2">
        <f t="shared" si="3"/>
        <v>7.1620176487756149E-2</v>
      </c>
      <c r="K10" s="2">
        <f t="shared" si="3"/>
        <v>7.768975215091152E-2</v>
      </c>
      <c r="L10" s="2">
        <f t="shared" si="3"/>
        <v>8.3052777374996611E-2</v>
      </c>
      <c r="M10" s="2">
        <f t="shared" si="3"/>
        <v>8.7791500664792563E-2</v>
      </c>
      <c r="N10" s="2">
        <f t="shared" si="3"/>
        <v>9.1978596096752838E-2</v>
      </c>
      <c r="O10" s="2">
        <f t="shared" si="3"/>
        <v>9.5678277864222644E-2</v>
      </c>
      <c r="P10" s="2">
        <f t="shared" si="3"/>
        <v>9.8947285080076899E-2</v>
      </c>
      <c r="Q10" s="2">
        <f t="shared" si="3"/>
        <v>0.10183575193992134</v>
      </c>
      <c r="R10" s="2">
        <f t="shared" si="3"/>
        <v>0.1043879765908661</v>
      </c>
      <c r="S10" s="2">
        <f t="shared" si="3"/>
        <v>0.10664310049740831</v>
      </c>
      <c r="T10" s="2">
        <f t="shared" si="3"/>
        <v>0.10863570872332436</v>
      </c>
      <c r="U10" s="2">
        <f t="shared" si="4"/>
        <v>0.11039636033562368</v>
      </c>
      <c r="V10" s="2">
        <f t="shared" si="4"/>
        <v>0.11195205706495294</v>
      </c>
      <c r="W10" s="2">
        <f t="shared" si="4"/>
        <v>0.11332665740992699</v>
      </c>
      <c r="Y10" s="2">
        <f t="shared" si="5"/>
        <v>1.4434367569144464E-2</v>
      </c>
      <c r="Z10" s="2">
        <f t="shared" si="6"/>
        <v>2.9090103694359017E-2</v>
      </c>
      <c r="AA10" s="2">
        <f t="shared" si="6"/>
        <v>4.4191971887355713E-2</v>
      </c>
      <c r="AB10" s="2">
        <f t="shared" si="6"/>
        <v>5.9971577636898081E-2</v>
      </c>
      <c r="AC10" s="2">
        <f t="shared" si="6"/>
        <v>7.6670920360237954E-2</v>
      </c>
      <c r="AD10" s="2">
        <f t="shared" si="6"/>
        <v>9.4546104758068142E-2</v>
      </c>
      <c r="AE10" s="2">
        <f t="shared" si="6"/>
        <v>0.11387126849112637</v>
      </c>
      <c r="AF10" s="2">
        <f t="shared" si="6"/>
        <v>0.13494278641414137</v>
      </c>
      <c r="AG10" s="2">
        <f t="shared" si="6"/>
        <v>0.15808381584415368</v>
      </c>
      <c r="AH10" s="2">
        <f t="shared" si="6"/>
        <v>0.18364925257042181</v>
      </c>
      <c r="AI10" s="2">
        <f t="shared" si="6"/>
        <v>0.212031173612343</v>
      </c>
      <c r="AJ10" s="2">
        <f t="shared" si="6"/>
        <v>0.24366485019669246</v>
      </c>
      <c r="AK10" s="2">
        <f t="shared" si="6"/>
        <v>0.27903542317048835</v>
      </c>
      <c r="AL10" s="2">
        <f t="shared" si="6"/>
        <v>0.31868534322504583</v>
      </c>
      <c r="AM10" s="2">
        <f t="shared" si="6"/>
        <v>0.36322269003609231</v>
      </c>
      <c r="AN10" s="2">
        <f t="shared" si="6"/>
        <v>0.41333049790405857</v>
      </c>
      <c r="AO10" s="2">
        <f t="shared" si="6"/>
        <v>0.4697772309145678</v>
      </c>
      <c r="AP10" s="2">
        <f t="shared" si="7"/>
        <v>0.53342856826842677</v>
      </c>
      <c r="AQ10" s="2">
        <f t="shared" si="7"/>
        <v>0.60526068052346982</v>
      </c>
      <c r="AR10" s="2">
        <f t="shared" si="7"/>
        <v>0.68637520035554445</v>
      </c>
    </row>
    <row r="11" spans="2:44" x14ac:dyDescent="0.2">
      <c r="B11" s="36">
        <f>heart!B11</f>
        <v>0.75</v>
      </c>
      <c r="C11" s="14">
        <f>heart!C11</f>
        <v>9.2820354046003056E-2</v>
      </c>
      <c r="D11" s="2">
        <f t="shared" si="2"/>
        <v>1.3935362657919944E-2</v>
      </c>
      <c r="E11" s="2">
        <f t="shared" si="3"/>
        <v>2.6719943257346244E-2</v>
      </c>
      <c r="F11" s="2">
        <f t="shared" si="3"/>
        <v>3.8016289499519601E-2</v>
      </c>
      <c r="G11" s="2">
        <f t="shared" si="3"/>
        <v>4.7997644572582453E-2</v>
      </c>
      <c r="H11" s="2">
        <f t="shared" si="3"/>
        <v>5.6817084678146119E-2</v>
      </c>
      <c r="I11" s="2">
        <f t="shared" si="3"/>
        <v>6.4609866640741601E-2</v>
      </c>
      <c r="J11" s="2">
        <f t="shared" si="3"/>
        <v>7.1495502235482344E-2</v>
      </c>
      <c r="K11" s="2">
        <f t="shared" si="3"/>
        <v>7.757959104627335E-2</v>
      </c>
      <c r="L11" s="2">
        <f t="shared" si="3"/>
        <v>8.2955439963672467E-2</v>
      </c>
      <c r="M11" s="2">
        <f t="shared" si="3"/>
        <v>8.7705494159371206E-2</v>
      </c>
      <c r="N11" s="2">
        <f t="shared" si="3"/>
        <v>9.1902601483025509E-2</v>
      </c>
      <c r="O11" s="2">
        <f t="shared" si="3"/>
        <v>9.5611129672498435E-2</v>
      </c>
      <c r="P11" s="2">
        <f t="shared" si="3"/>
        <v>9.8887953511289525E-2</v>
      </c>
      <c r="Q11" s="2">
        <f t="shared" si="3"/>
        <v>0.10178332707240995</v>
      </c>
      <c r="R11" s="2">
        <f t="shared" si="3"/>
        <v>0.10434165442562156</v>
      </c>
      <c r="S11" s="2">
        <f t="shared" si="3"/>
        <v>0.10660217062777201</v>
      </c>
      <c r="T11" s="2">
        <f t="shared" si="3"/>
        <v>0.10859954344003932</v>
      </c>
      <c r="U11" s="2">
        <f t="shared" si="4"/>
        <v>0.11036440500015084</v>
      </c>
      <c r="V11" s="2">
        <f t="shared" si="4"/>
        <v>0.1119238216034156</v>
      </c>
      <c r="W11" s="2">
        <f t="shared" si="4"/>
        <v>0.11330170879723278</v>
      </c>
      <c r="Y11" s="2">
        <f t="shared" si="5"/>
        <v>1.3994604770703823E-2</v>
      </c>
      <c r="Z11" s="2">
        <f t="shared" si="6"/>
        <v>2.8203833800906526E-2</v>
      </c>
      <c r="AA11" s="2">
        <f t="shared" si="6"/>
        <v>4.2845602873770622E-2</v>
      </c>
      <c r="AB11" s="2">
        <f t="shared" si="6"/>
        <v>5.8144461299298421E-2</v>
      </c>
      <c r="AC11" s="2">
        <f t="shared" si="6"/>
        <v>7.4335035650698433E-2</v>
      </c>
      <c r="AD11" s="2">
        <f t="shared" si="6"/>
        <v>9.1665628047820816E-2</v>
      </c>
      <c r="AE11" s="2">
        <f t="shared" si="6"/>
        <v>0.11040202417170854</v>
      </c>
      <c r="AF11" s="2">
        <f t="shared" si="6"/>
        <v>0.13083156941079208</v>
      </c>
      <c r="AG11" s="2">
        <f t="shared" si="6"/>
        <v>0.1532675756513788</v>
      </c>
      <c r="AH11" s="2">
        <f t="shared" si="6"/>
        <v>0.17805412629592252</v>
      </c>
      <c r="AI11" s="2">
        <f t="shared" si="6"/>
        <v>0.20557135319986172</v>
      </c>
      <c r="AJ11" s="2">
        <f t="shared" si="6"/>
        <v>0.23624126645526303</v>
      </c>
      <c r="AK11" s="2">
        <f t="shared" si="6"/>
        <v>0.27053422642808095</v>
      </c>
      <c r="AL11" s="2">
        <f t="shared" si="6"/>
        <v>0.30897615730558481</v>
      </c>
      <c r="AM11" s="2">
        <f t="shared" si="6"/>
        <v>0.35215661278246468</v>
      </c>
      <c r="AN11" s="2">
        <f t="shared" si="6"/>
        <v>0.40073781758270483</v>
      </c>
      <c r="AO11" s="2">
        <f t="shared" si="6"/>
        <v>0.4554648234799461</v>
      </c>
      <c r="AP11" s="2">
        <f t="shared" si="7"/>
        <v>0.51717693557124089</v>
      </c>
      <c r="AQ11" s="2">
        <f t="shared" si="7"/>
        <v>0.58682058403998638</v>
      </c>
      <c r="AR11" s="2">
        <f t="shared" si="7"/>
        <v>0.66546383881215121</v>
      </c>
    </row>
    <row r="12" spans="2:44" x14ac:dyDescent="0.2">
      <c r="B12" s="36">
        <f>heart!B12</f>
        <v>1</v>
      </c>
      <c r="C12" s="14">
        <f>heart!C12</f>
        <v>0.1237604720613374</v>
      </c>
      <c r="D12" s="2">
        <f t="shared" si="2"/>
        <v>1.3568239948860783E-2</v>
      </c>
      <c r="E12" s="2">
        <f t="shared" si="3"/>
        <v>2.639555676671055E-2</v>
      </c>
      <c r="F12" s="2">
        <f t="shared" si="3"/>
        <v>3.7729664366531766E-2</v>
      </c>
      <c r="G12" s="2">
        <f t="shared" si="3"/>
        <v>4.7744385052744552E-2</v>
      </c>
      <c r="H12" s="2">
        <f t="shared" si="3"/>
        <v>5.65933067291578E-2</v>
      </c>
      <c r="I12" s="2">
        <f t="shared" si="3"/>
        <v>6.4412138355994533E-2</v>
      </c>
      <c r="J12" s="2">
        <f t="shared" si="3"/>
        <v>7.1320791211604548E-2</v>
      </c>
      <c r="K12" s="2">
        <f t="shared" si="3"/>
        <v>7.7425217877540933E-2</v>
      </c>
      <c r="L12" s="2">
        <f t="shared" si="3"/>
        <v>8.2819037150068942E-2</v>
      </c>
      <c r="M12" s="2">
        <f t="shared" si="3"/>
        <v>8.7584969798099516E-2</v>
      </c>
      <c r="N12" s="2">
        <f t="shared" si="3"/>
        <v>9.179610718663829E-2</v>
      </c>
      <c r="O12" s="2">
        <f t="shared" si="3"/>
        <v>9.5517032221631673E-2</v>
      </c>
      <c r="P12" s="2">
        <f t="shared" si="3"/>
        <v>9.880480980726028E-2</v>
      </c>
      <c r="Q12" s="2">
        <f t="shared" si="3"/>
        <v>0.10170986200554548</v>
      </c>
      <c r="R12" s="2">
        <f t="shared" si="3"/>
        <v>0.10427674131990397</v>
      </c>
      <c r="S12" s="2">
        <f t="shared" si="3"/>
        <v>0.1065448139618933</v>
      </c>
      <c r="T12" s="2">
        <f t="shared" si="3"/>
        <v>0.1085488635798731</v>
      </c>
      <c r="U12" s="2">
        <f t="shared" si="4"/>
        <v>0.11031962470849481</v>
      </c>
      <c r="V12" s="2">
        <f t="shared" si="4"/>
        <v>0.11188425412011509</v>
      </c>
      <c r="W12" s="2">
        <f t="shared" si="4"/>
        <v>0.11326674730687974</v>
      </c>
      <c r="Y12" s="2">
        <f t="shared" si="5"/>
        <v>1.3568239948860769E-2</v>
      </c>
      <c r="Z12" s="2">
        <f t="shared" si="6"/>
        <v>2.7344565334891116E-2</v>
      </c>
      <c r="AA12" s="2">
        <f t="shared" si="6"/>
        <v>4.1540252838142944E-2</v>
      </c>
      <c r="AB12" s="2">
        <f t="shared" si="6"/>
        <v>5.6373010566017803E-2</v>
      </c>
      <c r="AC12" s="2">
        <f t="shared" si="6"/>
        <v>7.2070316871483256E-2</v>
      </c>
      <c r="AD12" s="2">
        <f t="shared" si="6"/>
        <v>8.8872909009870063E-2</v>
      </c>
      <c r="AE12" s="2">
        <f t="shared" si="6"/>
        <v>0.10703847513703896</v>
      </c>
      <c r="AF12" s="2">
        <f t="shared" si="6"/>
        <v>0.12684560627019284</v>
      </c>
      <c r="AG12" s="2">
        <f t="shared" si="6"/>
        <v>0.14859806881945198</v>
      </c>
      <c r="AH12" s="2">
        <f t="shared" si="6"/>
        <v>0.17262946321465394</v>
      </c>
      <c r="AI12" s="2">
        <f t="shared" si="6"/>
        <v>0.1993083400730761</v>
      </c>
      <c r="AJ12" s="2">
        <f t="shared" si="6"/>
        <v>0.22904385237072722</v>
      </c>
      <c r="AK12" s="2">
        <f t="shared" si="6"/>
        <v>0.26229203030011866</v>
      </c>
      <c r="AL12" s="2">
        <f t="shared" si="6"/>
        <v>0.29956277504707879</v>
      </c>
      <c r="AM12" s="2">
        <f t="shared" si="6"/>
        <v>0.34142767874467278</v>
      </c>
      <c r="AN12" s="2">
        <f t="shared" si="6"/>
        <v>0.38852879053271605</v>
      </c>
      <c r="AO12" s="2">
        <f t="shared" si="6"/>
        <v>0.44158846316105166</v>
      </c>
      <c r="AP12" s="2">
        <f t="shared" si="7"/>
        <v>0.50142043114620893</v>
      </c>
      <c r="AQ12" s="2">
        <f t="shared" si="7"/>
        <v>0.56894229037843114</v>
      </c>
      <c r="AR12" s="2">
        <f t="shared" si="7"/>
        <v>0.64518957056899962</v>
      </c>
    </row>
    <row r="13" spans="2:44" x14ac:dyDescent="0.2">
      <c r="B13" s="36">
        <f>heart!B13</f>
        <v>1.25</v>
      </c>
      <c r="C13" s="14">
        <f>heart!C13</f>
        <v>0.15470059007667175</v>
      </c>
      <c r="D13" s="2">
        <f t="shared" si="2"/>
        <v>1.3095622803104879E-2</v>
      </c>
      <c r="E13" s="2">
        <f t="shared" si="3"/>
        <v>2.5977956292692186E-2</v>
      </c>
      <c r="F13" s="2">
        <f t="shared" si="3"/>
        <v>3.7360676153839145E-2</v>
      </c>
      <c r="G13" s="2">
        <f t="shared" si="3"/>
        <v>4.7418350219029029E-2</v>
      </c>
      <c r="H13" s="2">
        <f t="shared" si="3"/>
        <v>5.6305225134300849E-2</v>
      </c>
      <c r="I13" s="2">
        <f t="shared" si="3"/>
        <v>6.4157591918886703E-2</v>
      </c>
      <c r="J13" s="2">
        <f t="shared" si="3"/>
        <v>7.1095876153506321E-2</v>
      </c>
      <c r="K13" s="2">
        <f t="shared" si="3"/>
        <v>7.7226484852894822E-2</v>
      </c>
      <c r="L13" s="2">
        <f t="shared" si="3"/>
        <v>8.2643438346596446E-2</v>
      </c>
      <c r="M13" s="2">
        <f t="shared" si="3"/>
        <v>8.7429812194898537E-2</v>
      </c>
      <c r="N13" s="2">
        <f t="shared" si="3"/>
        <v>9.1659011253437131E-2</v>
      </c>
      <c r="O13" s="2">
        <f t="shared" si="3"/>
        <v>9.5395895425802499E-2</v>
      </c>
      <c r="P13" s="2">
        <f t="shared" si="3"/>
        <v>9.8697774368928001E-2</v>
      </c>
      <c r="Q13" s="2">
        <f t="shared" si="3"/>
        <v>0.10161528640627721</v>
      </c>
      <c r="R13" s="2">
        <f t="shared" si="3"/>
        <v>0.10419317512803036</v>
      </c>
      <c r="S13" s="2">
        <f t="shared" si="3"/>
        <v>0.10647097558837743</v>
      </c>
      <c r="T13" s="2">
        <f t="shared" si="3"/>
        <v>0.10848362062358625</v>
      </c>
      <c r="U13" s="2">
        <f t="shared" si="4"/>
        <v>0.11026197658946989</v>
      </c>
      <c r="V13" s="2">
        <f t="shared" si="4"/>
        <v>0.11183331673443778</v>
      </c>
      <c r="W13" s="2">
        <f t="shared" si="4"/>
        <v>0.11322173946788129</v>
      </c>
      <c r="Y13" s="2">
        <f t="shared" si="5"/>
        <v>1.3154864915888765E-2</v>
      </c>
      <c r="Z13" s="2">
        <f t="shared" si="6"/>
        <v>2.6511475660805212E-2</v>
      </c>
      <c r="AA13" s="2">
        <f t="shared" si="6"/>
        <v>4.0274672081069544E-2</v>
      </c>
      <c r="AB13" s="2">
        <f t="shared" si="6"/>
        <v>5.4655529508099501E-2</v>
      </c>
      <c r="AC13" s="2">
        <f t="shared" si="6"/>
        <v>6.9874595854952037E-2</v>
      </c>
      <c r="AD13" s="2">
        <f t="shared" si="6"/>
        <v>8.616527398640797E-2</v>
      </c>
      <c r="AE13" s="2">
        <f t="shared" si="6"/>
        <v>0.10377740123535273</v>
      </c>
      <c r="AF13" s="2">
        <f t="shared" si="6"/>
        <v>0.12298108096168388</v>
      </c>
      <c r="AG13" s="2">
        <f t="shared" si="6"/>
        <v>0.14407082491535411</v>
      </c>
      <c r="AH13" s="2">
        <f t="shared" si="6"/>
        <v>0.16737006993171835</v>
      </c>
      <c r="AI13" s="2">
        <f t="shared" si="6"/>
        <v>0.19323613822819194</v>
      </c>
      <c r="AJ13" s="2">
        <f t="shared" si="6"/>
        <v>0.22206571737439457</v>
      </c>
      <c r="AK13" s="2">
        <f t="shared" si="6"/>
        <v>0.25430094397777592</v>
      </c>
      <c r="AL13" s="2">
        <f t="shared" si="6"/>
        <v>0.29043618438543084</v>
      </c>
      <c r="AM13" s="2">
        <f t="shared" si="6"/>
        <v>0.33102561639240108</v>
      </c>
      <c r="AN13" s="2">
        <f t="shared" si="6"/>
        <v>0.37669172823116681</v>
      </c>
      <c r="AO13" s="2">
        <f t="shared" si="6"/>
        <v>0.4281348651846551</v>
      </c>
      <c r="AP13" s="2">
        <f t="shared" si="7"/>
        <v>0.48614397023166678</v>
      </c>
      <c r="AQ13" s="2">
        <f t="shared" si="7"/>
        <v>0.55160868344556591</v>
      </c>
      <c r="AR13" s="2">
        <f t="shared" si="7"/>
        <v>0.62553298570520177</v>
      </c>
    </row>
    <row r="14" spans="2:44" x14ac:dyDescent="0.2">
      <c r="B14" s="36">
        <f>heart!B14</f>
        <v>1.5</v>
      </c>
      <c r="C14" s="14">
        <f>heart!C14</f>
        <v>0.18564070809200611</v>
      </c>
      <c r="D14" s="2">
        <f t="shared" si="2"/>
        <v>1.2517058752464545E-2</v>
      </c>
      <c r="E14" s="2">
        <f t="shared" si="3"/>
        <v>2.5466742038264413E-2</v>
      </c>
      <c r="F14" s="2">
        <f t="shared" si="3"/>
        <v>3.6908971604203006E-2</v>
      </c>
      <c r="G14" s="2">
        <f t="shared" si="3"/>
        <v>4.7019227936356447E-2</v>
      </c>
      <c r="H14" s="2">
        <f t="shared" si="3"/>
        <v>5.5952564093684584E-2</v>
      </c>
      <c r="I14" s="2">
        <f t="shared" si="3"/>
        <v>6.3845983634989986E-2</v>
      </c>
      <c r="J14" s="2">
        <f t="shared" si="3"/>
        <v>7.0820541734871983E-2</v>
      </c>
      <c r="K14" s="2">
        <f t="shared" si="3"/>
        <v>7.698320171184124E-2</v>
      </c>
      <c r="L14" s="2">
        <f t="shared" si="3"/>
        <v>8.2428475440707458E-2</v>
      </c>
      <c r="M14" s="2">
        <f t="shared" si="3"/>
        <v>8.7239872806956886E-2</v>
      </c>
      <c r="N14" s="2">
        <f t="shared" si="3"/>
        <v>9.1491182432262369E-2</v>
      </c>
      <c r="O14" s="2">
        <f t="shared" si="3"/>
        <v>9.5247603312607093E-2</v>
      </c>
      <c r="P14" s="2">
        <f t="shared" si="3"/>
        <v>9.8566744724067082E-2</v>
      </c>
      <c r="Q14" s="2">
        <f t="shared" si="3"/>
        <v>0.10149950973102166</v>
      </c>
      <c r="R14" s="2">
        <f t="shared" si="3"/>
        <v>0.10409087584646355</v>
      </c>
      <c r="S14" s="2">
        <f t="shared" si="3"/>
        <v>0.10638058481678214</v>
      </c>
      <c r="T14" s="2">
        <f t="shared" si="3"/>
        <v>0.10840375210970762</v>
      </c>
      <c r="U14" s="2">
        <f t="shared" si="4"/>
        <v>0.11019140545265363</v>
      </c>
      <c r="V14" s="2">
        <f t="shared" si="4"/>
        <v>0.11177096068059775</v>
      </c>
      <c r="W14" s="2">
        <f t="shared" si="4"/>
        <v>0.11316664219120533</v>
      </c>
      <c r="Y14" s="2">
        <f t="shared" si="5"/>
        <v>1.2754083920060022E-2</v>
      </c>
      <c r="Z14" s="2">
        <f t="shared" si="6"/>
        <v>2.5703767205859887E-2</v>
      </c>
      <c r="AA14" s="2">
        <f t="shared" si="6"/>
        <v>3.9047648976953044E-2</v>
      </c>
      <c r="AB14" s="2">
        <f t="shared" si="6"/>
        <v>5.2990373865387727E-2</v>
      </c>
      <c r="AC14" s="2">
        <f t="shared" si="6"/>
        <v>6.7745770489664237E-2</v>
      </c>
      <c r="AD14" s="2">
        <f t="shared" si="6"/>
        <v>8.3540130776277491E-2</v>
      </c>
      <c r="AE14" s="2">
        <f t="shared" si="6"/>
        <v>0.10061568042122351</v>
      </c>
      <c r="AF14" s="2">
        <f t="shared" si="6"/>
        <v>0.11923429371521151</v>
      </c>
      <c r="AG14" s="2">
        <f t="shared" si="6"/>
        <v>0.13968150970393731</v>
      </c>
      <c r="AH14" s="2">
        <f t="shared" si="6"/>
        <v>0.16227091127611398</v>
      </c>
      <c r="AI14" s="2">
        <f t="shared" si="6"/>
        <v>0.18734893433789163</v>
      </c>
      <c r="AJ14" s="2">
        <f t="shared" si="6"/>
        <v>0.21530018082819727</v>
      </c>
      <c r="AK14" s="2">
        <f t="shared" si="6"/>
        <v>0.24655331705653694</v>
      </c>
      <c r="AL14" s="2">
        <f t="shared" si="6"/>
        <v>0.28158764782143303</v>
      </c>
      <c r="AM14" s="2">
        <f t="shared" si="6"/>
        <v>0.32094046713158814</v>
      </c>
      <c r="AN14" s="2">
        <f t="shared" si="6"/>
        <v>0.36521529826200838</v>
      </c>
      <c r="AO14" s="2">
        <f t="shared" si="6"/>
        <v>0.41509114951635795</v>
      </c>
      <c r="AP14" s="2">
        <f t="shared" si="7"/>
        <v>0.47133292764389706</v>
      </c>
      <c r="AQ14" s="2">
        <f t="shared" si="7"/>
        <v>0.53480316861340094</v>
      </c>
      <c r="AR14" s="2">
        <f t="shared" si="7"/>
        <v>0.60647526564972232</v>
      </c>
    </row>
    <row r="15" spans="2:44" x14ac:dyDescent="0.2">
      <c r="B15" s="36">
        <f>heart!B15</f>
        <v>1.75</v>
      </c>
      <c r="C15" s="14">
        <f>heart!C15</f>
        <v>0.21658082610734045</v>
      </c>
      <c r="D15" s="2">
        <f t="shared" si="2"/>
        <v>1.183199389865271E-2</v>
      </c>
      <c r="E15" s="2">
        <f t="shared" si="3"/>
        <v>2.4861424583630852E-2</v>
      </c>
      <c r="F15" s="2">
        <f t="shared" si="3"/>
        <v>3.6374118270470761E-2</v>
      </c>
      <c r="G15" s="2">
        <f t="shared" si="3"/>
        <v>4.6546636098115671E-2</v>
      </c>
      <c r="H15" s="2">
        <f t="shared" si="3"/>
        <v>5.5534985981170473E-2</v>
      </c>
      <c r="I15" s="2">
        <f t="shared" si="3"/>
        <v>6.3477015180731566E-2</v>
      </c>
      <c r="J15" s="2">
        <f t="shared" si="3"/>
        <v>7.0494524359540192E-2</v>
      </c>
      <c r="K15" s="2">
        <f t="shared" si="3"/>
        <v>7.6695135543063064E-2</v>
      </c>
      <c r="L15" s="2">
        <f t="shared" si="3"/>
        <v>8.2173942633951114E-2</v>
      </c>
      <c r="M15" s="2">
        <f t="shared" si="3"/>
        <v>8.7014969792520824E-2</v>
      </c>
      <c r="N15" s="2">
        <f t="shared" si="3"/>
        <v>9.1292460049293284E-2</v>
      </c>
      <c r="O15" s="2">
        <f t="shared" si="3"/>
        <v>9.5072013912029546E-2</v>
      </c>
      <c r="P15" s="2">
        <f t="shared" si="3"/>
        <v>9.8411595429183776E-2</v>
      </c>
      <c r="Q15" s="2">
        <f t="shared" si="3"/>
        <v>0.10136242113897904</v>
      </c>
      <c r="R15" s="2">
        <f t="shared" si="3"/>
        <v>0.10396974553721938</v>
      </c>
      <c r="S15" s="2">
        <f t="shared" si="3"/>
        <v>0.10627355510994101</v>
      </c>
      <c r="T15" s="2">
        <f t="shared" si="3"/>
        <v>0.10830918157473597</v>
      </c>
      <c r="U15" s="2">
        <f t="shared" si="4"/>
        <v>0.11010784373554926</v>
      </c>
      <c r="V15" s="2">
        <f t="shared" si="4"/>
        <v>0.11169712626094976</v>
      </c>
      <c r="W15" s="2">
        <f t="shared" si="4"/>
        <v>0.11310140272852236</v>
      </c>
      <c r="Y15" s="2">
        <f t="shared" si="5"/>
        <v>1.2365513266765733E-2</v>
      </c>
      <c r="Z15" s="2">
        <f t="shared" si="6"/>
        <v>2.4920666696414729E-2</v>
      </c>
      <c r="AA15" s="2">
        <f t="shared" si="6"/>
        <v>3.785800881403107E-2</v>
      </c>
      <c r="AB15" s="2">
        <f t="shared" si="6"/>
        <v>5.1375949472366685E-2</v>
      </c>
      <c r="AC15" s="2">
        <f t="shared" si="6"/>
        <v>6.5681802707886455E-2</v>
      </c>
      <c r="AD15" s="2">
        <f t="shared" si="6"/>
        <v>8.0994966153283873E-2</v>
      </c>
      <c r="AE15" s="2">
        <f t="shared" si="6"/>
        <v>9.7550285766619393E-2</v>
      </c>
      <c r="AF15" s="2">
        <f t="shared" si="6"/>
        <v>0.11560165747928929</v>
      </c>
      <c r="AG15" s="2">
        <f t="shared" si="6"/>
        <v>0.13542592099846984</v>
      </c>
      <c r="AH15" s="2">
        <f t="shared" si="6"/>
        <v>0.15732710548022719</v>
      </c>
      <c r="AI15" s="2">
        <f t="shared" si="6"/>
        <v>0.18164109218584462</v>
      </c>
      <c r="AJ15" s="2">
        <f t="shared" si="6"/>
        <v>0.20874076562886576</v>
      </c>
      <c r="AK15" s="2">
        <f t="shared" si="6"/>
        <v>0.23904173221194844</v>
      </c>
      <c r="AL15" s="2">
        <f t="shared" si="6"/>
        <v>0.27300869405577038</v>
      </c>
      <c r="AM15" s="2">
        <f t="shared" si="6"/>
        <v>0.3111625757703943</v>
      </c>
      <c r="AN15" s="2">
        <f t="shared" si="6"/>
        <v>0.35408851346678416</v>
      </c>
      <c r="AO15" s="2">
        <f t="shared" si="6"/>
        <v>0.4024448285296689</v>
      </c>
      <c r="AP15" s="2">
        <f t="shared" si="7"/>
        <v>0.45697312377545607</v>
      </c>
      <c r="AQ15" s="2">
        <f t="shared" si="7"/>
        <v>0.51850965683203987</v>
      </c>
      <c r="AR15" s="2">
        <f t="shared" si="7"/>
        <v>0.58799816516509329</v>
      </c>
    </row>
    <row r="16" spans="2:44" x14ac:dyDescent="0.2">
      <c r="B16" s="36">
        <f>heart!B16</f>
        <v>2</v>
      </c>
      <c r="C16" s="14">
        <f>heart!C16</f>
        <v>0.24752094412267481</v>
      </c>
      <c r="D16" s="2">
        <f t="shared" si="2"/>
        <v>1.1039772382998834E-2</v>
      </c>
      <c r="E16" s="2">
        <f t="shared" si="3"/>
        <v>2.4161424417670996E-2</v>
      </c>
      <c r="F16" s="2">
        <f t="shared" si="3"/>
        <v>3.5755604101565121E-2</v>
      </c>
      <c r="G16" s="2">
        <f t="shared" si="3"/>
        <v>4.6000122260347547E-2</v>
      </c>
      <c r="H16" s="2">
        <f t="shared" si="3"/>
        <v>5.50520910211399E-2</v>
      </c>
      <c r="I16" s="2">
        <f t="shared" si="3"/>
        <v>6.3050333317788754E-2</v>
      </c>
      <c r="J16" s="2">
        <f t="shared" si="3"/>
        <v>7.0117511909145544E-2</v>
      </c>
      <c r="K16" s="2">
        <f t="shared" si="3"/>
        <v>7.6362010561437987E-2</v>
      </c>
      <c r="L16" s="2">
        <f t="shared" si="3"/>
        <v>8.1879596244948463E-2</v>
      </c>
      <c r="M16" s="2">
        <f t="shared" si="3"/>
        <v>8.675488783680485E-2</v>
      </c>
      <c r="N16" s="2">
        <f t="shared" si="3"/>
        <v>9.1062653854224115E-2</v>
      </c>
      <c r="O16" s="2">
        <f t="shared" si="3"/>
        <v>9.4868959120524371E-2</v>
      </c>
      <c r="P16" s="2">
        <f t="shared" si="3"/>
        <v>9.8232177949420865E-2</v>
      </c>
      <c r="Q16" s="2">
        <f t="shared" si="3"/>
        <v>0.1012038893860179</v>
      </c>
      <c r="R16" s="2">
        <f t="shared" si="3"/>
        <v>0.10382966823410408</v>
      </c>
      <c r="S16" s="2">
        <f t="shared" si="3"/>
        <v>0.10614978400111547</v>
      </c>
      <c r="T16" s="2">
        <f t="shared" si="3"/>
        <v>0.10819981847993616</v>
      </c>
      <c r="U16" s="2">
        <f t="shared" si="4"/>
        <v>0.11001121143890359</v>
      </c>
      <c r="V16" s="2">
        <f t="shared" si="4"/>
        <v>0.11161174278883687</v>
      </c>
      <c r="W16" s="2">
        <f t="shared" si="4"/>
        <v>0.11302595862170596</v>
      </c>
      <c r="Y16" s="2">
        <f t="shared" si="5"/>
        <v>1.1988780951179417E-2</v>
      </c>
      <c r="Z16" s="2">
        <f t="shared" si="6"/>
        <v>2.4161424417670996E-2</v>
      </c>
      <c r="AA16" s="2">
        <f t="shared" si="6"/>
        <v>3.6704612669745715E-2</v>
      </c>
      <c r="AB16" s="2">
        <f t="shared" si="6"/>
        <v>4.9810710731958738E-2</v>
      </c>
      <c r="AC16" s="2">
        <f t="shared" si="6"/>
        <v>6.3680716534413165E-2</v>
      </c>
      <c r="AD16" s="2">
        <f t="shared" si="6"/>
        <v>7.852734346011421E-2</v>
      </c>
      <c r="AE16" s="2">
        <f t="shared" si="6"/>
        <v>9.4578282563021088E-2</v>
      </c>
      <c r="AF16" s="2">
        <f t="shared" si="6"/>
        <v>0.11207969448687242</v>
      </c>
      <c r="AG16" s="2">
        <f t="shared" si="6"/>
        <v>0.13129998463760034</v>
      </c>
      <c r="AH16" s="2">
        <f t="shared" si="6"/>
        <v>0.15253391950618789</v>
      </c>
      <c r="AI16" s="2">
        <f t="shared" si="6"/>
        <v>0.17610714727077856</v>
      </c>
      <c r="AJ16" s="2">
        <f t="shared" si="6"/>
        <v>0.20238119200696214</v>
      </c>
      <c r="AK16" s="2">
        <f t="shared" si="6"/>
        <v>0.23175899809851641</v>
      </c>
      <c r="AL16" s="2">
        <f t="shared" si="6"/>
        <v>0.26469110987887617</v>
      </c>
      <c r="AM16" s="2">
        <f t="shared" si="6"/>
        <v>0.30168258127563741</v>
      </c>
      <c r="AN16" s="2">
        <f t="shared" si="6"/>
        <v>0.34330072142588425</v>
      </c>
      <c r="AO16" s="2">
        <f t="shared" si="6"/>
        <v>0.39018379505075895</v>
      </c>
      <c r="AP16" s="2">
        <f t="shared" si="7"/>
        <v>0.44305081102008204</v>
      </c>
      <c r="AQ16" s="2">
        <f t="shared" si="7"/>
        <v>0.50271254922655095</v>
      </c>
      <c r="AR16" s="2">
        <f t="shared" si="7"/>
        <v>0.57008399488002193</v>
      </c>
    </row>
    <row r="17" spans="2:44" x14ac:dyDescent="0.2">
      <c r="B17" s="36">
        <f>heart!B17</f>
        <v>2.25</v>
      </c>
      <c r="C17" s="14">
        <f>heart!C17</f>
        <v>0.27846106213800914</v>
      </c>
      <c r="D17" s="2">
        <f t="shared" si="2"/>
        <v>1.0139635758551391E-2</v>
      </c>
      <c r="E17" s="2">
        <f t="shared" si="3"/>
        <v>2.3366071383135328E-2</v>
      </c>
      <c r="F17" s="2">
        <f t="shared" si="3"/>
        <v>3.5052836952263307E-2</v>
      </c>
      <c r="G17" s="2">
        <f t="shared" si="3"/>
        <v>4.5379163208589944E-2</v>
      </c>
      <c r="H17" s="2">
        <f t="shared" si="3"/>
        <v>5.4503416905762166E-2</v>
      </c>
      <c r="I17" s="2">
        <f t="shared" si="3"/>
        <v>6.2565529554910251E-2</v>
      </c>
      <c r="J17" s="2">
        <f t="shared" si="3"/>
        <v>6.9689143444306781E-2</v>
      </c>
      <c r="K17" s="2">
        <f t="shared" si="3"/>
        <v>7.598350784401102E-2</v>
      </c>
      <c r="L17" s="2">
        <f t="shared" si="3"/>
        <v>8.1545154476099946E-2</v>
      </c>
      <c r="M17" s="2">
        <f t="shared" si="3"/>
        <v>8.6459377945856425E-2</v>
      </c>
      <c r="N17" s="2">
        <f t="shared" si="3"/>
        <v>9.0801543838124707E-2</v>
      </c>
      <c r="O17" s="2">
        <f t="shared" si="3"/>
        <v>9.463824454007963E-2</v>
      </c>
      <c r="P17" s="2">
        <f t="shared" si="3"/>
        <v>9.8028320516355114E-2</v>
      </c>
      <c r="Q17" s="2">
        <f t="shared" si="3"/>
        <v>0.10102376269902633</v>
      </c>
      <c r="R17" s="2">
        <f t="shared" si="3"/>
        <v>0.10367050983169207</v>
      </c>
      <c r="S17" s="2">
        <f t="shared" si="3"/>
        <v>0.10600915299589672</v>
      </c>
      <c r="T17" s="2">
        <f t="shared" si="3"/>
        <v>0.10807555812466045</v>
      </c>
      <c r="U17" s="2">
        <f t="shared" si="4"/>
        <v>0.10990141605011836</v>
      </c>
      <c r="V17" s="2">
        <f t="shared" si="4"/>
        <v>0.11151472852091732</v>
      </c>
      <c r="W17" s="2">
        <f t="shared" si="4"/>
        <v>0.11294023764303737</v>
      </c>
      <c r="Y17" s="2">
        <f t="shared" si="5"/>
        <v>1.1623526302111687E-2</v>
      </c>
      <c r="Z17" s="2">
        <f t="shared" si="6"/>
        <v>2.3425313495919212E-2</v>
      </c>
      <c r="AA17" s="2">
        <f t="shared" si="6"/>
        <v>3.5586356320376343E-2</v>
      </c>
      <c r="AB17" s="2">
        <f t="shared" si="6"/>
        <v>4.8293159135820343E-2</v>
      </c>
      <c r="AC17" s="2">
        <f t="shared" si="6"/>
        <v>6.1740596194832638E-2</v>
      </c>
      <c r="AD17" s="2">
        <f t="shared" si="6"/>
        <v>7.613490027556144E-2</v>
      </c>
      <c r="AE17" s="2">
        <f t="shared" si="6"/>
        <v>9.169682551182802E-2</v>
      </c>
      <c r="AF17" s="2">
        <f t="shared" si="6"/>
        <v>0.10866503292585743</v>
      </c>
      <c r="AG17" s="2">
        <f t="shared" si="6"/>
        <v>0.12729975058488899</v>
      </c>
      <c r="AH17" s="2">
        <f t="shared" si="6"/>
        <v>0.14788676451461411</v>
      </c>
      <c r="AI17" s="2">
        <f t="shared" si="6"/>
        <v>0.17074180157494454</v>
      </c>
      <c r="AJ17" s="2">
        <f t="shared" si="6"/>
        <v>0.19621537151483445</v>
      </c>
      <c r="AK17" s="2">
        <f t="shared" si="6"/>
        <v>0.22469814246494721</v>
      </c>
      <c r="AL17" s="2">
        <f t="shared" si="6"/>
        <v>0.2566269323078742</v>
      </c>
      <c r="AM17" s="2">
        <f t="shared" si="6"/>
        <v>0.29249140781084576</v>
      </c>
      <c r="AN17" s="2">
        <f t="shared" si="6"/>
        <v>0.33284159426026744</v>
      </c>
      <c r="AO17" s="2">
        <f t="shared" si="6"/>
        <v>0.37829631076744991</v>
      </c>
      <c r="AP17" s="2">
        <f t="shared" si="7"/>
        <v>0.42955266061118719</v>
      </c>
      <c r="AQ17" s="2">
        <f t="shared" si="7"/>
        <v>0.48739672216311419</v>
      </c>
      <c r="AR17" s="2">
        <f t="shared" si="7"/>
        <v>0.55271560435416556</v>
      </c>
    </row>
    <row r="18" spans="2:44" x14ac:dyDescent="0.2">
      <c r="B18" s="36">
        <f>heart!B18</f>
        <v>2.5</v>
      </c>
      <c r="C18" s="14">
        <f>heart!C18</f>
        <v>0.3094011801533435</v>
      </c>
      <c r="D18" s="2">
        <f t="shared" si="2"/>
        <v>9.1307222639654354E-3</v>
      </c>
      <c r="E18" s="2">
        <f t="shared" si="3"/>
        <v>2.247460403505858E-2</v>
      </c>
      <c r="F18" s="2">
        <f t="shared" si="3"/>
        <v>3.4265144016296427E-2</v>
      </c>
      <c r="G18" s="2">
        <f t="shared" si="3"/>
        <v>4.4683164456969182E-2</v>
      </c>
      <c r="H18" s="2">
        <f t="shared" si="3"/>
        <v>5.388843835239597E-2</v>
      </c>
      <c r="I18" s="2">
        <f t="shared" si="3"/>
        <v>6.2022139756839997E-2</v>
      </c>
      <c r="J18" s="2">
        <f t="shared" si="3"/>
        <v>6.9209008859075091E-2</v>
      </c>
      <c r="K18" s="2">
        <f t="shared" si="3"/>
        <v>7.5559265024667935E-2</v>
      </c>
      <c r="L18" s="2">
        <f t="shared" si="3"/>
        <v>8.1170297143801515E-2</v>
      </c>
      <c r="M18" s="2">
        <f t="shared" si="3"/>
        <v>8.6128157208177292E-2</v>
      </c>
      <c r="N18" s="2">
        <f t="shared" si="3"/>
        <v>9.0508880022811156E-2</v>
      </c>
      <c r="O18" s="2">
        <f t="shared" si="3"/>
        <v>9.4379649292106807E-2</v>
      </c>
      <c r="P18" s="2">
        <f t="shared" si="3"/>
        <v>9.7799827963551855E-2</v>
      </c>
      <c r="Q18" s="2">
        <f t="shared" si="3"/>
        <v>0.1008218686306093</v>
      </c>
      <c r="R18" s="2">
        <f t="shared" si="3"/>
        <v>0.10349211795693772</v>
      </c>
      <c r="S18" s="2">
        <f t="shared" si="3"/>
        <v>0.10585152745876288</v>
      </c>
      <c r="T18" s="2">
        <f t="shared" si="3"/>
        <v>0.1079362815461114</v>
      </c>
      <c r="U18" s="2">
        <f t="shared" si="4"/>
        <v>0.10977835245468169</v>
      </c>
      <c r="V18" s="2">
        <f t="shared" si="4"/>
        <v>0.111405990578906</v>
      </c>
      <c r="W18" s="2">
        <f t="shared" si="4"/>
        <v>0.11284415772605705</v>
      </c>
      <c r="Y18" s="2">
        <f t="shared" si="5"/>
        <v>1.1269399636715428E-2</v>
      </c>
      <c r="Z18" s="2">
        <f t="shared" si="6"/>
        <v>2.271162920265403E-2</v>
      </c>
      <c r="AA18" s="2">
        <f t="shared" si="6"/>
        <v>3.4502169183891908E-2</v>
      </c>
      <c r="AB18" s="2">
        <f t="shared" si="6"/>
        <v>4.6821841829719185E-2</v>
      </c>
      <c r="AC18" s="2">
        <f t="shared" si="6"/>
        <v>5.985958428142725E-2</v>
      </c>
      <c r="AD18" s="2">
        <f t="shared" si="6"/>
        <v>7.3815346152819608E-2</v>
      </c>
      <c r="AE18" s="2">
        <f t="shared" si="6"/>
        <v>8.8903156000362568E-2</v>
      </c>
      <c r="AF18" s="2">
        <f t="shared" si="6"/>
        <v>0.10535440371101946</v>
      </c>
      <c r="AG18" s="2">
        <f t="shared" si="6"/>
        <v>0.12342138914717174</v>
      </c>
      <c r="AH18" s="2">
        <f t="shared" si="6"/>
        <v>0.1433811914714071</v>
      </c>
      <c r="AI18" s="2">
        <f t="shared" si="6"/>
        <v>0.16553991849196822</v>
      </c>
      <c r="AJ18" s="2">
        <f t="shared" si="6"/>
        <v>0.19023740119773605</v>
      </c>
      <c r="AK18" s="2">
        <f t="shared" si="6"/>
        <v>0.21785240547914203</v>
      </c>
      <c r="AL18" s="2">
        <f t="shared" si="6"/>
        <v>0.24880844096307905</v>
      </c>
      <c r="AM18" s="2">
        <f t="shared" si="6"/>
        <v>0.2835802560473491</v>
      </c>
      <c r="AN18" s="2">
        <f t="shared" si="6"/>
        <v>0.32270111874388741</v>
      </c>
      <c r="AO18" s="2">
        <f t="shared" si="6"/>
        <v>0.36677099499133764</v>
      </c>
      <c r="AP18" s="2">
        <f t="shared" si="7"/>
        <v>0.41646574986133195</v>
      </c>
      <c r="AQ18" s="2">
        <f t="shared" si="7"/>
        <v>0.47254751277014939</v>
      </c>
      <c r="AR18" s="2">
        <f t="shared" si="7"/>
        <v>0.53587636565886021</v>
      </c>
    </row>
    <row r="19" spans="2:44" x14ac:dyDescent="0.2">
      <c r="B19" s="36">
        <f>heart!B19</f>
        <v>2.75</v>
      </c>
      <c r="C19" s="14">
        <f>heart!C19</f>
        <v>0.34034129816867786</v>
      </c>
      <c r="D19" s="2">
        <f t="shared" si="2"/>
        <v>8.0120659984805158E-3</v>
      </c>
      <c r="E19" s="2">
        <f t="shared" si="3"/>
        <v>2.1486168911777227E-2</v>
      </c>
      <c r="F19" s="2">
        <f t="shared" si="3"/>
        <v>3.3391771182226894E-2</v>
      </c>
      <c r="G19" s="2">
        <f t="shared" si="3"/>
        <v>4.3911459679058788E-2</v>
      </c>
      <c r="H19" s="2">
        <f t="shared" si="3"/>
        <v>5.320656660070109E-2</v>
      </c>
      <c r="I19" s="2">
        <f t="shared" si="3"/>
        <v>6.1419643699969079E-2</v>
      </c>
      <c r="J19" s="2">
        <f t="shared" si="3"/>
        <v>6.8676648488312259E-2</v>
      </c>
      <c r="K19" s="2">
        <f t="shared" si="3"/>
        <v>7.5088875947217984E-2</v>
      </c>
      <c r="L19" s="2">
        <f t="shared" si="3"/>
        <v>8.0754665371911408E-2</v>
      </c>
      <c r="M19" s="2">
        <f t="shared" si="3"/>
        <v>8.5760908523873206E-2</v>
      </c>
      <c r="N19" s="2">
        <f t="shared" si="3"/>
        <v>9.0184382221524861E-2</v>
      </c>
      <c r="O19" s="2">
        <f t="shared" si="3"/>
        <v>9.4092925805978653E-2</v>
      </c>
      <c r="P19" s="2">
        <f t="shared" si="3"/>
        <v>9.7546481539719079E-2</v>
      </c>
      <c r="Q19" s="2">
        <f t="shared" si="3"/>
        <v>0.10059801389399321</v>
      </c>
      <c r="R19" s="2">
        <f t="shared" si="3"/>
        <v>0.10329432182329847</v>
      </c>
      <c r="S19" s="2">
        <f t="shared" si="3"/>
        <v>0.10567675648418336</v>
      </c>
      <c r="T19" s="2">
        <f t="shared" si="3"/>
        <v>0.10778185540545092</v>
      </c>
      <c r="U19" s="2">
        <f t="shared" si="4"/>
        <v>0.10964190283553489</v>
      </c>
      <c r="V19" s="2">
        <f t="shared" si="4"/>
        <v>0.111285424860656</v>
      </c>
      <c r="W19" s="2">
        <f t="shared" si="4"/>
        <v>0.11273762688699694</v>
      </c>
      <c r="Y19" s="2">
        <f t="shared" si="5"/>
        <v>1.0926061925710912E-2</v>
      </c>
      <c r="Z19" s="2">
        <f t="shared" si="6"/>
        <v>2.2019688279890256E-2</v>
      </c>
      <c r="AA19" s="2">
        <f t="shared" si="6"/>
        <v>3.3451013295010802E-2</v>
      </c>
      <c r="AB19" s="2">
        <f t="shared" si="6"/>
        <v>4.5395350222619098E-2</v>
      </c>
      <c r="AC19" s="2">
        <f t="shared" si="6"/>
        <v>5.8035879974952111E-2</v>
      </c>
      <c r="AD19" s="2">
        <f t="shared" si="6"/>
        <v>7.1566460426685061E-2</v>
      </c>
      <c r="AE19" s="2">
        <f t="shared" si="6"/>
        <v>8.6194599460864565E-2</v>
      </c>
      <c r="AF19" s="2">
        <f t="shared" si="6"/>
        <v>0.1021446373542972</v>
      </c>
      <c r="AG19" s="2">
        <f t="shared" si="6"/>
        <v>0.11966118730813763</v>
      </c>
      <c r="AH19" s="2">
        <f t="shared" si="6"/>
        <v>0.13901288688839195</v>
      </c>
      <c r="AI19" s="2">
        <f t="shared" si="6"/>
        <v>0.16049651790923122</v>
      </c>
      <c r="AJ19" s="2">
        <f t="shared" si="6"/>
        <v>0.18444155794252998</v>
      </c>
      <c r="AK19" s="2">
        <f t="shared" si="6"/>
        <v>0.21121523325655528</v>
      </c>
      <c r="AL19" s="2">
        <f t="shared" si="6"/>
        <v>0.24122815067675779</v>
      </c>
      <c r="AM19" s="2">
        <f t="shared" si="6"/>
        <v>0.27494059474008986</v>
      </c>
      <c r="AN19" s="2">
        <f t="shared" si="6"/>
        <v>0.31286958671735826</v>
      </c>
      <c r="AO19" s="2">
        <f t="shared" si="6"/>
        <v>0.35559681376229413</v>
      </c>
      <c r="AP19" s="2">
        <f t="shared" si="7"/>
        <v>0.4037775497904677</v>
      </c>
      <c r="AQ19" s="2">
        <f t="shared" si="7"/>
        <v>0.45815070490056276</v>
      </c>
      <c r="AR19" s="2">
        <f t="shared" si="7"/>
        <v>0.51955015745808708</v>
      </c>
    </row>
    <row r="20" spans="2:44" x14ac:dyDescent="0.2">
      <c r="B20" s="36">
        <f>heart!B20</f>
        <v>3</v>
      </c>
      <c r="C20" s="14">
        <f>heart!C20</f>
        <v>0.37128141618401223</v>
      </c>
      <c r="D20" s="2">
        <f t="shared" si="2"/>
        <v>6.7825959971990679E-3</v>
      </c>
      <c r="E20" s="2">
        <f t="shared" si="3"/>
        <v>2.0399819717853433E-2</v>
      </c>
      <c r="F20" s="2">
        <f t="shared" si="3"/>
        <v>3.243188231148679E-2</v>
      </c>
      <c r="G20" s="2">
        <f t="shared" si="3"/>
        <v>4.3063310069960496E-2</v>
      </c>
      <c r="H20" s="2">
        <f t="shared" si="3"/>
        <v>5.2457148848978494E-2</v>
      </c>
      <c r="I20" s="2">
        <f t="shared" si="3"/>
        <v>6.0757464574290973E-2</v>
      </c>
      <c r="J20" s="2">
        <f t="shared" si="3"/>
        <v>6.8091552667622193E-2</v>
      </c>
      <c r="K20" s="2">
        <f t="shared" si="3"/>
        <v>7.4571890276553102E-2</v>
      </c>
      <c r="L20" s="2">
        <f t="shared" si="3"/>
        <v>8.0297861248173882E-2</v>
      </c>
      <c r="M20" s="2">
        <f t="shared" si="3"/>
        <v>8.5357280301073077E-2</v>
      </c>
      <c r="N20" s="2">
        <f t="shared" si="3"/>
        <v>8.9827739770690904E-2</v>
      </c>
      <c r="O20" s="2">
        <f t="shared" si="3"/>
        <v>9.3777799582013321E-2</v>
      </c>
      <c r="P20" s="2">
        <f t="shared" si="3"/>
        <v>9.7268038699281995E-2</v>
      </c>
      <c r="Q20" s="2">
        <f t="shared" si="3"/>
        <v>0.1003519841779795</v>
      </c>
      <c r="R20" s="2">
        <f t="shared" si="3"/>
        <v>0.1030769320672294</v>
      </c>
      <c r="S20" s="2">
        <f t="shared" si="3"/>
        <v>0.10548467275214699</v>
      </c>
      <c r="T20" s="2">
        <f t="shared" si="3"/>
        <v>0.10761213186014594</v>
      </c>
      <c r="U20" s="2">
        <f t="shared" si="4"/>
        <v>0.10949193656027824</v>
      </c>
      <c r="V20" s="2">
        <f t="shared" si="4"/>
        <v>0.11115291594049446</v>
      </c>
      <c r="W20" s="2">
        <f t="shared" si="4"/>
        <v>0.11262054313671824</v>
      </c>
      <c r="Y20" s="2">
        <f t="shared" si="5"/>
        <v>1.0593184468810237E-2</v>
      </c>
      <c r="Z20" s="2">
        <f t="shared" si="6"/>
        <v>2.1348828286034006E-2</v>
      </c>
      <c r="AA20" s="2">
        <f t="shared" si="6"/>
        <v>3.2431882311486804E-2</v>
      </c>
      <c r="AB20" s="2">
        <f t="shared" si="6"/>
        <v>4.4012318638141083E-2</v>
      </c>
      <c r="AC20" s="2">
        <f t="shared" si="6"/>
        <v>5.6267737320589685E-2</v>
      </c>
      <c r="AD20" s="2">
        <f t="shared" si="6"/>
        <v>6.9386090087564217E-2</v>
      </c>
      <c r="AE20" s="2">
        <f t="shared" si="6"/>
        <v>8.3568562809947636E-2</v>
      </c>
      <c r="AF20" s="2">
        <f t="shared" si="6"/>
        <v>9.9032660930428659E-2</v>
      </c>
      <c r="AG20" s="2">
        <f t="shared" si="6"/>
        <v>0.11601554517360833</v>
      </c>
      <c r="AH20" s="2">
        <f t="shared" si="6"/>
        <v>0.13477766869372496</v>
      </c>
      <c r="AI20" s="2">
        <f t="shared" si="6"/>
        <v>0.15560677144007398</v>
      </c>
      <c r="AJ20" s="2">
        <f t="shared" si="6"/>
        <v>0.17882229299856778</v>
      </c>
      <c r="AK20" s="2">
        <f t="shared" si="6"/>
        <v>0.20478027158571979</v>
      </c>
      <c r="AL20" s="2">
        <f t="shared" si="6"/>
        <v>0.233878804327075</v>
      </c>
      <c r="AM20" s="2">
        <f t="shared" si="6"/>
        <v>0.26656415256008775</v>
      </c>
      <c r="AN20" s="2">
        <f t="shared" si="6"/>
        <v>0.30333758579368031</v>
      </c>
      <c r="AO20" s="2">
        <f t="shared" si="6"/>
        <v>0.34476306928491479</v>
      </c>
      <c r="AP20" s="2">
        <f t="shared" si="7"/>
        <v>0.39147591313110103</v>
      </c>
      <c r="AQ20" s="2">
        <f t="shared" si="7"/>
        <v>0.44419251552167299</v>
      </c>
      <c r="AR20" s="2">
        <f t="shared" si="7"/>
        <v>0.50372134957443238</v>
      </c>
    </row>
    <row r="21" spans="2:44" x14ac:dyDescent="0.2">
      <c r="B21" s="36">
        <f>heart!B21</f>
        <v>3.25</v>
      </c>
      <c r="C21" s="14">
        <f>heart!C21</f>
        <v>0.40222153419934659</v>
      </c>
      <c r="D21" s="2">
        <f t="shared" si="2"/>
        <v>5.441135205779454E-3</v>
      </c>
      <c r="E21" s="2">
        <f t="shared" si="3"/>
        <v>1.921451641812251E-2</v>
      </c>
      <c r="F21" s="2">
        <f t="shared" si="3"/>
        <v>3.138455843788613E-2</v>
      </c>
      <c r="G21" s="2">
        <f t="shared" si="3"/>
        <v>4.2137903638996443E-2</v>
      </c>
      <c r="H21" s="2">
        <f t="shared" si="3"/>
        <v>5.1639467629199347E-2</v>
      </c>
      <c r="I21" s="2">
        <f t="shared" si="3"/>
        <v>6.0034968431182251E-2</v>
      </c>
      <c r="J21" s="2">
        <f t="shared" si="3"/>
        <v>6.745316124541495E-2</v>
      </c>
      <c r="K21" s="2">
        <f t="shared" si="3"/>
        <v>7.4007813067511918E-2</v>
      </c>
      <c r="L21" s="2">
        <f t="shared" si="3"/>
        <v>7.9799447443270985E-2</v>
      </c>
      <c r="M21" s="2">
        <f t="shared" si="3"/>
        <v>8.4916886119326102E-2</v>
      </c>
      <c r="N21" s="2">
        <f t="shared" si="3"/>
        <v>8.9438611232498938E-2</v>
      </c>
      <c r="O21" s="2">
        <f t="shared" si="3"/>
        <v>9.3433968928677322E-2</v>
      </c>
      <c r="P21" s="2">
        <f t="shared" si="3"/>
        <v>9.6964232870177969E-2</v>
      </c>
      <c r="Q21" s="2">
        <f t="shared" si="3"/>
        <v>0.10008354394176998</v>
      </c>
      <c r="R21" s="2">
        <f t="shared" si="3"/>
        <v>0.10283974056689268</v>
      </c>
      <c r="S21" s="2">
        <f t="shared" si="3"/>
        <v>0.1052750923679751</v>
      </c>
      <c r="T21" s="2">
        <f t="shared" si="3"/>
        <v>0.10742694842242884</v>
      </c>
      <c r="U21" s="2">
        <f t="shared" si="4"/>
        <v>0.10932831005610788</v>
      </c>
      <c r="V21" s="2">
        <f t="shared" si="4"/>
        <v>0.11100833695871794</v>
      </c>
      <c r="W21" s="2">
        <f t="shared" si="4"/>
        <v>0.11249279438307028</v>
      </c>
      <c r="Y21" s="2">
        <f t="shared" si="5"/>
        <v>1.0270448580030454E-2</v>
      </c>
      <c r="Z21" s="2">
        <f t="shared" si="6"/>
        <v>2.0698406961682798E-2</v>
      </c>
      <c r="AA21" s="2">
        <f t="shared" si="6"/>
        <v>3.1443800550670017E-2</v>
      </c>
      <c r="AB21" s="2">
        <f t="shared" si="6"/>
        <v>4.2671423007109473E-2</v>
      </c>
      <c r="AC21" s="2">
        <f t="shared" si="6"/>
        <v>5.4553463556429746E-2</v>
      </c>
      <c r="AD21" s="2">
        <f t="shared" si="6"/>
        <v>6.7272147720252709E-2</v>
      </c>
      <c r="AE21" s="2">
        <f t="shared" si="6"/>
        <v>8.1022531966066111E-2</v>
      </c>
      <c r="AF21" s="2">
        <f t="shared" si="6"/>
        <v>9.6015495135033185E-2</v>
      </c>
      <c r="AG21" s="2">
        <f t="shared" si="6"/>
        <v>0.11248097252511739</v>
      </c>
      <c r="AH21" s="2">
        <f t="shared" si="6"/>
        <v>0.13067148222811517</v>
      </c>
      <c r="AI21" s="2">
        <f t="shared" si="6"/>
        <v>0.15086599780125662</v>
      </c>
      <c r="AJ21" s="2">
        <f t="shared" si="6"/>
        <v>0.17337422666549715</v>
      </c>
      <c r="AK21" s="2">
        <f t="shared" si="6"/>
        <v>0.19854135984493279</v>
      </c>
      <c r="AL21" s="2">
        <f t="shared" si="6"/>
        <v>0.22675336589036199</v>
      </c>
      <c r="AM21" s="2">
        <f t="shared" si="6"/>
        <v>0.25844291017574056</v>
      </c>
      <c r="AN21" s="2">
        <f t="shared" si="6"/>
        <v>0.29409599034712874</v>
      </c>
      <c r="AO21" s="2">
        <f t="shared" si="6"/>
        <v>0.33425938968679958</v>
      </c>
      <c r="AP21" s="2">
        <f t="shared" si="7"/>
        <v>0.37954906269889727</v>
      </c>
      <c r="AQ21" s="2">
        <f t="shared" si="7"/>
        <v>0.43065958151978678</v>
      </c>
      <c r="AR21" s="2">
        <f t="shared" si="7"/>
        <v>0.48837478802526718</v>
      </c>
    </row>
    <row r="22" spans="2:44" x14ac:dyDescent="0.2">
      <c r="B22" s="36">
        <f>heart!B22</f>
        <v>3.5</v>
      </c>
      <c r="C22" s="14">
        <f>heart!C22</f>
        <v>0.43316165221468089</v>
      </c>
      <c r="D22" s="2">
        <f t="shared" si="2"/>
        <v>3.9863993535627605E-3</v>
      </c>
      <c r="E22" s="2">
        <f t="shared" si="3"/>
        <v>1.7929124241997437E-2</v>
      </c>
      <c r="F22" s="2">
        <f t="shared" si="3"/>
        <v>3.0248796887824711E-2</v>
      </c>
      <c r="G22" s="2">
        <f t="shared" si="3"/>
        <v>4.1134354432335964E-2</v>
      </c>
      <c r="H22" s="2">
        <f t="shared" si="3"/>
        <v>5.0752740120124554E-2</v>
      </c>
      <c r="I22" s="2">
        <f t="shared" si="3"/>
        <v>5.9251463576481089E-2</v>
      </c>
      <c r="J22" s="2">
        <f t="shared" si="3"/>
        <v>6.6760863046635921E-2</v>
      </c>
      <c r="K22" s="2">
        <f t="shared" si="3"/>
        <v>7.3396104291035366E-2</v>
      </c>
      <c r="L22" s="2">
        <f t="shared" si="3"/>
        <v>7.9258946792137741E-2</v>
      </c>
      <c r="M22" s="2">
        <f t="shared" si="3"/>
        <v>8.4439304359655784E-2</v>
      </c>
      <c r="N22" s="2">
        <f t="shared" si="3"/>
        <v>8.9016624068021716E-2</v>
      </c>
      <c r="O22" s="2">
        <f t="shared" si="3"/>
        <v>9.3061104673755918E-2</v>
      </c>
      <c r="P22" s="2">
        <f t="shared" si="3"/>
        <v>9.6634773198649035E-2</v>
      </c>
      <c r="Q22" s="2">
        <f t="shared" si="3"/>
        <v>9.9792436189467898E-2</v>
      </c>
      <c r="R22" s="2">
        <f t="shared" si="3"/>
        <v>0.10258252024290862</v>
      </c>
      <c r="S22" s="2">
        <f t="shared" si="3"/>
        <v>0.10504781468626699</v>
      </c>
      <c r="T22" s="2">
        <f t="shared" si="3"/>
        <v>0.10722612780373693</v>
      </c>
      <c r="U22" s="2">
        <f t="shared" si="4"/>
        <v>0.10915086667236379</v>
      </c>
      <c r="V22" s="2">
        <f t="shared" si="4"/>
        <v>0.11085154950014101</v>
      </c>
      <c r="W22" s="2">
        <f t="shared" si="4"/>
        <v>0.11235425832357726</v>
      </c>
      <c r="Y22" s="2">
        <f t="shared" si="5"/>
        <v>9.9575452825940141E-3</v>
      </c>
      <c r="Z22" s="2">
        <f t="shared" si="6"/>
        <v>2.0067801614747437E-2</v>
      </c>
      <c r="AA22" s="2">
        <f t="shared" si="6"/>
        <v>3.0485822055420185E-2</v>
      </c>
      <c r="AB22" s="2">
        <f t="shared" si="6"/>
        <v>4.1371379599931431E-2</v>
      </c>
      <c r="AC22" s="2">
        <f t="shared" si="6"/>
        <v>5.2891417492874564E-2</v>
      </c>
      <c r="AD22" s="2">
        <f t="shared" si="6"/>
        <v>6.5222609505512341E-2</v>
      </c>
      <c r="AE22" s="2">
        <f t="shared" si="6"/>
        <v>7.8554069442615532E-2</v>
      </c>
      <c r="AF22" s="2">
        <f t="shared" si="6"/>
        <v>9.3090251432322857E-2</v>
      </c>
      <c r="AG22" s="2">
        <f t="shared" si="6"/>
        <v>0.10905408547848924</v>
      </c>
      <c r="AH22" s="2">
        <f t="shared" si="6"/>
        <v>0.12669039636302598</v>
      </c>
      <c r="AI22" s="2">
        <f t="shared" si="6"/>
        <v>0.14626965833125152</v>
      </c>
      <c r="AJ22" s="2">
        <f t="shared" si="6"/>
        <v>0.16809214314291299</v>
      </c>
      <c r="AK22" s="2">
        <f t="shared" si="6"/>
        <v>0.19249252510427825</v>
      </c>
      <c r="AL22" s="2">
        <f t="shared" si="6"/>
        <v>0.21984501370505799</v>
      </c>
      <c r="AM22" s="2">
        <f t="shared" si="6"/>
        <v>0.2505690925753784</v>
      </c>
      <c r="AN22" s="2">
        <f t="shared" si="6"/>
        <v>0.28513595277667836</v>
      </c>
      <c r="AO22" s="2">
        <f t="shared" si="6"/>
        <v>0.32407571908886146</v>
      </c>
      <c r="AP22" s="2">
        <f t="shared" si="7"/>
        <v>0.36798558011758997</v>
      </c>
      <c r="AQ22" s="2">
        <f t="shared" si="7"/>
        <v>0.41753894690679122</v>
      </c>
      <c r="AR22" s="2">
        <f t="shared" si="7"/>
        <v>0.47349578051482061</v>
      </c>
    </row>
    <row r="23" spans="2:44" x14ac:dyDescent="0.2">
      <c r="B23" s="36">
        <f>heart!B23</f>
        <v>3.75</v>
      </c>
      <c r="C23" s="14">
        <f>heart!C23</f>
        <v>0.46410177023001525</v>
      </c>
      <c r="D23" s="2">
        <f t="shared" si="2"/>
        <v>2.4169957240540696E-3</v>
      </c>
      <c r="E23" s="2">
        <f t="shared" si="3"/>
        <v>1.6542412597076585E-2</v>
      </c>
      <c r="F23" s="2">
        <f t="shared" si="3"/>
        <v>2.9023510320365258E-2</v>
      </c>
      <c r="G23" s="2">
        <f t="shared" si="3"/>
        <v>4.0051701684812334E-2</v>
      </c>
      <c r="H23" s="2">
        <f t="shared" si="3"/>
        <v>4.979611739785738E-2</v>
      </c>
      <c r="I23" s="2">
        <f t="shared" si="3"/>
        <v>5.8406199908281817E-2</v>
      </c>
      <c r="J23" s="2">
        <f t="shared" si="3"/>
        <v>6.6013995287646857E-2</v>
      </c>
      <c r="K23" s="2">
        <f t="shared" si="3"/>
        <v>7.273617831716063E-2</v>
      </c>
      <c r="L23" s="2">
        <f t="shared" si="3"/>
        <v>7.8675841837140076E-2</v>
      </c>
      <c r="M23" s="2">
        <f t="shared" si="3"/>
        <v>8.3924077800915473E-2</v>
      </c>
      <c r="N23" s="2">
        <f t="shared" si="3"/>
        <v>8.8561374280558575E-2</v>
      </c>
      <c r="O23" s="2">
        <f t="shared" si="3"/>
        <v>9.2658849849214395E-2</v>
      </c>
      <c r="P23" s="2">
        <f t="shared" si="3"/>
        <v>9.6279344270788089E-2</v>
      </c>
      <c r="Q23" s="2">
        <f t="shared" si="3"/>
        <v>9.94783822240385E-2</v>
      </c>
      <c r="R23" s="2">
        <f t="shared" si="3"/>
        <v>0.10230502484095719</v>
      </c>
      <c r="S23" s="2">
        <f t="shared" si="3"/>
        <v>0.10480262211880842</v>
      </c>
      <c r="T23" s="2">
        <f t="shared" ref="T23:W38" si="8">$B$2*(1-EXP(-T$7)*COSH($C23))</f>
        <v>0.10700947774498228</v>
      </c>
      <c r="U23" s="2">
        <f t="shared" si="4"/>
        <v>0.10895943653055767</v>
      </c>
      <c r="V23" s="2">
        <f t="shared" si="4"/>
        <v>0.11068240346158208</v>
      </c>
      <c r="W23" s="2">
        <f t="shared" si="4"/>
        <v>0.11220480232834976</v>
      </c>
      <c r="Y23" s="2">
        <f t="shared" si="5"/>
        <v>9.6541750131245302E-3</v>
      </c>
      <c r="Z23" s="2">
        <f t="shared" si="6"/>
        <v>1.9456408524306971E-2</v>
      </c>
      <c r="AA23" s="2">
        <f t="shared" si="6"/>
        <v>2.9557029688478297E-2</v>
      </c>
      <c r="AB23" s="2">
        <f t="shared" si="6"/>
        <v>4.0110943797596228E-2</v>
      </c>
      <c r="AC23" s="2">
        <f t="shared" si="6"/>
        <v>5.1280007941417696E-2</v>
      </c>
      <c r="AD23" s="2">
        <f t="shared" si="6"/>
        <v>6.3235513282532824E-2</v>
      </c>
      <c r="AE23" s="2">
        <f t="shared" si="6"/>
        <v>7.6160812014362825E-2</v>
      </c>
      <c r="AF23" s="2">
        <f t="shared" si="6"/>
        <v>9.025412928971295E-2</v>
      </c>
      <c r="AG23" s="2">
        <f t="shared" si="6"/>
        <v>0.10573160324421928</v>
      </c>
      <c r="AH23" s="2">
        <f t="shared" si="6"/>
        <v>0.12283059973714167</v>
      </c>
      <c r="AI23" s="2">
        <f t="shared" si="6"/>
        <v>0.1418133526450773</v>
      </c>
      <c r="AJ23" s="2">
        <f t="shared" si="6"/>
        <v>0.16297098553692074</v>
      </c>
      <c r="AK23" s="2">
        <f t="shared" si="6"/>
        <v>0.18662797640733944</v>
      </c>
      <c r="AL23" s="2">
        <f t="shared" si="6"/>
        <v>0.21314713394087467</v>
      </c>
      <c r="AM23" s="2">
        <f t="shared" si="6"/>
        <v>0.24293516162372181</v>
      </c>
      <c r="AN23" s="2">
        <f t="shared" si="6"/>
        <v>0.27644889503559977</v>
      </c>
      <c r="AO23" s="2">
        <f t="shared" ref="AO23:AR38" si="9">$B$2*EXP(-$C23)*SINH(AO$7)</f>
        <v>0.31420230797815724</v>
      </c>
      <c r="AP23" s="2">
        <f t="shared" si="7"/>
        <v>0.35677439488740087</v>
      </c>
      <c r="AQ23" s="2">
        <f t="shared" si="7"/>
        <v>0.40481805041651492</v>
      </c>
      <c r="AR23" s="2">
        <f t="shared" si="7"/>
        <v>0.45907008236825658</v>
      </c>
    </row>
    <row r="24" spans="2:44" x14ac:dyDescent="0.2">
      <c r="B24" s="36">
        <f>heart!B24</f>
        <v>4</v>
      </c>
      <c r="C24" s="14">
        <f>heart!C24</f>
        <v>0.49504188824534961</v>
      </c>
      <c r="D24" s="2">
        <f t="shared" si="2"/>
        <v>7.3142182158134408E-4</v>
      </c>
      <c r="E24" s="2">
        <f t="shared" ref="E24:S24" si="10">$B$2*(1-EXP(-E$7)*COSH($C24))</f>
        <v>1.5053053891014866E-2</v>
      </c>
      <c r="F24" s="2">
        <f t="shared" si="10"/>
        <v>2.7707525686248794E-2</v>
      </c>
      <c r="G24" s="2">
        <f t="shared" si="10"/>
        <v>3.8888908900117744E-2</v>
      </c>
      <c r="H24" s="2">
        <f t="shared" si="10"/>
        <v>4.8768683623111535E-2</v>
      </c>
      <c r="I24" s="2">
        <f t="shared" si="10"/>
        <v>5.7498368198811954E-2</v>
      </c>
      <c r="J24" s="2">
        <f t="shared" si="10"/>
        <v>6.5211842941698517E-2</v>
      </c>
      <c r="K24" s="2">
        <f t="shared" si="10"/>
        <v>7.2027403354358102E-2</v>
      </c>
      <c r="L24" s="2">
        <f t="shared" si="10"/>
        <v>7.8049574332677701E-2</v>
      </c>
      <c r="M24" s="2">
        <f t="shared" si="10"/>
        <v>8.3370713182059977E-2</v>
      </c>
      <c r="N24" s="2">
        <f t="shared" si="10"/>
        <v>8.8072426028862283E-2</v>
      </c>
      <c r="O24" s="2">
        <f t="shared" si="10"/>
        <v>9.2226819349448555E-2</v>
      </c>
      <c r="P24" s="2">
        <f t="shared" si="10"/>
        <v>9.589760581057194E-2</v>
      </c>
      <c r="Q24" s="2">
        <f t="shared" si="10"/>
        <v>9.914108138049349E-2</v>
      </c>
      <c r="R24" s="2">
        <f t="shared" si="10"/>
        <v>0.10200698869602237</v>
      </c>
      <c r="S24" s="2">
        <f t="shared" si="10"/>
        <v>0.10453927992625989</v>
      </c>
      <c r="T24" s="2">
        <f t="shared" si="8"/>
        <v>0.10677679083248903</v>
      </c>
      <c r="U24" s="2">
        <f t="shared" si="8"/>
        <v>0.10875383636173683</v>
      </c>
      <c r="V24" s="2">
        <f t="shared" si="8"/>
        <v>0.11050073690815962</v>
      </c>
      <c r="W24" s="2">
        <f t="shared" si="8"/>
        <v>0.11204428331310927</v>
      </c>
      <c r="Y24" s="2">
        <f t="shared" si="5"/>
        <v>9.3600473348545918E-3</v>
      </c>
      <c r="Z24" s="2">
        <f t="shared" ref="Z24:AN24" si="11">$B$2*EXP(-$C24)*SINH(Z$7)</f>
        <v>1.8863642362626033E-2</v>
      </c>
      <c r="AA24" s="2">
        <f t="shared" si="11"/>
        <v>2.8656534254429381E-2</v>
      </c>
      <c r="AB24" s="2">
        <f t="shared" si="11"/>
        <v>3.8888908900117751E-2</v>
      </c>
      <c r="AC24" s="2">
        <f t="shared" si="11"/>
        <v>4.9717692191292122E-2</v>
      </c>
      <c r="AD24" s="2">
        <f t="shared" si="11"/>
        <v>6.1308956670423131E-2</v>
      </c>
      <c r="AE24" s="2">
        <f t="shared" si="11"/>
        <v>7.3840468454971747E-2</v>
      </c>
      <c r="AF24" s="2">
        <f t="shared" si="11"/>
        <v>8.7504413496683572E-2</v>
      </c>
      <c r="AG24" s="2">
        <f t="shared" si="11"/>
        <v>0.10251034498655325</v>
      </c>
      <c r="AH24" s="2">
        <f t="shared" si="11"/>
        <v>0.11908839710749439</v>
      </c>
      <c r="AI24" s="2">
        <f t="shared" si="11"/>
        <v>0.13749281442151418</v>
      </c>
      <c r="AJ24" s="2">
        <f t="shared" si="11"/>
        <v>0.15800585101883161</v>
      </c>
      <c r="AK24" s="2">
        <f t="shared" si="11"/>
        <v>0.1809420992271264</v>
      </c>
      <c r="AL24" s="2">
        <f t="shared" si="11"/>
        <v>0.20665331426693123</v>
      </c>
      <c r="AM24" s="2">
        <f t="shared" si="11"/>
        <v>0.2355338088451179</v>
      </c>
      <c r="AN24" s="2">
        <f t="shared" si="11"/>
        <v>0.26802650041911824</v>
      </c>
      <c r="AO24" s="2">
        <f t="shared" si="9"/>
        <v>0.30462970387402244</v>
      </c>
      <c r="AP24" s="2">
        <f t="shared" si="9"/>
        <v>0.34590477378650564</v>
      </c>
      <c r="AQ24" s="2">
        <f t="shared" si="9"/>
        <v>0.39248471347898239</v>
      </c>
      <c r="AR24" s="2">
        <f t="shared" si="9"/>
        <v>0.4450838828942878</v>
      </c>
    </row>
    <row r="25" spans="2:44" x14ac:dyDescent="0.2">
      <c r="B25" s="36">
        <f>heart!B25</f>
        <v>4.25</v>
      </c>
      <c r="C25" s="14">
        <f>heart!C25</f>
        <v>0.52598200626068392</v>
      </c>
      <c r="D25" s="2">
        <f t="shared" ref="D25:S40" si="12">$B$2*(1-EXP(-D$7)*COSH($C25))</f>
        <v>-1.071936067144836E-3</v>
      </c>
      <c r="E25" s="2">
        <f t="shared" si="12"/>
        <v>1.3459622260530256E-2</v>
      </c>
      <c r="F25" s="2">
        <f t="shared" si="12"/>
        <v>2.6299583104855646E-2</v>
      </c>
      <c r="G25" s="2">
        <f t="shared" si="12"/>
        <v>3.7644862858495533E-2</v>
      </c>
      <c r="H25" s="2">
        <f t="shared" si="12"/>
        <v>4.7669455164416515E-2</v>
      </c>
      <c r="I25" s="2">
        <f t="shared" si="12"/>
        <v>5.6527099319704038E-2</v>
      </c>
      <c r="J25" s="2">
        <f t="shared" si="12"/>
        <v>6.4353638054387388E-2</v>
      </c>
      <c r="K25" s="2">
        <f t="shared" si="12"/>
        <v>7.1269100844674943E-2</v>
      </c>
      <c r="L25" s="2">
        <f t="shared" si="12"/>
        <v>7.7379544710738074E-2</v>
      </c>
      <c r="M25" s="2">
        <f t="shared" si="12"/>
        <v>8.2778680729913512E-2</v>
      </c>
      <c r="N25" s="2">
        <f t="shared" si="12"/>
        <v>8.754931120987873E-2</v>
      </c>
      <c r="O25" s="2">
        <f t="shared" si="12"/>
        <v>9.1764599562597263E-2</v>
      </c>
      <c r="P25" s="2">
        <f t="shared" si="12"/>
        <v>9.5489192354092187E-2</v>
      </c>
      <c r="Q25" s="2">
        <f t="shared" si="12"/>
        <v>9.8780210738044327E-2</v>
      </c>
      <c r="R25" s="2">
        <f t="shared" si="12"/>
        <v>0.101688126478053</v>
      </c>
      <c r="S25" s="2">
        <f t="shared" si="12"/>
        <v>0.1042575359934248</v>
      </c>
      <c r="T25" s="2">
        <f t="shared" si="8"/>
        <v>0.10652784429942251</v>
      </c>
      <c r="U25" s="2">
        <f t="shared" si="8"/>
        <v>0.10853386933102843</v>
      </c>
      <c r="V25" s="2">
        <f t="shared" si="8"/>
        <v>0.11030637591826085</v>
      </c>
      <c r="W25" s="2">
        <f t="shared" si="8"/>
        <v>0.11187254760220401</v>
      </c>
      <c r="Y25" s="2">
        <f t="shared" ref="Y25:AN40" si="13">$B$2*EXP(-$C25)*SINH(Y$7)</f>
        <v>9.0748806595711204E-3</v>
      </c>
      <c r="Z25" s="2">
        <f t="shared" si="13"/>
        <v>1.8288935634781251E-2</v>
      </c>
      <c r="AA25" s="2">
        <f t="shared" si="13"/>
        <v>2.7783473648415949E-2</v>
      </c>
      <c r="AB25" s="2">
        <f t="shared" si="13"/>
        <v>3.770410497127942E-2</v>
      </c>
      <c r="AC25" s="2">
        <f t="shared" si="13"/>
        <v>4.8202974532529551E-2</v>
      </c>
      <c r="AD25" s="2">
        <f t="shared" si="13"/>
        <v>5.9441095246934438E-2</v>
      </c>
      <c r="AE25" s="2">
        <f t="shared" si="13"/>
        <v>7.1590817343457847E-2</v>
      </c>
      <c r="AF25" s="2">
        <f t="shared" si="13"/>
        <v>8.4838471565326118E-2</v>
      </c>
      <c r="AG25" s="2">
        <f t="shared" si="13"/>
        <v>9.9387226778259341E-2</v>
      </c>
      <c r="AH25" s="2">
        <f t="shared" si="13"/>
        <v>0.11546020581175992</v>
      </c>
      <c r="AI25" s="2">
        <f t="shared" si="13"/>
        <v>0.13330390731866781</v>
      </c>
      <c r="AJ25" s="2">
        <f t="shared" si="13"/>
        <v>0.15319198613135496</v>
      </c>
      <c r="AK25" s="2">
        <f t="shared" si="13"/>
        <v>0.17542945009091201</v>
      </c>
      <c r="AL25" s="2">
        <f t="shared" si="13"/>
        <v>0.20035733771279912</v>
      </c>
      <c r="AM25" s="2">
        <f t="shared" si="13"/>
        <v>0.22835794842664506</v>
      </c>
      <c r="AN25" s="2">
        <f t="shared" si="13"/>
        <v>0.2598607056022727</v>
      </c>
      <c r="AO25" s="2">
        <f t="shared" si="9"/>
        <v>0.29534874227857622</v>
      </c>
      <c r="AP25" s="2">
        <f t="shared" si="9"/>
        <v>0.33536631059539918</v>
      </c>
      <c r="AQ25" s="2">
        <f t="shared" si="9"/>
        <v>0.38052712856105031</v>
      </c>
      <c r="AR25" s="2">
        <f t="shared" si="9"/>
        <v>0.43152379216327291</v>
      </c>
    </row>
    <row r="26" spans="2:44" x14ac:dyDescent="0.2">
      <c r="B26" s="36">
        <f>heart!B26</f>
        <v>4.5</v>
      </c>
      <c r="C26" s="14">
        <f>heart!C26</f>
        <v>0.55692212427601828</v>
      </c>
      <c r="D26" s="2">
        <f t="shared" si="12"/>
        <v>-2.9948044179476025E-3</v>
      </c>
      <c r="E26" s="2">
        <f t="shared" si="12"/>
        <v>1.1760592206328906E-2</v>
      </c>
      <c r="F26" s="2">
        <f t="shared" si="12"/>
        <v>2.4798334658036946E-2</v>
      </c>
      <c r="G26" s="2">
        <f t="shared" si="12"/>
        <v>3.6318372550980083E-2</v>
      </c>
      <c r="H26" s="2">
        <f t="shared" si="12"/>
        <v>4.6497379656421048E-2</v>
      </c>
      <c r="I26" s="2">
        <f t="shared" si="12"/>
        <v>5.5491463409920505E-2</v>
      </c>
      <c r="J26" s="2">
        <f t="shared" si="12"/>
        <v>6.343855900844135E-2</v>
      </c>
      <c r="K26" s="2">
        <f t="shared" si="12"/>
        <v>7.0460544814105741E-2</v>
      </c>
      <c r="L26" s="2">
        <f t="shared" si="12"/>
        <v>7.6665111506889608E-2</v>
      </c>
      <c r="M26" s="2">
        <f t="shared" si="12"/>
        <v>8.2147413651982179E-2</v>
      </c>
      <c r="N26" s="2">
        <f t="shared" si="12"/>
        <v>8.6991529010600532E-2</v>
      </c>
      <c r="O26" s="2">
        <f t="shared" si="12"/>
        <v>9.127174797456393E-2</v>
      </c>
      <c r="P26" s="2">
        <f t="shared" si="12"/>
        <v>9.505371289967196E-2</v>
      </c>
      <c r="Q26" s="2">
        <f t="shared" si="12"/>
        <v>9.8395424810948345E-2</v>
      </c>
      <c r="R26" s="2">
        <f t="shared" si="12"/>
        <v>0.10134813291879717</v>
      </c>
      <c r="S26" s="2">
        <f t="shared" si="12"/>
        <v>0.10395712058788267</v>
      </c>
      <c r="T26" s="2">
        <f t="shared" si="8"/>
        <v>0.10626239981251936</v>
      </c>
      <c r="U26" s="2">
        <f t="shared" si="8"/>
        <v>0.10829932484919624</v>
      </c>
      <c r="V26" s="2">
        <f t="shared" si="8"/>
        <v>0.11009913441703503</v>
      </c>
      <c r="W26" s="2">
        <f t="shared" si="8"/>
        <v>0.11168943078148488</v>
      </c>
      <c r="Y26" s="2">
        <f t="shared" si="13"/>
        <v>8.7984019780320156E-3</v>
      </c>
      <c r="Z26" s="2">
        <f t="shared" si="13"/>
        <v>1.7731738135360161E-2</v>
      </c>
      <c r="AA26" s="2">
        <f t="shared" si="13"/>
        <v>2.6937012030786973E-2</v>
      </c>
      <c r="AB26" s="2">
        <f t="shared" si="13"/>
        <v>3.6555397718575564E-2</v>
      </c>
      <c r="AC26" s="2">
        <f t="shared" si="13"/>
        <v>4.6734404824016529E-2</v>
      </c>
      <c r="AD26" s="2">
        <f t="shared" si="13"/>
        <v>5.7630140782670508E-2</v>
      </c>
      <c r="AE26" s="2">
        <f t="shared" si="13"/>
        <v>6.9409704937472616E-2</v>
      </c>
      <c r="AF26" s="2">
        <f t="shared" si="13"/>
        <v>8.2253751210085366E-2</v>
      </c>
      <c r="AG26" s="2">
        <f t="shared" si="13"/>
        <v>9.6359258648177099E-2</v>
      </c>
      <c r="AH26" s="2">
        <f t="shared" si="13"/>
        <v>0.11194255233833368</v>
      </c>
      <c r="AI26" s="2">
        <f t="shared" si="13"/>
        <v>0.12924262101397077</v>
      </c>
      <c r="AJ26" s="2">
        <f t="shared" si="13"/>
        <v>0.14852478223779375</v>
      </c>
      <c r="AK26" s="2">
        <f t="shared" si="13"/>
        <v>0.17008475136882903</v>
      </c>
      <c r="AL26" s="2">
        <f t="shared" si="13"/>
        <v>0.19425317671657752</v>
      </c>
      <c r="AM26" s="2">
        <f t="shared" si="13"/>
        <v>0.2214007104343873</v>
      </c>
      <c r="AN26" s="2">
        <f t="shared" si="13"/>
        <v>0.25194369292035246</v>
      </c>
      <c r="AO26" s="2">
        <f t="shared" si="9"/>
        <v>0.28635053790293075</v>
      </c>
      <c r="AP26" s="2">
        <f t="shared" si="9"/>
        <v>0.32514891613432079</v>
      </c>
      <c r="AQ26" s="2">
        <f t="shared" si="9"/>
        <v>0.36893384786226124</v>
      </c>
      <c r="AR26" s="2">
        <f t="shared" si="9"/>
        <v>0.41837682818813515</v>
      </c>
    </row>
    <row r="27" spans="2:44" x14ac:dyDescent="0.2">
      <c r="B27" s="36">
        <f>heart!B27</f>
        <v>4.75</v>
      </c>
      <c r="C27" s="14">
        <f>heart!C27</f>
        <v>0.58786224229135264</v>
      </c>
      <c r="D27" s="2">
        <f t="shared" si="12"/>
        <v>-5.0390241220551078E-3</v>
      </c>
      <c r="E27" s="2">
        <f t="shared" si="12"/>
        <v>9.954337132642101E-3</v>
      </c>
      <c r="F27" s="2">
        <f t="shared" si="12"/>
        <v>2.3202343099662015E-2</v>
      </c>
      <c r="G27" s="2">
        <f t="shared" si="12"/>
        <v>3.4908168039163863E-2</v>
      </c>
      <c r="H27" s="2">
        <f t="shared" si="12"/>
        <v>4.525133499239304E-2</v>
      </c>
      <c r="I27" s="2">
        <f t="shared" si="12"/>
        <v>5.4390468985535179E-2</v>
      </c>
      <c r="J27" s="2">
        <f t="shared" si="12"/>
        <v>6.2465729737130174E-2</v>
      </c>
      <c r="K27" s="2">
        <f t="shared" si="12"/>
        <v>6.9600961177568976E-2</v>
      </c>
      <c r="L27" s="2">
        <f t="shared" si="12"/>
        <v>7.5905590746164667E-2</v>
      </c>
      <c r="M27" s="2">
        <f t="shared" si="12"/>
        <v>8.1476307593825445E-2</v>
      </c>
      <c r="N27" s="2">
        <f t="shared" si="12"/>
        <v>8.6398545428604978E-2</v>
      </c>
      <c r="O27" s="2">
        <f t="shared" si="12"/>
        <v>9.0747792745368011E-2</v>
      </c>
      <c r="P27" s="2">
        <f t="shared" si="12"/>
        <v>9.4590750533533816E-2</v>
      </c>
      <c r="Q27" s="2">
        <f t="shared" si="12"/>
        <v>9.798635521775205E-2</v>
      </c>
      <c r="R27" s="2">
        <f t="shared" si="12"/>
        <v>0.10098668251954844</v>
      </c>
      <c r="S27" s="2">
        <f t="shared" si="12"/>
        <v>0.10363774610175609</v>
      </c>
      <c r="T27" s="2">
        <f t="shared" si="8"/>
        <v>0.10598020324391516</v>
      </c>
      <c r="U27" s="2">
        <f t="shared" si="8"/>
        <v>0.10804997837102946</v>
      </c>
      <c r="V27" s="2">
        <f t="shared" si="8"/>
        <v>0.10987881399825143</v>
      </c>
      <c r="W27" s="2">
        <f t="shared" si="8"/>
        <v>0.11149475754090066</v>
      </c>
      <c r="Y27" s="2">
        <f t="shared" si="13"/>
        <v>8.5303465985960645E-3</v>
      </c>
      <c r="Z27" s="2">
        <f t="shared" si="13"/>
        <v>1.7191516421712558E-2</v>
      </c>
      <c r="AA27" s="2">
        <f t="shared" si="13"/>
        <v>2.6116339026892411E-2</v>
      </c>
      <c r="AB27" s="2">
        <f t="shared" si="13"/>
        <v>3.5441687407276892E-2</v>
      </c>
      <c r="AC27" s="2">
        <f t="shared" si="13"/>
        <v>4.5310577105176934E-2</v>
      </c>
      <c r="AD27" s="2">
        <f t="shared" si="13"/>
        <v>5.5874359529095481E-2</v>
      </c>
      <c r="AE27" s="2">
        <f t="shared" si="13"/>
        <v>6.7295043111381167E-2</v>
      </c>
      <c r="AF27" s="2">
        <f t="shared" si="13"/>
        <v>7.9747777904284944E-2</v>
      </c>
      <c r="AG27" s="2">
        <f t="shared" si="13"/>
        <v>9.342354171871696E-2</v>
      </c>
      <c r="AH27" s="2">
        <f t="shared" si="13"/>
        <v>0.10853206900090463</v>
      </c>
      <c r="AI27" s="2">
        <f t="shared" si="13"/>
        <v>0.12530506736483119</v>
      </c>
      <c r="AJ27" s="2">
        <f t="shared" si="13"/>
        <v>0.14399977110988674</v>
      </c>
      <c r="AK27" s="2">
        <f t="shared" si="13"/>
        <v>0.16490288622124019</v>
      </c>
      <c r="AL27" s="2">
        <f t="shared" si="13"/>
        <v>0.18833498735430335</v>
      </c>
      <c r="AM27" s="2">
        <f t="shared" si="13"/>
        <v>0.21465543423638461</v>
      </c>
      <c r="AN27" s="2">
        <f t="shared" si="13"/>
        <v>0.2442678828845207</v>
      </c>
      <c r="AO27" s="2">
        <f t="shared" si="9"/>
        <v>0.27762647616070657</v>
      </c>
      <c r="AP27" s="2">
        <f t="shared" si="9"/>
        <v>0.31524280860420439</v>
      </c>
      <c r="AQ27" s="2">
        <f t="shared" si="9"/>
        <v>0.35769377235509459</v>
      </c>
      <c r="AR27" s="2">
        <f t="shared" si="9"/>
        <v>0.40563040449583354</v>
      </c>
    </row>
    <row r="28" spans="2:44" x14ac:dyDescent="0.2">
      <c r="B28" s="36">
        <f>heart!B28</f>
        <v>5</v>
      </c>
      <c r="C28" s="14">
        <f>heart!C28</f>
        <v>0.618802360306687</v>
      </c>
      <c r="D28" s="2">
        <f t="shared" si="12"/>
        <v>-7.2065522485096484E-3</v>
      </c>
      <c r="E28" s="2">
        <f t="shared" si="12"/>
        <v>8.0391277899767074E-3</v>
      </c>
      <c r="F28" s="2">
        <f t="shared" si="12"/>
        <v>2.15100804796458E-2</v>
      </c>
      <c r="G28" s="2">
        <f t="shared" si="12"/>
        <v>3.3412899239399836E-2</v>
      </c>
      <c r="H28" s="2">
        <f t="shared" si="12"/>
        <v>4.393012824995117E-2</v>
      </c>
      <c r="I28" s="2">
        <f t="shared" si="12"/>
        <v>5.3223061990519099E-2</v>
      </c>
      <c r="J28" s="2">
        <f t="shared" si="12"/>
        <v>6.1434218885547863E-2</v>
      </c>
      <c r="K28" s="2">
        <f t="shared" si="12"/>
        <v>6.8689526997823117E-2</v>
      </c>
      <c r="L28" s="2">
        <f t="shared" si="12"/>
        <v>7.5100255288244155E-2</v>
      </c>
      <c r="M28" s="2">
        <f t="shared" si="12"/>
        <v>8.0764720060466907E-2</v>
      </c>
      <c r="N28" s="2">
        <f t="shared" si="12"/>
        <v>8.5769792760817601E-2</v>
      </c>
      <c r="O28" s="2">
        <f t="shared" si="12"/>
        <v>9.0192232257420901E-2</v>
      </c>
      <c r="P28" s="2">
        <f t="shared" si="12"/>
        <v>9.409986203066005E-2</v>
      </c>
      <c r="Q28" s="2">
        <f t="shared" si="12"/>
        <v>9.7552610328614828E-2</v>
      </c>
      <c r="R28" s="2">
        <f t="shared" si="12"/>
        <v>0.10060342923952398</v>
      </c>
      <c r="S28" s="2">
        <f t="shared" si="12"/>
        <v>0.10329910677636445</v>
      </c>
      <c r="T28" s="2">
        <f t="shared" si="8"/>
        <v>0.10568098442785076</v>
      </c>
      <c r="U28" s="2">
        <f t="shared" si="8"/>
        <v>0.10778559118037041</v>
      </c>
      <c r="V28" s="2">
        <f t="shared" si="8"/>
        <v>0.10964520373435163</v>
      </c>
      <c r="W28" s="2">
        <f t="shared" si="8"/>
        <v>0.11128834150666204</v>
      </c>
      <c r="Y28" s="2">
        <f t="shared" si="13"/>
        <v>8.270457893815801E-3</v>
      </c>
      <c r="Z28" s="2">
        <f t="shared" si="13"/>
        <v>1.666775330324996E-2</v>
      </c>
      <c r="AA28" s="2">
        <f t="shared" si="13"/>
        <v>2.5320668951256987E-2</v>
      </c>
      <c r="AB28" s="2">
        <f t="shared" si="13"/>
        <v>3.436190780758043E-2</v>
      </c>
      <c r="AC28" s="2">
        <f t="shared" si="13"/>
        <v>4.3930128249951204E-2</v>
      </c>
      <c r="AD28" s="2">
        <f t="shared" si="13"/>
        <v>5.4172070558699686E-2</v>
      </c>
      <c r="AE28" s="2">
        <f t="shared" si="13"/>
        <v>6.524480735715904E-2</v>
      </c>
      <c r="AF28" s="2">
        <f t="shared" si="13"/>
        <v>7.7318152511096389E-2</v>
      </c>
      <c r="AG28" s="2">
        <f t="shared" si="13"/>
        <v>9.057726543056964E-2</v>
      </c>
      <c r="AH28" s="2">
        <f t="shared" si="13"/>
        <v>0.10522549071434247</v>
      </c>
      <c r="AI28" s="2">
        <f t="shared" si="13"/>
        <v>0.12148747668625207</v>
      </c>
      <c r="AJ28" s="2">
        <f t="shared" si="13"/>
        <v>0.13961262065007282</v>
      </c>
      <c r="AK28" s="2">
        <f t="shared" si="13"/>
        <v>0.15987889370004316</v>
      </c>
      <c r="AL28" s="2">
        <f t="shared" si="13"/>
        <v>0.18259710374516927</v>
      </c>
      <c r="AM28" s="2">
        <f t="shared" si="13"/>
        <v>0.2081156621259618</v>
      </c>
      <c r="AN28" s="2">
        <f t="shared" si="13"/>
        <v>0.23682592692546003</v>
      </c>
      <c r="AO28" s="2">
        <f t="shared" si="9"/>
        <v>0.2691682049207092</v>
      </c>
      <c r="AP28" s="2">
        <f t="shared" si="9"/>
        <v>0.30563850422190381</v>
      </c>
      <c r="AQ28" s="2">
        <f t="shared" si="9"/>
        <v>0.34679614115912055</v>
      </c>
      <c r="AR28" s="2">
        <f t="shared" si="9"/>
        <v>0.39327231807748492</v>
      </c>
    </row>
    <row r="29" spans="2:44" x14ac:dyDescent="0.2">
      <c r="B29" s="36">
        <f>heart!B29</f>
        <v>5.25</v>
      </c>
      <c r="C29" s="14">
        <f>heart!C29</f>
        <v>0.64974247832202137</v>
      </c>
      <c r="D29" s="2">
        <f t="shared" si="12"/>
        <v>-9.4994639178014838E-3</v>
      </c>
      <c r="E29" s="2">
        <f t="shared" si="12"/>
        <v>6.0131306195882854E-3</v>
      </c>
      <c r="F29" s="2">
        <f t="shared" si="12"/>
        <v>1.9719926681139647E-2</v>
      </c>
      <c r="G29" s="2">
        <f t="shared" si="12"/>
        <v>3.1831134630275704E-2</v>
      </c>
      <c r="H29" s="2">
        <f t="shared" si="12"/>
        <v>4.253249454900021E-2</v>
      </c>
      <c r="I29" s="2">
        <f t="shared" si="12"/>
        <v>5.1988124787621666E-2</v>
      </c>
      <c r="J29" s="2">
        <f t="shared" si="12"/>
        <v>6.0343038918964018E-2</v>
      </c>
      <c r="K29" s="2">
        <f t="shared" si="12"/>
        <v>6.7725369697613544E-2</v>
      </c>
      <c r="L29" s="2">
        <f t="shared" si="12"/>
        <v>7.4248334131317428E-2</v>
      </c>
      <c r="M29" s="2">
        <f t="shared" si="12"/>
        <v>8.0011969801290703E-2</v>
      </c>
      <c r="N29" s="2">
        <f t="shared" si="12"/>
        <v>8.5104669060011837E-2</v>
      </c>
      <c r="O29" s="2">
        <f t="shared" si="12"/>
        <v>8.9604534635293581E-2</v>
      </c>
      <c r="P29" s="2">
        <f t="shared" si="12"/>
        <v>9.3580577430463621E-2</v>
      </c>
      <c r="Q29" s="2">
        <f t="shared" si="12"/>
        <v>9.7093774890375212E-2</v>
      </c>
      <c r="R29" s="2">
        <f t="shared" si="12"/>
        <v>0.10019800616457643</v>
      </c>
      <c r="S29" s="2">
        <f t="shared" si="12"/>
        <v>0.10294087840950042</v>
      </c>
      <c r="T29" s="2">
        <f t="shared" si="8"/>
        <v>0.10536445690202438</v>
      </c>
      <c r="U29" s="2">
        <f t="shared" si="8"/>
        <v>0.1075059101615755</v>
      </c>
      <c r="V29" s="2">
        <f t="shared" si="8"/>
        <v>0.10939807997451449</v>
      </c>
      <c r="W29" s="2">
        <f t="shared" si="8"/>
        <v>0.11106998506281333</v>
      </c>
      <c r="Y29" s="2">
        <f t="shared" si="13"/>
        <v>8.0184870547508023E-3</v>
      </c>
      <c r="Z29" s="2">
        <f t="shared" si="13"/>
        <v>1.6159947346304254E-2</v>
      </c>
      <c r="AA29" s="2">
        <f t="shared" si="13"/>
        <v>2.4549240055390661E-2</v>
      </c>
      <c r="AB29" s="2">
        <f t="shared" si="13"/>
        <v>3.3315025173836013E-2</v>
      </c>
      <c r="AC29" s="2">
        <f t="shared" si="13"/>
        <v>4.2591736661784112E-2</v>
      </c>
      <c r="AD29" s="2">
        <f t="shared" si="13"/>
        <v>5.2521644155734688E-2</v>
      </c>
      <c r="AE29" s="2">
        <f t="shared" si="13"/>
        <v>6.325703484619441E-2</v>
      </c>
      <c r="AF29" s="2">
        <f t="shared" si="13"/>
        <v>7.496254898668403E-2</v>
      </c>
      <c r="AG29" s="2">
        <f t="shared" si="13"/>
        <v>8.7817704851968617E-2</v>
      </c>
      <c r="AH29" s="2">
        <f t="shared" si="13"/>
        <v>0.10201965186881197</v>
      </c>
      <c r="AI29" s="2">
        <f t="shared" si="13"/>
        <v>0.11778619414185826</v>
      </c>
      <c r="AJ29" s="2">
        <f t="shared" si="13"/>
        <v>0.13535913074408265</v>
      </c>
      <c r="AK29" s="2">
        <f t="shared" si="13"/>
        <v>0.15500796399922134</v>
      </c>
      <c r="AL29" s="2">
        <f t="shared" si="13"/>
        <v>0.177034032627195</v>
      </c>
      <c r="AM29" s="2">
        <f t="shared" si="13"/>
        <v>0.20177513313933126</v>
      </c>
      <c r="AN29" s="2">
        <f t="shared" si="13"/>
        <v>0.2296107003580925</v>
      </c>
      <c r="AO29" s="2">
        <f t="shared" si="9"/>
        <v>0.26096762651087235</v>
      </c>
      <c r="AP29" s="2">
        <f t="shared" si="9"/>
        <v>0.2963268081407292</v>
      </c>
      <c r="AQ29" s="2">
        <f t="shared" si="9"/>
        <v>0.33623052123888525</v>
      </c>
      <c r="AR29" s="2">
        <f t="shared" si="9"/>
        <v>0.38129073770560279</v>
      </c>
    </row>
    <row r="30" spans="2:44" x14ac:dyDescent="0.2">
      <c r="B30" s="36">
        <f>heart!B30</f>
        <v>5.5</v>
      </c>
      <c r="C30" s="14">
        <f>heart!C30</f>
        <v>0.68068259633735573</v>
      </c>
      <c r="D30" s="2">
        <f t="shared" si="12"/>
        <v>-1.1919954288521316E-2</v>
      </c>
      <c r="E30" s="2">
        <f t="shared" si="12"/>
        <v>3.8744059980919203E-3</v>
      </c>
      <c r="F30" s="2">
        <f t="shared" si="12"/>
        <v>1.7830167869484267E-2</v>
      </c>
      <c r="G30" s="2">
        <f t="shared" si="12"/>
        <v>3.0161359882122051E-2</v>
      </c>
      <c r="H30" s="2">
        <f t="shared" si="12"/>
        <v>4.105709584077602E-2</v>
      </c>
      <c r="I30" s="2">
        <f t="shared" si="12"/>
        <v>5.0684475088381337E-2</v>
      </c>
      <c r="J30" s="2">
        <f t="shared" si="12"/>
        <v>5.9191145177390304E-2</v>
      </c>
      <c r="K30" s="2">
        <f t="shared" si="12"/>
        <v>6.6707566224295606E-2</v>
      </c>
      <c r="L30" s="2">
        <f t="shared" si="12"/>
        <v>7.3349011673950165E-2</v>
      </c>
      <c r="M30" s="2">
        <f t="shared" si="12"/>
        <v>7.9217336157834384E-2</v>
      </c>
      <c r="N30" s="2">
        <f t="shared" si="12"/>
        <v>8.4402537558524407E-2</v>
      </c>
      <c r="O30" s="2">
        <f t="shared" si="12"/>
        <v>8.8984137236516575E-2</v>
      </c>
      <c r="P30" s="2">
        <f t="shared" si="12"/>
        <v>9.303239958686324E-2</v>
      </c>
      <c r="Q30" s="2">
        <f t="shared" si="12"/>
        <v>9.6609409629001219E-2</v>
      </c>
      <c r="R30" s="2">
        <f t="shared" si="12"/>
        <v>9.9770025155922398E-2</v>
      </c>
      <c r="S30" s="2">
        <f t="shared" si="12"/>
        <v>0.10256271804504954</v>
      </c>
      <c r="T30" s="2">
        <f t="shared" si="8"/>
        <v>0.10503031763334199</v>
      </c>
      <c r="U30" s="2">
        <f t="shared" si="8"/>
        <v>0.10721066755719062</v>
      </c>
      <c r="V30" s="2">
        <f t="shared" si="8"/>
        <v>0.10913720613054012</v>
      </c>
      <c r="W30" s="2">
        <f t="shared" si="8"/>
        <v>0.11083947916204145</v>
      </c>
      <c r="Y30" s="2">
        <f t="shared" si="13"/>
        <v>7.7741928527661512E-3</v>
      </c>
      <c r="Z30" s="2">
        <f t="shared" si="13"/>
        <v>1.566761239407154E-2</v>
      </c>
      <c r="AA30" s="2">
        <f t="shared" si="13"/>
        <v>2.3801313798515546E-2</v>
      </c>
      <c r="AB30" s="2">
        <f t="shared" si="13"/>
        <v>3.2300037254872072E-2</v>
      </c>
      <c r="AC30" s="2">
        <f t="shared" si="13"/>
        <v>4.1294121008371501E-2</v>
      </c>
      <c r="AD30" s="2">
        <f t="shared" si="13"/>
        <v>5.0921500255976811E-2</v>
      </c>
      <c r="AE30" s="2">
        <f t="shared" si="13"/>
        <v>6.1329822550140307E-2</v>
      </c>
      <c r="AF30" s="2">
        <f t="shared" si="13"/>
        <v>7.2678712153326885E-2</v>
      </c>
      <c r="AG30" s="2">
        <f t="shared" si="13"/>
        <v>8.5142218069929776E-2</v>
      </c>
      <c r="AH30" s="2">
        <f t="shared" si="13"/>
        <v>9.8911483299121861E-2</v>
      </c>
      <c r="AI30" s="2">
        <f t="shared" si="13"/>
        <v>0.11419767624487591</v>
      </c>
      <c r="AJ30" s="2">
        <f t="shared" si="13"/>
        <v>0.13123522923988681</v>
      </c>
      <c r="AK30" s="2">
        <f t="shared" si="13"/>
        <v>0.15028543385009308</v>
      </c>
      <c r="AL30" s="2">
        <f t="shared" si="13"/>
        <v>0.17164044809815826</v>
      </c>
      <c r="AM30" s="2">
        <f t="shared" si="13"/>
        <v>0.1956277770615516</v>
      </c>
      <c r="AN30" s="2">
        <f t="shared" si="13"/>
        <v>0.22261529556063966</v>
      </c>
      <c r="AO30" s="2">
        <f t="shared" si="9"/>
        <v>0.25301688996581179</v>
      </c>
      <c r="AP30" s="2">
        <f t="shared" si="9"/>
        <v>0.28729880564760202</v>
      </c>
      <c r="AQ30" s="2">
        <f t="shared" si="9"/>
        <v>0.32598679741566461</v>
      </c>
      <c r="AR30" s="2">
        <f t="shared" si="9"/>
        <v>0.36967419260726764</v>
      </c>
    </row>
    <row r="31" spans="2:44" x14ac:dyDescent="0.2">
      <c r="B31" s="36">
        <f>heart!B31</f>
        <v>5.75</v>
      </c>
      <c r="C31" s="14">
        <f>heart!C31</f>
        <v>0.71162271435269009</v>
      </c>
      <c r="D31" s="2">
        <f t="shared" si="12"/>
        <v>-1.4470340658933203E-2</v>
      </c>
      <c r="E31" s="2">
        <f t="shared" si="12"/>
        <v>1.6209063805303499E-3</v>
      </c>
      <c r="F31" s="2">
        <f t="shared" si="12"/>
        <v>1.5838994851440705E-2</v>
      </c>
      <c r="G31" s="2">
        <f t="shared" si="12"/>
        <v>2.8401976407242735E-2</v>
      </c>
      <c r="H31" s="2">
        <f t="shared" si="12"/>
        <v>3.9502519626841648E-2</v>
      </c>
      <c r="I31" s="2">
        <f t="shared" si="12"/>
        <v>4.9310864821241425E-2</v>
      </c>
      <c r="J31" s="2">
        <f t="shared" si="12"/>
        <v>5.7977434875457291E-2</v>
      </c>
      <c r="K31" s="2">
        <f t="shared" si="12"/>
        <v>6.5635142166134239E-2</v>
      </c>
      <c r="L31" s="2">
        <f t="shared" si="12"/>
        <v>7.2401426934254318E-2</v>
      </c>
      <c r="M31" s="2">
        <f t="shared" si="12"/>
        <v>7.83800583738542E-2</v>
      </c>
      <c r="N31" s="2">
        <f t="shared" si="12"/>
        <v>8.3662726058634881E-2</v>
      </c>
      <c r="O31" s="2">
        <f t="shared" si="12"/>
        <v>8.8330446112924427E-2</v>
      </c>
      <c r="P31" s="2">
        <f t="shared" si="12"/>
        <v>9.2454803692331999E-2</v>
      </c>
      <c r="Q31" s="2">
        <f t="shared" si="12"/>
        <v>9.6099050829043756E-2</v>
      </c>
      <c r="R31" s="2">
        <f t="shared" si="12"/>
        <v>9.9319076478550969E-2</v>
      </c>
      <c r="S31" s="2">
        <f t="shared" si="12"/>
        <v>0.10216426364465518</v>
      </c>
      <c r="T31" s="2">
        <f t="shared" si="8"/>
        <v>0.10467824672780329</v>
      </c>
      <c r="U31" s="2">
        <f t="shared" si="8"/>
        <v>0.10689958071160892</v>
      </c>
      <c r="V31" s="2">
        <f t="shared" si="8"/>
        <v>0.10886233245034806</v>
      </c>
      <c r="W31" s="2">
        <f t="shared" si="8"/>
        <v>0.11059660312554095</v>
      </c>
      <c r="Y31" s="2">
        <f t="shared" si="13"/>
        <v>7.5373414085880336E-3</v>
      </c>
      <c r="Z31" s="2">
        <f t="shared" si="13"/>
        <v>1.5190277101181496E-2</v>
      </c>
      <c r="AA31" s="2">
        <f t="shared" si="13"/>
        <v>2.3076174140511167E-2</v>
      </c>
      <c r="AB31" s="2">
        <f t="shared" si="13"/>
        <v>3.1315972334473113E-2</v>
      </c>
      <c r="AC31" s="2">
        <f t="shared" si="13"/>
        <v>4.0036038994954677E-2</v>
      </c>
      <c r="AD31" s="2">
        <f t="shared" si="13"/>
        <v>4.9370106934025305E-2</v>
      </c>
      <c r="AE31" s="2">
        <f t="shared" si="13"/>
        <v>5.9461325419017573E-2</v>
      </c>
      <c r="AF31" s="2">
        <f t="shared" si="13"/>
        <v>7.0464455540385232E-2</v>
      </c>
      <c r="AG31" s="2">
        <f t="shared" si="13"/>
        <v>8.25482436609703E-2</v>
      </c>
      <c r="AH31" s="2">
        <f t="shared" si="13"/>
        <v>9.5898009346406493E-2</v>
      </c>
      <c r="AI31" s="2">
        <f t="shared" si="13"/>
        <v>0.1107184874657141</v>
      </c>
      <c r="AJ31" s="2">
        <f t="shared" si="13"/>
        <v>0.12723696804915063</v>
      </c>
      <c r="AK31" s="2">
        <f t="shared" si="13"/>
        <v>0.14570678205685073</v>
      </c>
      <c r="AL31" s="2">
        <f t="shared" si="13"/>
        <v>0.16641118651675008</v>
      </c>
      <c r="AM31" s="2">
        <f t="shared" si="13"/>
        <v>0.18966770861510229</v>
      </c>
      <c r="AN31" s="2">
        <f t="shared" si="13"/>
        <v>0.21583301536149138</v>
      </c>
      <c r="AO31" s="2">
        <f t="shared" si="9"/>
        <v>0.24530838351056794</v>
      </c>
      <c r="AP31" s="2">
        <f t="shared" si="9"/>
        <v>0.27854585362840029</v>
      </c>
      <c r="AQ31" s="2">
        <f t="shared" si="9"/>
        <v>0.31605516268352302</v>
      </c>
      <c r="AR31" s="2">
        <f t="shared" si="9"/>
        <v>0.35841156148238412</v>
      </c>
    </row>
    <row r="32" spans="2:44" x14ac:dyDescent="0.2">
      <c r="B32" s="36">
        <f>heart!B32</f>
        <v>6</v>
      </c>
      <c r="C32" s="14">
        <f>heart!C32</f>
        <v>0.74256283236802445</v>
      </c>
      <c r="D32" s="2">
        <f t="shared" si="12"/>
        <v>-1.7153064685480179E-2</v>
      </c>
      <c r="E32" s="2">
        <f t="shared" si="12"/>
        <v>-7.4952565987872774E-4</v>
      </c>
      <c r="F32" s="2">
        <f t="shared" si="12"/>
        <v>1.3744501343127748E-2</v>
      </c>
      <c r="G32" s="2">
        <f t="shared" si="12"/>
        <v>2.6551299829479246E-2</v>
      </c>
      <c r="H32" s="2">
        <f t="shared" si="12"/>
        <v>3.786727760680738E-2</v>
      </c>
      <c r="I32" s="2">
        <f t="shared" si="12"/>
        <v>4.7865978936687106E-2</v>
      </c>
      <c r="J32" s="2">
        <f t="shared" si="12"/>
        <v>5.6700746046643692E-2</v>
      </c>
      <c r="K32" s="2">
        <f t="shared" si="12"/>
        <v>6.4507070819433937E-2</v>
      </c>
      <c r="L32" s="2">
        <f t="shared" si="12"/>
        <v>7.1404672725612309E-2</v>
      </c>
      <c r="M32" s="2">
        <f t="shared" si="12"/>
        <v>7.7499334867001807E-2</v>
      </c>
      <c r="N32" s="2">
        <f t="shared" si="12"/>
        <v>8.2884526289025526E-2</v>
      </c>
      <c r="O32" s="2">
        <f t="shared" si="12"/>
        <v>8.7642835442029096E-2</v>
      </c>
      <c r="P32" s="2">
        <f t="shared" si="12"/>
        <v>9.1847236775463775E-2</v>
      </c>
      <c r="Q32" s="2">
        <f t="shared" si="12"/>
        <v>9.5562209889690525E-2</v>
      </c>
      <c r="R32" s="2">
        <f t="shared" si="12"/>
        <v>9.8844728408956903E-2</v>
      </c>
      <c r="S32" s="2">
        <f t="shared" si="12"/>
        <v>0.10174513374111485</v>
      </c>
      <c r="T32" s="2">
        <f t="shared" si="8"/>
        <v>0.1043079071242458</v>
      </c>
      <c r="U32" s="2">
        <f t="shared" si="8"/>
        <v>0.10657235180046556</v>
      </c>
      <c r="V32" s="2">
        <f t="shared" si="8"/>
        <v>0.10857319577887284</v>
      </c>
      <c r="W32" s="2">
        <f t="shared" si="8"/>
        <v>0.11034112443174321</v>
      </c>
      <c r="Y32" s="2">
        <f t="shared" si="13"/>
        <v>7.3077059683953694E-3</v>
      </c>
      <c r="Z32" s="2">
        <f t="shared" si="13"/>
        <v>1.472748448244674E-2</v>
      </c>
      <c r="AA32" s="2">
        <f t="shared" si="13"/>
        <v>2.2373126856401006E-2</v>
      </c>
      <c r="AB32" s="2">
        <f t="shared" si="13"/>
        <v>3.0361888301090423E-2</v>
      </c>
      <c r="AC32" s="2">
        <f t="shared" si="13"/>
        <v>3.8816286174987967E-2</v>
      </c>
      <c r="AD32" s="2">
        <f t="shared" si="13"/>
        <v>4.7865978936687106E-2</v>
      </c>
      <c r="AE32" s="2">
        <f t="shared" si="13"/>
        <v>5.7649754614824258E-2</v>
      </c>
      <c r="AF32" s="2">
        <f t="shared" si="13"/>
        <v>6.8317659291045107E-2</v>
      </c>
      <c r="AG32" s="2">
        <f t="shared" si="13"/>
        <v>8.0033298238885553E-2</v>
      </c>
      <c r="AH32" s="2">
        <f t="shared" si="13"/>
        <v>9.2976345009327249E-2</v>
      </c>
      <c r="AI32" s="2">
        <f t="shared" si="13"/>
        <v>0.10734529694290108</v>
      </c>
      <c r="AJ32" s="2">
        <f t="shared" si="13"/>
        <v>0.12336051936746352</v>
      </c>
      <c r="AK32" s="2">
        <f t="shared" si="13"/>
        <v>0.1412676251681157</v>
      </c>
      <c r="AL32" s="2">
        <f t="shared" si="13"/>
        <v>0.16134124155907353</v>
      </c>
      <c r="AM32" s="2">
        <f t="shared" si="13"/>
        <v>0.18388922182551132</v>
      </c>
      <c r="AN32" s="2">
        <f t="shared" si="13"/>
        <v>0.20925736662755262</v>
      </c>
      <c r="AO32" s="2">
        <f t="shared" si="9"/>
        <v>0.23783472727334135</v>
      </c>
      <c r="AP32" s="2">
        <f t="shared" si="9"/>
        <v>0.27005957229332389</v>
      </c>
      <c r="AQ32" s="2">
        <f t="shared" si="9"/>
        <v>0.30642610882040616</v>
      </c>
      <c r="AR32" s="2">
        <f t="shared" si="9"/>
        <v>0.34749206185651205</v>
      </c>
    </row>
    <row r="33" spans="2:44" x14ac:dyDescent="0.2">
      <c r="B33" s="36">
        <f>heart!B33</f>
        <v>6.25</v>
      </c>
      <c r="C33" s="14">
        <f>heart!C33</f>
        <v>0.77350295038335881</v>
      </c>
      <c r="D33" s="2">
        <f t="shared" si="12"/>
        <v>-1.9970694720346051E-2</v>
      </c>
      <c r="E33" s="2">
        <f t="shared" si="12"/>
        <v>-3.2391594971921062E-3</v>
      </c>
      <c r="F33" s="2">
        <f t="shared" si="12"/>
        <v>1.1544682145008346E-2</v>
      </c>
      <c r="G33" s="2">
        <f t="shared" si="12"/>
        <v>2.4607558371644338E-2</v>
      </c>
      <c r="H33" s="2">
        <f t="shared" si="12"/>
        <v>3.6149804253480841E-2</v>
      </c>
      <c r="I33" s="2">
        <f t="shared" si="12"/>
        <v>4.6348434148260204E-2</v>
      </c>
      <c r="J33" s="2">
        <f t="shared" si="12"/>
        <v>5.5359856430847822E-2</v>
      </c>
      <c r="K33" s="2">
        <f t="shared" si="12"/>
        <v>6.3322272205606545E-2</v>
      </c>
      <c r="L33" s="2">
        <f t="shared" si="12"/>
        <v>7.0357794788166172E-2</v>
      </c>
      <c r="M33" s="2">
        <f t="shared" si="12"/>
        <v>7.6574322461415767E-2</v>
      </c>
      <c r="N33" s="2">
        <f t="shared" si="12"/>
        <v>8.2067193226705554E-2</v>
      </c>
      <c r="O33" s="2">
        <f t="shared" si="12"/>
        <v>8.6920646927878181E-2</v>
      </c>
      <c r="P33" s="2">
        <f t="shared" si="12"/>
        <v>9.120911717157662E-2</v>
      </c>
      <c r="Q33" s="2">
        <f t="shared" si="12"/>
        <v>9.4998372856995722E-2</v>
      </c>
      <c r="R33" s="2">
        <f t="shared" si="12"/>
        <v>9.8346526821822641E-2</v>
      </c>
      <c r="S33" s="2">
        <f t="shared" si="12"/>
        <v>0.10130492707317602</v>
      </c>
      <c r="T33" s="2">
        <f t="shared" si="8"/>
        <v>0.10391894427165339</v>
      </c>
      <c r="U33" s="2">
        <f t="shared" si="8"/>
        <v>0.10622866754551047</v>
      </c>
      <c r="V33" s="2">
        <f t="shared" si="8"/>
        <v>0.10826951930612798</v>
      </c>
      <c r="W33" s="2">
        <f t="shared" si="8"/>
        <v>0.11007279849370799</v>
      </c>
      <c r="Y33" s="2">
        <f t="shared" si="13"/>
        <v>7.0850666867331392E-3</v>
      </c>
      <c r="Z33" s="2">
        <f t="shared" si="13"/>
        <v>1.42787914753602E-2</v>
      </c>
      <c r="AA33" s="2">
        <f t="shared" si="13"/>
        <v>2.1691498871724328E-2</v>
      </c>
      <c r="AB33" s="2">
        <f t="shared" si="13"/>
        <v>2.9436871745895342E-2</v>
      </c>
      <c r="AC33" s="2">
        <f t="shared" si="13"/>
        <v>3.7633694797041151E-2</v>
      </c>
      <c r="AD33" s="2">
        <f t="shared" si="13"/>
        <v>4.6407676261044084E-2</v>
      </c>
      <c r="AE33" s="2">
        <f t="shared" si="13"/>
        <v>5.5893375798960844E-2</v>
      </c>
      <c r="AF33" s="2">
        <f t="shared" si="13"/>
        <v>6.6236268132836937E-2</v>
      </c>
      <c r="AG33" s="2">
        <f t="shared" si="13"/>
        <v>7.7594974077236631E-2</v>
      </c>
      <c r="AH33" s="2">
        <f t="shared" si="13"/>
        <v>9.0143693182066928E-2</v>
      </c>
      <c r="AI33" s="2">
        <f t="shared" si="13"/>
        <v>0.10407487529422682</v>
      </c>
      <c r="AJ33" s="2">
        <f t="shared" si="13"/>
        <v>0.1196021720097246</v>
      </c>
      <c r="AK33" s="2">
        <f t="shared" si="13"/>
        <v>0.13696371328036569</v>
      </c>
      <c r="AL33" s="2">
        <f t="shared" si="13"/>
        <v>0.1564257594257534</v>
      </c>
      <c r="AM33" s="2">
        <f t="shared" si="13"/>
        <v>0.17828678455864244</v>
      </c>
      <c r="AN33" s="2">
        <f t="shared" si="13"/>
        <v>0.20288205404793083</v>
      </c>
      <c r="AO33" s="2">
        <f t="shared" si="9"/>
        <v>0.23058876622024549</v>
      </c>
      <c r="AP33" s="2">
        <f t="shared" si="9"/>
        <v>0.26183183715435837</v>
      </c>
      <c r="AQ33" s="2">
        <f t="shared" si="9"/>
        <v>0.29709041728528168</v>
      </c>
      <c r="AR33" s="2">
        <f t="shared" si="9"/>
        <v>0.33690523975807873</v>
      </c>
    </row>
    <row r="34" spans="2:44" x14ac:dyDescent="0.2">
      <c r="B34" s="36">
        <f>heart!B34</f>
        <v>6.5</v>
      </c>
      <c r="C34" s="14">
        <f>heart!C34</f>
        <v>0.80444306839869317</v>
      </c>
      <c r="D34" s="2">
        <f t="shared" si="12"/>
        <v>-2.2925928270311993E-2</v>
      </c>
      <c r="E34" s="2">
        <f t="shared" si="12"/>
        <v>-5.8503786253659819E-3</v>
      </c>
      <c r="F34" s="2">
        <f t="shared" si="12"/>
        <v>9.2374312221769998E-3</v>
      </c>
      <c r="G34" s="2">
        <f t="shared" si="12"/>
        <v>2.2568891159280204E-2</v>
      </c>
      <c r="H34" s="2">
        <f t="shared" si="12"/>
        <v>3.4348455314082316E-2</v>
      </c>
      <c r="I34" s="2">
        <f t="shared" si="12"/>
        <v>4.475677760824584E-2</v>
      </c>
      <c r="J34" s="2">
        <f t="shared" si="12"/>
        <v>5.3953482304235592E-2</v>
      </c>
      <c r="K34" s="2">
        <f t="shared" si="12"/>
        <v>6.2079612037234728E-2</v>
      </c>
      <c r="L34" s="2">
        <f t="shared" si="12"/>
        <v>6.9259790875240354E-2</v>
      </c>
      <c r="M34" s="2">
        <f t="shared" si="12"/>
        <v>7.5604135580492379E-2</v>
      </c>
      <c r="N34" s="2">
        <f t="shared" si="12"/>
        <v>8.1209944383750426E-2</v>
      </c>
      <c r="O34" s="2">
        <f t="shared" si="12"/>
        <v>8.6163189170823717E-2</v>
      </c>
      <c r="P34" s="2">
        <f t="shared" si="12"/>
        <v>9.0539833965845848E-2</v>
      </c>
      <c r="Q34" s="2">
        <f t="shared" si="12"/>
        <v>9.4406999931837293E-2</v>
      </c>
      <c r="R34" s="2">
        <f t="shared" si="12"/>
        <v>9.7823994755253593E-2</v>
      </c>
      <c r="S34" s="2">
        <f t="shared" si="12"/>
        <v>0.10084322220138171</v>
      </c>
      <c r="T34" s="2">
        <f t="shared" si="8"/>
        <v>0.1035109857897208</v>
      </c>
      <c r="U34" s="2">
        <f t="shared" si="8"/>
        <v>0.10586819891468585</v>
      </c>
      <c r="V34" s="2">
        <f t="shared" si="8"/>
        <v>0.10795101230219703</v>
      </c>
      <c r="W34" s="2">
        <f t="shared" si="8"/>
        <v>0.10979136842496386</v>
      </c>
      <c r="Y34" s="2">
        <f t="shared" si="13"/>
        <v>6.8692104160395281E-3</v>
      </c>
      <c r="Z34" s="2">
        <f t="shared" si="13"/>
        <v>1.3843768515921531E-2</v>
      </c>
      <c r="AA34" s="2">
        <f t="shared" si="13"/>
        <v>2.1030637618156645E-2</v>
      </c>
      <c r="AB34" s="2">
        <f t="shared" si="13"/>
        <v>2.8540037088311487E-2</v>
      </c>
      <c r="AC34" s="2">
        <f t="shared" si="13"/>
        <v>3.6487132686832346E-2</v>
      </c>
      <c r="AD34" s="2">
        <f t="shared" si="13"/>
        <v>4.4993802775841321E-2</v>
      </c>
      <c r="AE34" s="2">
        <f t="shared" si="13"/>
        <v>5.4190507471831059E-2</v>
      </c>
      <c r="AF34" s="2">
        <f t="shared" si="13"/>
        <v>6.4218289409984752E-2</v>
      </c>
      <c r="AG34" s="2">
        <f t="shared" si="13"/>
        <v>7.5230936804271634E-2</v>
      </c>
      <c r="AH34" s="2">
        <f t="shared" si="13"/>
        <v>8.7397341976472004E-2</v>
      </c>
      <c r="AI34" s="2">
        <f t="shared" si="13"/>
        <v>0.10090409152503792</v>
      </c>
      <c r="AJ34" s="2">
        <f t="shared" si="13"/>
        <v>0.11595832785717523</v>
      </c>
      <c r="AK34" s="2">
        <f t="shared" si="13"/>
        <v>0.1327909259692161</v>
      </c>
      <c r="AL34" s="2">
        <f t="shared" si="13"/>
        <v>0.1516600341950671</v>
      </c>
      <c r="AM34" s="2">
        <f t="shared" si="13"/>
        <v>0.17285503322441068</v>
      </c>
      <c r="AN34" s="2">
        <f t="shared" si="13"/>
        <v>0.19670097410701093</v>
      </c>
      <c r="AO34" s="2">
        <f t="shared" si="9"/>
        <v>0.22356356330531096</v>
      </c>
      <c r="AP34" s="2">
        <f t="shared" si="9"/>
        <v>0.25385477124715566</v>
      </c>
      <c r="AQ34" s="2">
        <f t="shared" si="9"/>
        <v>0.28803915039260847</v>
      </c>
      <c r="AR34" s="2">
        <f t="shared" si="9"/>
        <v>0.32664095971008844</v>
      </c>
    </row>
    <row r="35" spans="2:44" x14ac:dyDescent="0.2">
      <c r="B35" s="36">
        <f>heart!B35</f>
        <v>6.75</v>
      </c>
      <c r="C35" s="14">
        <f>heart!C35</f>
        <v>0.83538318641402742</v>
      </c>
      <c r="D35" s="2">
        <f t="shared" si="12"/>
        <v>-2.6021594579260961E-2</v>
      </c>
      <c r="E35" s="2">
        <f t="shared" si="12"/>
        <v>-8.5856829401346115E-3</v>
      </c>
      <c r="F35" s="2">
        <f t="shared" si="12"/>
        <v>6.8205396881110417E-3</v>
      </c>
      <c r="G35" s="2">
        <f t="shared" si="12"/>
        <v>2.0433346439118486E-2</v>
      </c>
      <c r="H35" s="2">
        <f t="shared" si="12"/>
        <v>3.2461506236091092E-2</v>
      </c>
      <c r="I35" s="2">
        <f t="shared" si="12"/>
        <v>4.3089485516763754E-2</v>
      </c>
      <c r="J35" s="2">
        <f t="shared" si="12"/>
        <v>5.2480277250245455E-2</v>
      </c>
      <c r="K35" s="2">
        <f t="shared" si="12"/>
        <v>6.0777900632142653E-2</v>
      </c>
      <c r="L35" s="2">
        <f t="shared" si="12"/>
        <v>6.810960979382373E-2</v>
      </c>
      <c r="M35" s="2">
        <f t="shared" si="12"/>
        <v>7.4587845399063754E-2</v>
      </c>
      <c r="N35" s="2">
        <f t="shared" si="12"/>
        <v>8.0311959058173621E-2</v>
      </c>
      <c r="O35" s="2">
        <f t="shared" si="12"/>
        <v>8.5369737005598856E-2</v>
      </c>
      <c r="P35" s="2">
        <f t="shared" si="12"/>
        <v>8.9838746408434353E-2</v>
      </c>
      <c r="Q35" s="2">
        <f t="shared" si="12"/>
        <v>9.3787524953130905E-2</v>
      </c>
      <c r="R35" s="2">
        <f t="shared" si="12"/>
        <v>9.7276631954150497E-2</v>
      </c>
      <c r="S35" s="2">
        <f t="shared" si="12"/>
        <v>0.10035957710459817</v>
      </c>
      <c r="T35" s="2">
        <f t="shared" si="8"/>
        <v>0.10308364111234894</v>
      </c>
      <c r="U35" s="2">
        <f t="shared" si="8"/>
        <v>0.10549060080712189</v>
      </c>
      <c r="V35" s="2">
        <f t="shared" si="8"/>
        <v>0.10761736983889844</v>
      </c>
      <c r="W35" s="2">
        <f t="shared" si="8"/>
        <v>0.10949656479357359</v>
      </c>
      <c r="Y35" s="2">
        <f t="shared" si="13"/>
        <v>6.6599305025854356E-3</v>
      </c>
      <c r="Z35" s="2">
        <f t="shared" si="13"/>
        <v>1.3421999127386631E-2</v>
      </c>
      <c r="AA35" s="2">
        <f t="shared" si="13"/>
        <v>2.0389910408762209E-2</v>
      </c>
      <c r="AB35" s="2">
        <f t="shared" si="13"/>
        <v>2.7670525728188948E-2</v>
      </c>
      <c r="AC35" s="2">
        <f t="shared" si="13"/>
        <v>3.5375502163321484E-2</v>
      </c>
      <c r="AD35" s="2">
        <f t="shared" si="13"/>
        <v>4.3623004884876783E-2</v>
      </c>
      <c r="AE35" s="2">
        <f t="shared" si="13"/>
        <v>5.2539519363029336E-2</v>
      </c>
      <c r="AF35" s="2">
        <f t="shared" si="13"/>
        <v>6.2261791175702949E-2</v>
      </c>
      <c r="AG35" s="2">
        <f t="shared" si="13"/>
        <v>7.2938923168074737E-2</v>
      </c>
      <c r="AH35" s="2">
        <f t="shared" si="13"/>
        <v>8.4734662125779736E-2</v>
      </c>
      <c r="AI35" s="2">
        <f t="shared" si="13"/>
        <v>9.7829910030725942E-2</v>
      </c>
      <c r="AJ35" s="2">
        <f t="shared" si="13"/>
        <v>0.11242549841267807</v>
      </c>
      <c r="AK35" s="2">
        <f t="shared" si="13"/>
        <v>0.12874526834466057</v>
      </c>
      <c r="AL35" s="2">
        <f t="shared" si="13"/>
        <v>0.14703950331764962</v>
      </c>
      <c r="AM35" s="2">
        <f t="shared" si="13"/>
        <v>0.16758876764185687</v>
      </c>
      <c r="AN35" s="2">
        <f t="shared" si="13"/>
        <v>0.19070820924114951</v>
      </c>
      <c r="AO35" s="2">
        <f t="shared" si="9"/>
        <v>0.21675239282918518</v>
      </c>
      <c r="AP35" s="2">
        <f t="shared" si="9"/>
        <v>0.24612073758988653</v>
      </c>
      <c r="AQ35" s="2">
        <f t="shared" si="9"/>
        <v>0.27926364275568988</v>
      </c>
      <c r="AR35" s="2">
        <f t="shared" si="9"/>
        <v>0.31668939502674859</v>
      </c>
    </row>
    <row r="36" spans="2:44" x14ac:dyDescent="0.2">
      <c r="B36" s="36">
        <f>heart!B36</f>
        <v>7</v>
      </c>
      <c r="C36" s="14">
        <f>heart!C36</f>
        <v>0.86632330442936178</v>
      </c>
      <c r="D36" s="2">
        <f t="shared" si="12"/>
        <v>-2.9260657336803466E-2</v>
      </c>
      <c r="E36" s="2">
        <f t="shared" si="12"/>
        <v>-1.1447691132329112E-2</v>
      </c>
      <c r="F36" s="2">
        <f t="shared" si="12"/>
        <v>4.2916936899547314E-3</v>
      </c>
      <c r="G36" s="2">
        <f t="shared" si="12"/>
        <v>1.8198879710535309E-2</v>
      </c>
      <c r="H36" s="2">
        <f t="shared" si="12"/>
        <v>3.0487150516215169E-2</v>
      </c>
      <c r="I36" s="2">
        <f t="shared" si="12"/>
        <v>4.1344961662932E-2</v>
      </c>
      <c r="J36" s="2">
        <f t="shared" si="12"/>
        <v>5.093883087057318E-2</v>
      </c>
      <c r="K36" s="2">
        <f t="shared" si="12"/>
        <v>5.9415891774432898E-2</v>
      </c>
      <c r="L36" s="2">
        <f t="shared" si="12"/>
        <v>6.6906150398191561E-2</v>
      </c>
      <c r="M36" s="2">
        <f t="shared" si="12"/>
        <v>7.3524478954170941E-2</v>
      </c>
      <c r="N36" s="2">
        <f t="shared" si="12"/>
        <v>7.9372377548213316E-2</v>
      </c>
      <c r="O36" s="2">
        <f t="shared" si="12"/>
        <v>8.4539530807068414E-2</v>
      </c>
      <c r="P36" s="2">
        <f t="shared" si="12"/>
        <v>8.9105183301059585E-2</v>
      </c>
      <c r="Q36" s="2">
        <f t="shared" si="12"/>
        <v>9.313935485580585E-2</v>
      </c>
      <c r="R36" s="2">
        <f t="shared" si="12"/>
        <v>9.6703914391281412E-2</v>
      </c>
      <c r="S36" s="2">
        <f t="shared" si="12"/>
        <v>9.9853528756838256E-2</v>
      </c>
      <c r="T36" s="2">
        <f t="shared" si="8"/>
        <v>0.10263650111372966</v>
      </c>
      <c r="U36" s="2">
        <f t="shared" si="8"/>
        <v>0.10509551172274824</v>
      </c>
      <c r="V36" s="2">
        <f t="shared" si="8"/>
        <v>0.10726827249785714</v>
      </c>
      <c r="W36" s="2">
        <f t="shared" si="8"/>
        <v>0.10918810536418867</v>
      </c>
      <c r="Y36" s="2">
        <f t="shared" si="13"/>
        <v>6.4570265886309455E-3</v>
      </c>
      <c r="Z36" s="2">
        <f t="shared" si="13"/>
        <v>1.3013079521546411E-2</v>
      </c>
      <c r="AA36" s="2">
        <f t="shared" si="13"/>
        <v>1.9768703832280191E-2</v>
      </c>
      <c r="AB36" s="2">
        <f t="shared" si="13"/>
        <v>2.6827505223808553E-2</v>
      </c>
      <c r="AC36" s="2">
        <f t="shared" si="13"/>
        <v>3.4297738987826343E-2</v>
      </c>
      <c r="AD36" s="2">
        <f t="shared" si="13"/>
        <v>4.2293970231112574E-2</v>
      </c>
      <c r="AE36" s="2">
        <f t="shared" si="13"/>
        <v>5.0938830870573167E-2</v>
      </c>
      <c r="AF36" s="2">
        <f t="shared" si="13"/>
        <v>6.0364900342613478E-2</v>
      </c>
      <c r="AG36" s="2">
        <f t="shared" si="13"/>
        <v>7.0716738869802731E-2</v>
      </c>
      <c r="AH36" s="2">
        <f t="shared" si="13"/>
        <v>8.2153104467444185E-2</v>
      </c>
      <c r="AI36" s="2">
        <f t="shared" si="13"/>
        <v>9.4849387690538758E-2</v>
      </c>
      <c r="AJ36" s="2">
        <f t="shared" si="13"/>
        <v>0.10900030146094396</v>
      </c>
      <c r="AK36" s="2">
        <f t="shared" si="13"/>
        <v>0.12482286722649402</v>
      </c>
      <c r="AL36" s="2">
        <f t="shared" si="13"/>
        <v>0.14255974324845772</v>
      </c>
      <c r="AM36" s="2">
        <f t="shared" si="13"/>
        <v>0.16248294606066446</v>
      </c>
      <c r="AN36" s="2">
        <f t="shared" si="13"/>
        <v>0.18489802217339268</v>
      </c>
      <c r="AO36" s="2">
        <f t="shared" si="9"/>
        <v>0.21014873400016745</v>
      </c>
      <c r="AP36" s="2">
        <f t="shared" si="9"/>
        <v>0.23862233187184378</v>
      </c>
      <c r="AQ36" s="2">
        <f t="shared" si="9"/>
        <v>0.2707554929907155</v>
      </c>
      <c r="AR36" s="2">
        <f t="shared" si="9"/>
        <v>0.30704101840572201</v>
      </c>
    </row>
    <row r="37" spans="2:44" x14ac:dyDescent="0.2">
      <c r="B37" s="36">
        <f>heart!B37</f>
        <v>7.25</v>
      </c>
      <c r="C37" s="14">
        <f>heart!C37</f>
        <v>0.89726342244469615</v>
      </c>
      <c r="D37" s="2">
        <f t="shared" si="12"/>
        <v>-3.2646217515616763E-2</v>
      </c>
      <c r="E37" s="2">
        <f t="shared" si="12"/>
        <v>-1.4439143194925964E-2</v>
      </c>
      <c r="F37" s="2">
        <f t="shared" si="12"/>
        <v>1.6484721933125845E-3</v>
      </c>
      <c r="G37" s="2">
        <f t="shared" si="12"/>
        <v>1.5863351768213494E-2</v>
      </c>
      <c r="H37" s="2">
        <f t="shared" si="12"/>
        <v>2.8423497970904314E-2</v>
      </c>
      <c r="I37" s="2">
        <f t="shared" si="12"/>
        <v>3.9521535896707025E-2</v>
      </c>
      <c r="J37" s="2">
        <f t="shared" si="12"/>
        <v>4.9327667434902724E-2</v>
      </c>
      <c r="K37" s="2">
        <f t="shared" si="12"/>
        <v>5.799228152140045E-2</v>
      </c>
      <c r="L37" s="2">
        <f t="shared" si="12"/>
        <v>6.5648260535704842E-2</v>
      </c>
      <c r="M37" s="2">
        <f t="shared" si="12"/>
        <v>7.2413018213581037E-2</v>
      </c>
      <c r="N37" s="2">
        <f t="shared" si="12"/>
        <v>7.8390300329282125E-2</v>
      </c>
      <c r="O37" s="2">
        <f t="shared" si="12"/>
        <v>8.3671775762988593E-2</v>
      </c>
      <c r="P37" s="2">
        <f t="shared" si="12"/>
        <v>8.833844235441031E-2</v>
      </c>
      <c r="Q37" s="2">
        <f t="shared" si="12"/>
        <v>9.246186910302405E-2</v>
      </c>
      <c r="R37" s="2">
        <f t="shared" si="12"/>
        <v>9.6105293765595318E-2</v>
      </c>
      <c r="S37" s="2">
        <f t="shared" si="12"/>
        <v>9.9324592683975615E-2</v>
      </c>
      <c r="T37" s="2">
        <f t="shared" si="8"/>
        <v>0.1021691377166621</v>
      </c>
      <c r="U37" s="2">
        <f t="shared" si="8"/>
        <v>0.10468255341620587</v>
      </c>
      <c r="V37" s="2">
        <f t="shared" si="8"/>
        <v>0.10690338606470394</v>
      </c>
      <c r="W37" s="2">
        <f t="shared" si="8"/>
        <v>0.10886569482784654</v>
      </c>
      <c r="Y37" s="2">
        <f t="shared" si="13"/>
        <v>6.260304420609401E-3</v>
      </c>
      <c r="Z37" s="2">
        <f t="shared" si="13"/>
        <v>1.2616618212153204E-2</v>
      </c>
      <c r="AA37" s="2">
        <f t="shared" si="13"/>
        <v>1.916642316586489E-2</v>
      </c>
      <c r="AB37" s="2">
        <f t="shared" si="13"/>
        <v>2.6010168494929466E-2</v>
      </c>
      <c r="AC37" s="2">
        <f t="shared" si="13"/>
        <v>3.3252811345155321E-2</v>
      </c>
      <c r="AD37" s="2">
        <f t="shared" si="13"/>
        <v>4.100542644026732E-2</v>
      </c>
      <c r="AE37" s="2">
        <f t="shared" si="13"/>
        <v>4.938690954768659E-2</v>
      </c>
      <c r="AF37" s="2">
        <f t="shared" si="13"/>
        <v>5.8525800889513473E-2</v>
      </c>
      <c r="AG37" s="2">
        <f t="shared" si="13"/>
        <v>6.8562256462935234E-2</v>
      </c>
      <c r="AH37" s="2">
        <f t="shared" si="13"/>
        <v>7.9650197502651496E-2</v>
      </c>
      <c r="AI37" s="2">
        <f t="shared" si="13"/>
        <v>9.19596710499333E-2</v>
      </c>
      <c r="AJ37" s="2">
        <f t="shared" si="13"/>
        <v>0.10567945783050985</v>
      </c>
      <c r="AK37" s="2">
        <f t="shared" si="13"/>
        <v>0.12101996743625673</v>
      </c>
      <c r="AL37" s="2">
        <f t="shared" si="13"/>
        <v>0.13821646521181308</v>
      </c>
      <c r="AM37" s="2">
        <f t="shared" si="13"/>
        <v>0.157532680334353</v>
      </c>
      <c r="AN37" s="2">
        <f t="shared" si="13"/>
        <v>0.17926485042079543</v>
      </c>
      <c r="AO37" s="2">
        <f t="shared" si="9"/>
        <v>0.20374626469141693</v>
      </c>
      <c r="AP37" s="2">
        <f t="shared" si="9"/>
        <v>0.23135237536479794</v>
      </c>
      <c r="AQ37" s="2">
        <f t="shared" si="9"/>
        <v>0.26250655567355186</v>
      </c>
      <c r="AR37" s="2">
        <f t="shared" si="9"/>
        <v>0.29768659280700027</v>
      </c>
    </row>
    <row r="38" spans="2:44" x14ac:dyDescent="0.2">
      <c r="B38" s="36">
        <f>heart!B38</f>
        <v>7.5</v>
      </c>
      <c r="C38" s="14">
        <f>heart!C38</f>
        <v>0.92820354046003051</v>
      </c>
      <c r="D38" s="2">
        <f t="shared" si="12"/>
        <v>-3.6181516340214846E-2</v>
      </c>
      <c r="E38" s="2">
        <f t="shared" si="12"/>
        <v>-1.7562903046226888E-2</v>
      </c>
      <c r="F38" s="2">
        <f t="shared" si="12"/>
        <v>-1.1116553355700058E-3</v>
      </c>
      <c r="G38" s="2">
        <f t="shared" si="12"/>
        <v>1.3424526654137302E-2</v>
      </c>
      <c r="H38" s="2">
        <f t="shared" si="12"/>
        <v>2.6268572926750021E-2</v>
      </c>
      <c r="I38" s="2">
        <f t="shared" si="12"/>
        <v>3.7617462529936599E-2</v>
      </c>
      <c r="J38" s="2">
        <f t="shared" si="12"/>
        <v>4.7645244468090271E-2</v>
      </c>
      <c r="K38" s="2">
        <f t="shared" si="12"/>
        <v>5.6505706955180368E-2</v>
      </c>
      <c r="L38" s="2">
        <f t="shared" si="12"/>
        <v>6.4334735943776949E-2</v>
      </c>
      <c r="M38" s="2">
        <f t="shared" si="12"/>
        <v>7.1252399101156424E-2</v>
      </c>
      <c r="N38" s="2">
        <f t="shared" si="12"/>
        <v>7.7364787192791704E-2</v>
      </c>
      <c r="O38" s="2">
        <f t="shared" si="12"/>
        <v>8.2765641113079699E-2</v>
      </c>
      <c r="P38" s="2">
        <f t="shared" si="12"/>
        <v>8.753778951579777E-2</v>
      </c>
      <c r="Q38" s="2">
        <f t="shared" si="12"/>
        <v>9.1754419092098222E-2</v>
      </c>
      <c r="R38" s="2">
        <f t="shared" si="12"/>
        <v>9.5480196977296608E-2</v>
      </c>
      <c r="S38" s="2">
        <f t="shared" si="12"/>
        <v>9.8772262499924865E-2</v>
      </c>
      <c r="T38" s="2">
        <f t="shared" si="8"/>
        <v>0.10168110348272559</v>
      </c>
      <c r="U38" s="2">
        <f t="shared" si="8"/>
        <v>0.10425133053472722</v>
      </c>
      <c r="V38" s="2">
        <f t="shared" si="8"/>
        <v>0.1065223612091096</v>
      </c>
      <c r="W38" s="2">
        <f t="shared" si="8"/>
        <v>0.10852902451925145</v>
      </c>
      <c r="Y38" s="2">
        <f t="shared" si="13"/>
        <v>6.069575663155382E-3</v>
      </c>
      <c r="Z38" s="2">
        <f t="shared" si="13"/>
        <v>1.2232235640124624E-2</v>
      </c>
      <c r="AA38" s="2">
        <f t="shared" si="13"/>
        <v>1.8582491805717475E-2</v>
      </c>
      <c r="AB38" s="2">
        <f t="shared" si="13"/>
        <v>2.5217733050116917E-2</v>
      </c>
      <c r="AC38" s="2">
        <f t="shared" si="13"/>
        <v>3.2239718855781294E-2</v>
      </c>
      <c r="AD38" s="2">
        <f t="shared" si="13"/>
        <v>3.9756139902686609E-2</v>
      </c>
      <c r="AE38" s="2">
        <f t="shared" si="13"/>
        <v>4.7882269635685738E-2</v>
      </c>
      <c r="AF38" s="2">
        <f t="shared" si="13"/>
        <v>5.6742732122775828E-2</v>
      </c>
      <c r="AG38" s="2">
        <f t="shared" si="13"/>
        <v>6.6473413316526953E-2</v>
      </c>
      <c r="AH38" s="2">
        <f t="shared" si="13"/>
        <v>7.7223545030187676E-2</v>
      </c>
      <c r="AI38" s="2">
        <f t="shared" si="13"/>
        <v>8.9157993588771314E-2</v>
      </c>
      <c r="AJ38" s="2">
        <f t="shared" si="13"/>
        <v>0.10245978825436718</v>
      </c>
      <c r="AK38" s="2">
        <f t="shared" si="13"/>
        <v>0.11733292820214929</v>
      </c>
      <c r="AL38" s="2">
        <f t="shared" si="13"/>
        <v>0.13400551109546843</v>
      </c>
      <c r="AM38" s="2">
        <f t="shared" si="13"/>
        <v>0.15273323124052643</v>
      </c>
      <c r="AN38" s="2">
        <f t="shared" si="13"/>
        <v>0.17380330096908192</v>
      </c>
      <c r="AO38" s="2">
        <f t="shared" si="9"/>
        <v>0.19753885538835483</v>
      </c>
      <c r="AP38" s="2">
        <f t="shared" si="9"/>
        <v>0.22430390805031736</v>
      </c>
      <c r="AQ38" s="2">
        <f t="shared" si="9"/>
        <v>0.25450893354157939</v>
      </c>
      <c r="AR38" s="2">
        <f t="shared" si="9"/>
        <v>0.28861716260966286</v>
      </c>
    </row>
    <row r="39" spans="2:44" x14ac:dyDescent="0.2">
      <c r="B39" s="36">
        <f>heart!B39</f>
        <v>7.75</v>
      </c>
      <c r="C39" s="14">
        <f>heart!C39</f>
        <v>0.95914365847536487</v>
      </c>
      <c r="D39" s="2">
        <f t="shared" si="12"/>
        <v>-3.9869938389990443E-2</v>
      </c>
      <c r="E39" s="2">
        <f t="shared" si="12"/>
        <v>-2.0821961271680272E-2</v>
      </c>
      <c r="F39" s="2">
        <f t="shared" si="12"/>
        <v>-3.991331352456844E-3</v>
      </c>
      <c r="G39" s="2">
        <f t="shared" si="12"/>
        <v>1.0880069516959398E-2</v>
      </c>
      <c r="H39" s="2">
        <f t="shared" si="12"/>
        <v>2.4020312329040571E-2</v>
      </c>
      <c r="I39" s="2">
        <f t="shared" si="12"/>
        <v>3.5630918665095136E-2</v>
      </c>
      <c r="J39" s="2">
        <f t="shared" si="12"/>
        <v>4.5889951273449109E-2</v>
      </c>
      <c r="K39" s="2">
        <f t="shared" si="12"/>
        <v>5.4954744877934981E-2</v>
      </c>
      <c r="L39" s="2">
        <f t="shared" si="12"/>
        <v>6.2964319096952076E-2</v>
      </c>
      <c r="M39" s="2">
        <f t="shared" si="12"/>
        <v>7.0041510478143165E-2</v>
      </c>
      <c r="N39" s="2">
        <f t="shared" si="12"/>
        <v>7.6294856346027742E-2</v>
      </c>
      <c r="O39" s="2">
        <f t="shared" si="12"/>
        <v>8.1820259353683561E-2</v>
      </c>
      <c r="P39" s="2">
        <f t="shared" si="12"/>
        <v>8.6702458266397761E-2</v>
      </c>
      <c r="Q39" s="2">
        <f t="shared" si="12"/>
        <v>9.1016327533541094E-2</v>
      </c>
      <c r="R39" s="2">
        <f t="shared" si="12"/>
        <v>9.4828025579178091E-2</v>
      </c>
      <c r="S39" s="2">
        <f t="shared" si="12"/>
        <v>9.8196009421844255E-2</v>
      </c>
      <c r="T39" s="2">
        <f t="shared" ref="T39:W54" si="14">$B$2*(1-EXP(-T$7)*COSH($C39))</f>
        <v>0.10117193118391675</v>
      </c>
      <c r="U39" s="2">
        <f t="shared" si="14"/>
        <v>0.10380143023963846</v>
      </c>
      <c r="V39" s="2">
        <f t="shared" si="14"/>
        <v>0.10612483315034742</v>
      </c>
      <c r="W39" s="2">
        <f t="shared" si="14"/>
        <v>0.10817777212126835</v>
      </c>
      <c r="Y39" s="2">
        <f t="shared" si="13"/>
        <v>5.8846577187985985E-3</v>
      </c>
      <c r="Z39" s="2">
        <f t="shared" si="13"/>
        <v>1.1859563810166136E-2</v>
      </c>
      <c r="AA39" s="2">
        <f t="shared" si="13"/>
        <v>1.8016350715064414E-2</v>
      </c>
      <c r="AB39" s="2">
        <f t="shared" si="13"/>
        <v>2.4449440237610569E-2</v>
      </c>
      <c r="AC39" s="2">
        <f t="shared" si="13"/>
        <v>3.125749161811104E-2</v>
      </c>
      <c r="AD39" s="2">
        <f t="shared" si="13"/>
        <v>3.8544914592325515E-2</v>
      </c>
      <c r="AE39" s="2">
        <f t="shared" si="13"/>
        <v>4.6423470641562124E-2</v>
      </c>
      <c r="AF39" s="2">
        <f t="shared" si="13"/>
        <v>5.5013986990718855E-2</v>
      </c>
      <c r="AG39" s="2">
        <f t="shared" si="13"/>
        <v>6.4448209640512358E-2</v>
      </c>
      <c r="AH39" s="2">
        <f t="shared" si="13"/>
        <v>7.4870823852394158E-2</v>
      </c>
      <c r="AI39" s="2">
        <f t="shared" si="13"/>
        <v>8.644167307274371E-2</v>
      </c>
      <c r="AJ39" s="2">
        <f t="shared" si="13"/>
        <v>9.9338210326235854E-2</v>
      </c>
      <c r="AK39" s="2">
        <f t="shared" si="13"/>
        <v>0.11375821967347698</v>
      </c>
      <c r="AL39" s="2">
        <f t="shared" si="13"/>
        <v>0.12992284946976726</v>
      </c>
      <c r="AM39" s="2">
        <f t="shared" si="13"/>
        <v>0.1480800039436968</v>
      </c>
      <c r="AN39" s="2">
        <f t="shared" si="13"/>
        <v>0.16850814510955059</v>
      </c>
      <c r="AO39" s="2">
        <f t="shared" ref="AO39:AR54" si="15">$B$2*EXP(-$C39)*SINH(AO$7)</f>
        <v>0.19152056332046807</v>
      </c>
      <c r="AP39" s="2">
        <f t="shared" si="15"/>
        <v>0.21747018195647463</v>
      </c>
      <c r="AQ39" s="2">
        <f t="shared" si="15"/>
        <v>0.24675496993311202</v>
      </c>
      <c r="AR39" s="2">
        <f t="shared" si="15"/>
        <v>0.27982404503805974</v>
      </c>
    </row>
    <row r="40" spans="2:44" x14ac:dyDescent="0.2">
      <c r="B40" s="36">
        <f>heart!B40</f>
        <v>8</v>
      </c>
      <c r="C40" s="14">
        <f>heart!C40</f>
        <v>0.99008377649069923</v>
      </c>
      <c r="D40" s="2">
        <f t="shared" si="12"/>
        <v>-4.3715014839500847E-2</v>
      </c>
      <c r="E40" s="2">
        <f t="shared" si="12"/>
        <v>-2.4219437986970033E-2</v>
      </c>
      <c r="F40" s="2">
        <f t="shared" si="12"/>
        <v>-6.993312764921605E-3</v>
      </c>
      <c r="G40" s="2">
        <f t="shared" si="12"/>
        <v>8.2275443766906403E-3</v>
      </c>
      <c r="H40" s="2">
        <f t="shared" si="12"/>
        <v>2.1676563766659888E-2</v>
      </c>
      <c r="I40" s="2">
        <f t="shared" si="12"/>
        <v>3.356000245010124E-2</v>
      </c>
      <c r="J40" s="2">
        <f t="shared" si="12"/>
        <v>4.4060107390721193E-2</v>
      </c>
      <c r="K40" s="2">
        <f t="shared" si="12"/>
        <v>5.3337910449330811E-2</v>
      </c>
      <c r="L40" s="2">
        <f t="shared" si="12"/>
        <v>6.153569800299151E-2</v>
      </c>
      <c r="M40" s="2">
        <f t="shared" si="12"/>
        <v>6.877919307940307E-2</v>
      </c>
      <c r="N40" s="2">
        <f t="shared" si="12"/>
        <v>7.5179483472213829E-2</v>
      </c>
      <c r="O40" s="2">
        <f t="shared" si="12"/>
        <v>8.083472540724379E-2</v>
      </c>
      <c r="P40" s="2">
        <f t="shared" si="12"/>
        <v>8.5831648887410489E-2</v>
      </c>
      <c r="Q40" s="2">
        <f t="shared" si="12"/>
        <v>9.0246887802650458E-2</v>
      </c>
      <c r="R40" s="2">
        <f t="shared" si="12"/>
        <v>9.4148155203687217E-2</v>
      </c>
      <c r="S40" s="2">
        <f t="shared" ref="S40:S55" si="16">$B$2*(1-EXP(-S$7)*COSH($C40))</f>
        <v>9.7595281763896216E-2</v>
      </c>
      <c r="T40" s="2">
        <f t="shared" si="14"/>
        <v>0.1006411333553407</v>
      </c>
      <c r="U40" s="2">
        <f t="shared" si="14"/>
        <v>0.10333242181112123</v>
      </c>
      <c r="V40" s="2">
        <f t="shared" si="14"/>
        <v>0.10571042130806407</v>
      </c>
      <c r="W40" s="2">
        <f t="shared" si="14"/>
        <v>0.10781160135634707</v>
      </c>
      <c r="Y40" s="2">
        <f t="shared" si="13"/>
        <v>5.7053735531510438E-3</v>
      </c>
      <c r="Z40" s="2">
        <f t="shared" si="13"/>
        <v>1.1498245938464388E-2</v>
      </c>
      <c r="AA40" s="2">
        <f t="shared" si="13"/>
        <v>1.7467457888953965E-2</v>
      </c>
      <c r="AB40" s="2">
        <f t="shared" si="13"/>
        <v>2.3704554519016104E-2</v>
      </c>
      <c r="AC40" s="2">
        <f t="shared" si="13"/>
        <v>3.0305189279933153E-2</v>
      </c>
      <c r="AD40" s="2">
        <f t="shared" si="13"/>
        <v>3.7370590921712403E-2</v>
      </c>
      <c r="AE40" s="2">
        <f t="shared" si="13"/>
        <v>4.5009115958901766E-2</v>
      </c>
      <c r="AF40" s="2">
        <f t="shared" si="13"/>
        <v>5.3337910449330804E-2</v>
      </c>
      <c r="AG40" s="2">
        <f t="shared" si="13"/>
        <v>6.2484706571172097E-2</v>
      </c>
      <c r="AH40" s="2">
        <f t="shared" si="13"/>
        <v>7.2589781551014226E-2</v>
      </c>
      <c r="AI40" s="2">
        <f t="shared" si="13"/>
        <v>8.3808108985487073E-2</v>
      </c>
      <c r="AJ40" s="2">
        <f t="shared" si="13"/>
        <v>9.6311735549569233E-2</v>
      </c>
      <c r="AK40" s="2">
        <f t="shared" si="13"/>
        <v>0.11029241954128603</v>
      </c>
      <c r="AL40" s="2">
        <f t="shared" si="13"/>
        <v>0.12596457172808487</v>
      </c>
      <c r="AM40" s="2">
        <f t="shared" si="13"/>
        <v>0.14356854359633911</v>
      </c>
      <c r="AN40" s="2">
        <f t="shared" ref="AN40:AN55" si="17">$B$2*EXP(-$C40)*SINH(AN$7)</f>
        <v>0.16337431343327927</v>
      </c>
      <c r="AO40" s="2">
        <f t="shared" si="15"/>
        <v>0.18568562677189512</v>
      </c>
      <c r="AP40" s="2">
        <f t="shared" si="15"/>
        <v>0.210844654697559</v>
      </c>
      <c r="AQ40" s="2">
        <f t="shared" si="15"/>
        <v>0.23923724145715961</v>
      </c>
      <c r="AR40" s="2">
        <f t="shared" si="15"/>
        <v>0.2712988218492054</v>
      </c>
    </row>
    <row r="41" spans="2:44" x14ac:dyDescent="0.2">
      <c r="B41" s="36">
        <f>heart!B41</f>
        <v>8.25</v>
      </c>
      <c r="C41" s="14">
        <f>heart!C41</f>
        <v>1.0210238945060335</v>
      </c>
      <c r="D41" s="2">
        <f t="shared" ref="D41:S56" si="18">$B$2*(1-EXP(-D$7)*COSH($C41))</f>
        <v>-4.7720426839098641E-2</v>
      </c>
      <c r="E41" s="2">
        <f t="shared" si="18"/>
        <v>-2.7758585825112099E-2</v>
      </c>
      <c r="F41" s="2">
        <f t="shared" si="18"/>
        <v>-1.0120473571720858E-2</v>
      </c>
      <c r="G41" s="2">
        <f t="shared" si="18"/>
        <v>5.4644117925725473E-3</v>
      </c>
      <c r="H41" s="2">
        <f t="shared" si="18"/>
        <v>1.9235083411439653E-2</v>
      </c>
      <c r="I41" s="2">
        <f t="shared" si="18"/>
        <v>3.1402731257546834E-2</v>
      </c>
      <c r="J41" s="2">
        <f t="shared" si="18"/>
        <v>4.2153960987259639E-2</v>
      </c>
      <c r="K41" s="2">
        <f t="shared" si="18"/>
        <v>5.1653655765001041E-2</v>
      </c>
      <c r="L41" s="2">
        <f t="shared" si="18"/>
        <v>6.0047504946815287E-2</v>
      </c>
      <c r="M41" s="2">
        <f t="shared" si="18"/>
        <v>6.7464238403571228E-2</v>
      </c>
      <c r="N41" s="2">
        <f t="shared" si="18"/>
        <v>7.4017600749864063E-2</v>
      </c>
      <c r="O41" s="2">
        <f t="shared" si="18"/>
        <v>7.980809575581424E-2</v>
      </c>
      <c r="P41" s="2">
        <f t="shared" si="18"/>
        <v>8.4924527694436008E-2</v>
      </c>
      <c r="Q41" s="2">
        <f t="shared" si="18"/>
        <v>8.9445363263009878E-2</v>
      </c>
      <c r="R41" s="2">
        <f t="shared" si="18"/>
        <v>9.343993496517701E-2</v>
      </c>
      <c r="S41" s="2">
        <f t="shared" si="16"/>
        <v>9.6969504409081392E-2</v>
      </c>
      <c r="T41" s="2">
        <f t="shared" si="14"/>
        <v>0.10008820182852809</v>
      </c>
      <c r="U41" s="2">
        <f t="shared" si="14"/>
        <v>0.10284385623585557</v>
      </c>
      <c r="V41" s="2">
        <f t="shared" si="14"/>
        <v>0.10527872893792445</v>
      </c>
      <c r="W41" s="2">
        <f t="shared" si="14"/>
        <v>0.10743016166458115</v>
      </c>
      <c r="Y41" s="2">
        <f t="shared" ref="Y41:AN56" si="19">$B$2*EXP(-$C41)*SINH(Y$7)</f>
        <v>5.5315515254200694E-3</v>
      </c>
      <c r="Z41" s="2">
        <f t="shared" si="19"/>
        <v>1.1147936111114086E-2</v>
      </c>
      <c r="AA41" s="2">
        <f t="shared" si="19"/>
        <v>1.6935287835358349E-2</v>
      </c>
      <c r="AB41" s="2">
        <f t="shared" si="19"/>
        <v>2.2982362765124865E-2</v>
      </c>
      <c r="AC41" s="2">
        <f t="shared" si="19"/>
        <v>2.9381900138155632E-2</v>
      </c>
      <c r="AD41" s="2">
        <f t="shared" si="19"/>
        <v>3.6232044631797841E-2</v>
      </c>
      <c r="AE41" s="2">
        <f t="shared" si="19"/>
        <v>4.3637851530819928E-2</v>
      </c>
      <c r="AF41" s="2">
        <f t="shared" si="19"/>
        <v>5.1712897877784922E-2</v>
      </c>
      <c r="AG41" s="2">
        <f t="shared" si="19"/>
        <v>6.0581024314928324E-2</v>
      </c>
      <c r="AH41" s="2">
        <f t="shared" si="19"/>
        <v>7.0378234330801606E-2</v>
      </c>
      <c r="AI41" s="2">
        <f t="shared" si="19"/>
        <v>8.1254780038934521E-2</v>
      </c>
      <c r="AJ41" s="2">
        <f t="shared" si="19"/>
        <v>9.3377466476465415E-2</v>
      </c>
      <c r="AK41" s="2">
        <f t="shared" si="19"/>
        <v>0.10693220976195729</v>
      </c>
      <c r="AL41" s="2">
        <f t="shared" si="19"/>
        <v>0.12212688834485629</v>
      </c>
      <c r="AM41" s="2">
        <f t="shared" si="19"/>
        <v>0.13919453107396609</v>
      </c>
      <c r="AN41" s="2">
        <f t="shared" si="17"/>
        <v>0.1583968909778391</v>
      </c>
      <c r="AO41" s="2">
        <f t="shared" si="15"/>
        <v>0.18002845956534794</v>
      </c>
      <c r="AP41" s="2">
        <f t="shared" si="15"/>
        <v>0.20442098321061042</v>
      </c>
      <c r="AQ41" s="2">
        <f t="shared" si="15"/>
        <v>0.23194855088651653</v>
      </c>
      <c r="AR41" s="2">
        <f t="shared" si="15"/>
        <v>0.26303333127342909</v>
      </c>
    </row>
    <row r="42" spans="2:44" x14ac:dyDescent="0.2">
      <c r="B42" s="36">
        <f>heart!B42</f>
        <v>8.5</v>
      </c>
      <c r="C42" s="14">
        <f>heart!C42</f>
        <v>1.0519640125213678</v>
      </c>
      <c r="D42" s="2">
        <f t="shared" si="18"/>
        <v>-5.1890009039144716E-2</v>
      </c>
      <c r="E42" s="2">
        <f t="shared" si="18"/>
        <v>-3.1442793050418895E-2</v>
      </c>
      <c r="F42" s="2">
        <f t="shared" si="18"/>
        <v>-1.3375807614266612E-2</v>
      </c>
      <c r="G42" s="2">
        <f t="shared" si="18"/>
        <v>2.5880264318997835E-3</v>
      </c>
      <c r="H42" s="2">
        <f t="shared" si="18"/>
        <v>1.6693533869991544E-2</v>
      </c>
      <c r="I42" s="2">
        <f t="shared" si="18"/>
        <v>2.9157039786594466E-2</v>
      </c>
      <c r="J42" s="2">
        <f t="shared" si="18"/>
        <v>4.0169687180881361E-2</v>
      </c>
      <c r="K42" s="2">
        <f t="shared" si="18"/>
        <v>4.9900368374632499E-2</v>
      </c>
      <c r="L42" s="2">
        <f t="shared" si="18"/>
        <v>5.849831518109639E-2</v>
      </c>
      <c r="M42" s="2">
        <f t="shared" si="18"/>
        <v>6.6095387556076288E-2</v>
      </c>
      <c r="N42" s="2">
        <f t="shared" si="18"/>
        <v>7.2808095830485683E-2</v>
      </c>
      <c r="O42" s="2">
        <f t="shared" si="18"/>
        <v>7.8739387537765743E-2</v>
      </c>
      <c r="P42" s="2">
        <f t="shared" si="18"/>
        <v>8.3980226239332073E-2</v>
      </c>
      <c r="Q42" s="2">
        <f t="shared" si="18"/>
        <v>8.8610986561257085E-2</v>
      </c>
      <c r="R42" s="2">
        <f t="shared" si="18"/>
        <v>9.270268683676948E-2</v>
      </c>
      <c r="S42" s="2">
        <f t="shared" si="16"/>
        <v>9.6318078258640485E-2</v>
      </c>
      <c r="T42" s="2">
        <f t="shared" si="14"/>
        <v>9.9512607244931287E-2</v>
      </c>
      <c r="U42" s="2">
        <f t="shared" si="14"/>
        <v>0.10233526577714933</v>
      </c>
      <c r="V42" s="2">
        <f t="shared" si="14"/>
        <v>0.10482934275178164</v>
      </c>
      <c r="W42" s="2">
        <f t="shared" si="14"/>
        <v>0.10703308786809332</v>
      </c>
      <c r="Y42" s="2">
        <f t="shared" si="19"/>
        <v>5.3630252240851016E-3</v>
      </c>
      <c r="Z42" s="2">
        <f t="shared" si="19"/>
        <v>1.0808298952951321E-2</v>
      </c>
      <c r="AA42" s="2">
        <f t="shared" si="19"/>
        <v>1.6419331072084906E-2</v>
      </c>
      <c r="AB42" s="2">
        <f t="shared" si="19"/>
        <v>2.2282173573187288E-2</v>
      </c>
      <c r="AC42" s="2">
        <f t="shared" si="19"/>
        <v>2.8486740265971183E-2</v>
      </c>
      <c r="AD42" s="2">
        <f t="shared" si="19"/>
        <v>3.5128185715625732E-2</v>
      </c>
      <c r="AE42" s="2">
        <f t="shared" si="19"/>
        <v>4.2308364553631364E-2</v>
      </c>
      <c r="AF42" s="2">
        <f t="shared" si="19"/>
        <v>5.0137393542227973E-2</v>
      </c>
      <c r="AG42" s="2">
        <f t="shared" si="19"/>
        <v>5.8735340348691878E-2</v>
      </c>
      <c r="AH42" s="2">
        <f t="shared" si="19"/>
        <v>6.8234064928826291E-2</v>
      </c>
      <c r="AI42" s="2">
        <f t="shared" si="19"/>
        <v>7.8779241759516963E-2</v>
      </c>
      <c r="AJ42" s="2">
        <f t="shared" si="19"/>
        <v>9.0532593933745395E-2</v>
      </c>
      <c r="AK42" s="2">
        <f t="shared" si="19"/>
        <v>0.10367437338061959</v>
      </c>
      <c r="AL42" s="2">
        <f t="shared" si="19"/>
        <v>0.11840612524760859</v>
      </c>
      <c r="AM42" s="2">
        <f t="shared" si="19"/>
        <v>0.13495377884013973</v>
      </c>
      <c r="AN42" s="2">
        <f t="shared" si="17"/>
        <v>0.15357111252187033</v>
      </c>
      <c r="AO42" s="2">
        <f t="shared" si="15"/>
        <v>0.1745436457140884</v>
      </c>
      <c r="AP42" s="2">
        <f t="shared" si="15"/>
        <v>0.19819301768277861</v>
      </c>
      <c r="AQ42" s="2">
        <f t="shared" si="15"/>
        <v>0.22488192026737183</v>
      </c>
      <c r="AR42" s="2">
        <f t="shared" si="15"/>
        <v>0.25501966020056316</v>
      </c>
    </row>
    <row r="43" spans="2:44" x14ac:dyDescent="0.2">
      <c r="B43" s="36">
        <f>heart!B43</f>
        <v>8.75</v>
      </c>
      <c r="C43" s="14">
        <f>heart!C43</f>
        <v>1.0829041305367022</v>
      </c>
      <c r="D43" s="2">
        <f t="shared" si="18"/>
        <v>-5.622775326117696E-2</v>
      </c>
      <c r="E43" s="2">
        <f t="shared" si="18"/>
        <v>-3.5275586802312679E-2</v>
      </c>
      <c r="F43" s="2">
        <f t="shared" si="18"/>
        <v>-1.6762431442831901E-2</v>
      </c>
      <c r="G43" s="2">
        <f t="shared" si="18"/>
        <v>-4.0436546253474554E-4</v>
      </c>
      <c r="H43" s="2">
        <f t="shared" si="18"/>
        <v>1.4049481945963414E-2</v>
      </c>
      <c r="I43" s="2">
        <f t="shared" si="18"/>
        <v>2.6820778085725951E-2</v>
      </c>
      <c r="J43" s="2">
        <f t="shared" si="18"/>
        <v>3.8105386292784649E-2</v>
      </c>
      <c r="K43" s="2">
        <f t="shared" si="18"/>
        <v>4.8076369738258545E-2</v>
      </c>
      <c r="L43" s="2">
        <f t="shared" si="18"/>
        <v>5.6886645562254395E-2</v>
      </c>
      <c r="M43" s="2">
        <f t="shared" si="18"/>
        <v>6.4671330043916064E-2</v>
      </c>
      <c r="N43" s="2">
        <f t="shared" si="18"/>
        <v>7.1549810773653105E-2</v>
      </c>
      <c r="O43" s="2">
        <f t="shared" si="18"/>
        <v>7.7627577606826648E-2</v>
      </c>
      <c r="P43" s="2">
        <f t="shared" si="18"/>
        <v>8.2997840478790302E-2</v>
      </c>
      <c r="Q43" s="2">
        <f t="shared" si="18"/>
        <v>8.7742958892444961E-2</v>
      </c>
      <c r="R43" s="2">
        <f t="shared" si="18"/>
        <v>9.1935705001234852E-2</v>
      </c>
      <c r="S43" s="2">
        <f t="shared" si="16"/>
        <v>9.5640379658496685E-2</v>
      </c>
      <c r="T43" s="2">
        <f t="shared" si="14"/>
        <v>9.8913798549133763E-2</v>
      </c>
      <c r="U43" s="2">
        <f t="shared" si="14"/>
        <v>0.10180616352714228</v>
      </c>
      <c r="V43" s="2">
        <f t="shared" si="14"/>
        <v>0.10436183252200838</v>
      </c>
      <c r="W43" s="2">
        <f t="shared" si="14"/>
        <v>0.10661999982142609</v>
      </c>
      <c r="Y43" s="2">
        <f t="shared" si="19"/>
        <v>5.1996333075807052E-3</v>
      </c>
      <c r="Z43" s="2">
        <f t="shared" si="19"/>
        <v>1.047900930647638E-2</v>
      </c>
      <c r="AA43" s="2">
        <f t="shared" si="19"/>
        <v>1.5919093639014507E-2</v>
      </c>
      <c r="AB43" s="2">
        <f t="shared" si="19"/>
        <v>2.1603316604986513E-2</v>
      </c>
      <c r="AC43" s="2">
        <f t="shared" si="19"/>
        <v>2.7618852666614607E-2</v>
      </c>
      <c r="AD43" s="2">
        <f t="shared" si="19"/>
        <v>3.4057957374796402E-2</v>
      </c>
      <c r="AE43" s="2">
        <f t="shared" si="19"/>
        <v>4.1019382220015027E-2</v>
      </c>
      <c r="AF43" s="2">
        <f t="shared" si="19"/>
        <v>4.8609889106371575E-2</v>
      </c>
      <c r="AG43" s="2">
        <f t="shared" si="19"/>
        <v>5.6945887675038283E-2</v>
      </c>
      <c r="AH43" s="2">
        <f t="shared" si="19"/>
        <v>6.6155220587476346E-2</v>
      </c>
      <c r="AI43" s="2">
        <f t="shared" si="19"/>
        <v>7.6379124147904112E-2</v>
      </c>
      <c r="AJ43" s="2">
        <f t="shared" si="19"/>
        <v>8.7774394333542616E-2</v>
      </c>
      <c r="AK43" s="2">
        <f t="shared" si="19"/>
        <v>0.10051579145134262</v>
      </c>
      <c r="AL43" s="2">
        <f t="shared" si="19"/>
        <v>0.11479872029952413</v>
      </c>
      <c r="AM43" s="2">
        <f t="shared" si="19"/>
        <v>0.13084222693746106</v>
      </c>
      <c r="AN43" s="2">
        <f t="shared" si="17"/>
        <v>0.1488923580230154</v>
      </c>
      <c r="AO43" s="2">
        <f t="shared" si="15"/>
        <v>0.16922593423684013</v>
      </c>
      <c r="AP43" s="2">
        <f t="shared" si="15"/>
        <v>0.19215479566369362</v>
      </c>
      <c r="AQ43" s="2">
        <f t="shared" si="15"/>
        <v>0.21803058423884458</v>
      </c>
      <c r="AR43" s="2">
        <f t="shared" si="15"/>
        <v>0.24725013660419071</v>
      </c>
    </row>
    <row r="44" spans="2:44" x14ac:dyDescent="0.2">
      <c r="B44" s="36">
        <f>heart!B44</f>
        <v>9</v>
      </c>
      <c r="C44" s="14">
        <f>heart!C44</f>
        <v>1.1138442485520366</v>
      </c>
      <c r="D44" s="2">
        <f t="shared" si="18"/>
        <v>-6.0737812319549569E-2</v>
      </c>
      <c r="E44" s="2">
        <f t="shared" si="18"/>
        <v>-3.926063647209329E-2</v>
      </c>
      <c r="F44" s="2">
        <f t="shared" si="18"/>
        <v>-2.0283587300234111E-2</v>
      </c>
      <c r="G44" s="2">
        <f t="shared" si="18"/>
        <v>-3.515628708796984E-3</v>
      </c>
      <c r="H44" s="2">
        <f t="shared" si="18"/>
        <v>1.1300396310576713E-2</v>
      </c>
      <c r="I44" s="2">
        <f t="shared" si="18"/>
        <v>2.4391709494449122E-2</v>
      </c>
      <c r="J44" s="2">
        <f t="shared" si="18"/>
        <v>3.5959082028858884E-2</v>
      </c>
      <c r="K44" s="2">
        <f t="shared" si="18"/>
        <v>4.6179913619279839E-2</v>
      </c>
      <c r="L44" s="2">
        <f t="shared" si="18"/>
        <v>5.5210953130542306E-2</v>
      </c>
      <c r="M44" s="2">
        <f t="shared" si="18"/>
        <v>6.3190702521034411E-2</v>
      </c>
      <c r="N44" s="2">
        <f t="shared" si="18"/>
        <v>7.0241540938433558E-2</v>
      </c>
      <c r="O44" s="2">
        <f t="shared" si="18"/>
        <v>7.6471601552555904E-2</v>
      </c>
      <c r="P44" s="2">
        <f t="shared" si="18"/>
        <v>8.1976429908834678E-2</v>
      </c>
      <c r="Q44" s="2">
        <f t="shared" si="18"/>
        <v>8.6840449235291842E-2</v>
      </c>
      <c r="R44" s="2">
        <f t="shared" si="18"/>
        <v>9.1138255175265276E-2</v>
      </c>
      <c r="S44" s="2">
        <f t="shared" si="16"/>
        <v>9.4935759802189656E-2</v>
      </c>
      <c r="T44" s="2">
        <f t="shared" si="14"/>
        <v>9.829120246128778E-2</v>
      </c>
      <c r="U44" s="2">
        <f t="shared" si="14"/>
        <v>0.10125604294065652</v>
      </c>
      <c r="V44" s="2">
        <f t="shared" si="14"/>
        <v>0.10387575066961115</v>
      </c>
      <c r="W44" s="2">
        <f t="shared" si="14"/>
        <v>0.10619050204760296</v>
      </c>
      <c r="Y44" s="2">
        <f t="shared" si="19"/>
        <v>5.0412193498334474E-3</v>
      </c>
      <c r="Z44" s="2">
        <f t="shared" si="19"/>
        <v>1.0159751920558591E-2</v>
      </c>
      <c r="AA44" s="2">
        <f t="shared" si="19"/>
        <v>1.5434096625200308E-2</v>
      </c>
      <c r="AB44" s="2">
        <f t="shared" si="19"/>
        <v>2.0945141945078564E-2</v>
      </c>
      <c r="AC44" s="2">
        <f t="shared" si="19"/>
        <v>2.6777406452902171E-2</v>
      </c>
      <c r="AD44" s="2">
        <f t="shared" si="19"/>
        <v>3.3020335007722362E-2</v>
      </c>
      <c r="AE44" s="2">
        <f t="shared" si="19"/>
        <v>3.9769670500470033E-2</v>
      </c>
      <c r="AF44" s="2">
        <f t="shared" si="19"/>
        <v>4.7128922187460412E-2</v>
      </c>
      <c r="AG44" s="2">
        <f t="shared" si="19"/>
        <v>5.5210953130542306E-2</v>
      </c>
      <c r="AH44" s="2">
        <f t="shared" si="19"/>
        <v>6.4139711089214985E-2</v>
      </c>
      <c r="AI44" s="2">
        <f t="shared" si="19"/>
        <v>7.4052129410044729E-2</v>
      </c>
      <c r="AJ44" s="2">
        <f t="shared" si="19"/>
        <v>8.5100227065829148E-2</v>
      </c>
      <c r="AK44" s="2">
        <f t="shared" si="19"/>
        <v>9.7453440051160134E-2</v>
      </c>
      <c r="AL44" s="2">
        <f t="shared" si="19"/>
        <v>0.11130121988916739</v>
      </c>
      <c r="AM44" s="2">
        <f t="shared" si="19"/>
        <v>0.1268559391006997</v>
      </c>
      <c r="AN44" s="2">
        <f t="shared" si="17"/>
        <v>0.14435614819484155</v>
      </c>
      <c r="AO44" s="2">
        <f t="shared" si="15"/>
        <v>0.16407023413067087</v>
      </c>
      <c r="AP44" s="2">
        <f t="shared" si="15"/>
        <v>0.18630053635721097</v>
      </c>
      <c r="AQ44" s="2">
        <f t="shared" si="15"/>
        <v>0.21138798355604896</v>
      </c>
      <c r="AR44" s="2">
        <f t="shared" si="15"/>
        <v>0.23971732219669853</v>
      </c>
    </row>
    <row r="45" spans="2:44" x14ac:dyDescent="0.2">
      <c r="B45" s="36">
        <f>heart!B45</f>
        <v>9.25</v>
      </c>
      <c r="C45" s="14">
        <f>heart!C45</f>
        <v>1.1447843665673709</v>
      </c>
      <c r="D45" s="2">
        <f t="shared" si="18"/>
        <v>-6.5424503997201663E-2</v>
      </c>
      <c r="E45" s="2">
        <f t="shared" si="18"/>
        <v>-4.3401757215893511E-2</v>
      </c>
      <c r="F45" s="2">
        <f t="shared" si="18"/>
        <v>-2.3942646225852137E-2</v>
      </c>
      <c r="G45" s="2">
        <f t="shared" si="18"/>
        <v>-6.7487419284946986E-3</v>
      </c>
      <c r="H45" s="2">
        <f t="shared" si="18"/>
        <v>8.4436450792150543E-3</v>
      </c>
      <c r="I45" s="2">
        <f t="shared" si="18"/>
        <v>2.1867508501992278E-2</v>
      </c>
      <c r="J45" s="2">
        <f t="shared" si="18"/>
        <v>3.3728719587645152E-2</v>
      </c>
      <c r="K45" s="2">
        <f t="shared" si="18"/>
        <v>4.4209184412674504E-2</v>
      </c>
      <c r="L45" s="2">
        <f t="shared" si="18"/>
        <v>5.3469633632867379E-2</v>
      </c>
      <c r="M45" s="2">
        <f t="shared" si="18"/>
        <v>6.1652087483098326E-2</v>
      </c>
      <c r="N45" s="2">
        <f t="shared" si="18"/>
        <v>6.8882033830103315E-2</v>
      </c>
      <c r="O45" s="2">
        <f t="shared" si="18"/>
        <v>7.5270352681311478E-2</v>
      </c>
      <c r="P45" s="2">
        <f t="shared" si="18"/>
        <v>8.0915016664413822E-2</v>
      </c>
      <c r="Q45" s="2">
        <f t="shared" si="18"/>
        <v>8.5902593556588983E-2</v>
      </c>
      <c r="R45" s="2">
        <f t="shared" si="18"/>
        <v>9.0309573906495952E-2</v>
      </c>
      <c r="S45" s="2">
        <f t="shared" si="16"/>
        <v>9.4203544109729503E-2</v>
      </c>
      <c r="T45" s="2">
        <f t="shared" si="14"/>
        <v>9.7644222928274862E-2</v>
      </c>
      <c r="U45" s="2">
        <f t="shared" si="14"/>
        <v>0.10068437735024666</v>
      </c>
      <c r="V45" s="2">
        <f t="shared" si="14"/>
        <v>0.10337063183573278</v>
      </c>
      <c r="W45" s="2">
        <f t="shared" si="14"/>
        <v>0.1057441833595117</v>
      </c>
      <c r="Y45" s="2">
        <f t="shared" si="19"/>
        <v>4.8876316905046872E-3</v>
      </c>
      <c r="Z45" s="2">
        <f t="shared" si="19"/>
        <v>9.8502211486252052E-3</v>
      </c>
      <c r="AA45" s="2">
        <f t="shared" si="19"/>
        <v>1.4963875710374067E-2</v>
      </c>
      <c r="AB45" s="2">
        <f t="shared" si="19"/>
        <v>2.0307019478584515E-2</v>
      </c>
      <c r="AC45" s="2">
        <f t="shared" si="19"/>
        <v>2.5961596051767382E-2</v>
      </c>
      <c r="AD45" s="2">
        <f t="shared" si="19"/>
        <v>3.201432522870825E-2</v>
      </c>
      <c r="AE45" s="2">
        <f t="shared" si="19"/>
        <v>3.8558032961896152E-2</v>
      </c>
      <c r="AF45" s="2">
        <f t="shared" si="19"/>
        <v>4.56930749562348E-2</v>
      </c>
      <c r="AG45" s="2">
        <f t="shared" si="19"/>
        <v>5.352887574565128E-2</v>
      </c>
      <c r="AH45" s="2">
        <f t="shared" si="19"/>
        <v>6.2185606851211349E-2</v>
      </c>
      <c r="AI45" s="2">
        <f t="shared" si="19"/>
        <v>7.1796029757333721E-2</v>
      </c>
      <c r="AJ45" s="2">
        <f t="shared" si="19"/>
        <v>8.250753197038195E-2</v>
      </c>
      <c r="AK45" s="2">
        <f t="shared" si="19"/>
        <v>9.4484387385065011E-2</v>
      </c>
      <c r="AL45" s="2">
        <f t="shared" si="19"/>
        <v>0.10791027562411024</v>
      </c>
      <c r="AM45" s="2">
        <f t="shared" si="19"/>
        <v>0.12299109898834237</v>
      </c>
      <c r="AN45" s="2">
        <f t="shared" si="17"/>
        <v>0.13995814021851855</v>
      </c>
      <c r="AO45" s="2">
        <f t="shared" si="15"/>
        <v>0.15907160949703258</v>
      </c>
      <c r="AP45" s="2">
        <f t="shared" si="15"/>
        <v>0.18062463508706647</v>
      </c>
      <c r="AQ45" s="2">
        <f t="shared" si="15"/>
        <v>0.20494775881048763</v>
      </c>
      <c r="AR45" s="2">
        <f t="shared" si="15"/>
        <v>0.2324140053081038</v>
      </c>
    </row>
    <row r="46" spans="2:44" x14ac:dyDescent="0.2">
      <c r="B46" s="36">
        <f>heart!B46</f>
        <v>9.5</v>
      </c>
      <c r="C46" s="14">
        <f>heart!C46</f>
        <v>1.1757244845827053</v>
      </c>
      <c r="D46" s="2">
        <f t="shared" si="18"/>
        <v>-7.0292315179361145E-2</v>
      </c>
      <c r="E46" s="2">
        <f t="shared" si="18"/>
        <v>-4.7702913607184469E-2</v>
      </c>
      <c r="F46" s="2">
        <f t="shared" si="18"/>
        <v>-2.774311128294912E-2</v>
      </c>
      <c r="G46" s="2">
        <f t="shared" si="18"/>
        <v>-1.0106800398412384E-2</v>
      </c>
      <c r="H46" s="2">
        <f t="shared" si="18"/>
        <v>5.4764932917442033E-3</v>
      </c>
      <c r="I46" s="2">
        <f t="shared" si="18"/>
        <v>1.9245758520936306E-2</v>
      </c>
      <c r="J46" s="2">
        <f t="shared" si="18"/>
        <v>3.1412163693136673E-2</v>
      </c>
      <c r="K46" s="2">
        <f t="shared" si="18"/>
        <v>4.216229540679739E-2</v>
      </c>
      <c r="L46" s="2">
        <f t="shared" si="18"/>
        <v>5.1661019986931782E-2</v>
      </c>
      <c r="M46" s="2">
        <f t="shared" si="18"/>
        <v>6.0054011910425663E-2</v>
      </c>
      <c r="N46" s="2">
        <f t="shared" si="18"/>
        <v>6.7469987901050327E-2</v>
      </c>
      <c r="O46" s="2">
        <f t="shared" si="18"/>
        <v>7.4022680956738071E-2</v>
      </c>
      <c r="P46" s="2">
        <f t="shared" si="18"/>
        <v>7.9812584583225071E-2</v>
      </c>
      <c r="Q46" s="2">
        <f t="shared" si="18"/>
        <v>8.4928493984003331E-2</v>
      </c>
      <c r="R46" s="2">
        <f t="shared" si="18"/>
        <v>8.9448867842600963E-2</v>
      </c>
      <c r="S46" s="2">
        <f t="shared" si="16"/>
        <v>9.3443031581775915E-2</v>
      </c>
      <c r="T46" s="2">
        <f t="shared" si="14"/>
        <v>9.6972240553064221E-2</v>
      </c>
      <c r="U46" s="2">
        <f t="shared" si="14"/>
        <v>0.10009061946198569</v>
      </c>
      <c r="V46" s="2">
        <f t="shared" si="14"/>
        <v>0.10284599243613304</v>
      </c>
      <c r="W46" s="2">
        <f t="shared" si="14"/>
        <v>0.10528061646624727</v>
      </c>
      <c r="Y46" s="2">
        <f t="shared" si="19"/>
        <v>4.7387232897959401E-3</v>
      </c>
      <c r="Z46" s="2">
        <f t="shared" si="19"/>
        <v>9.550120656045373E-3</v>
      </c>
      <c r="AA46" s="2">
        <f t="shared" si="19"/>
        <v>1.4507980720421134E-2</v>
      </c>
      <c r="AB46" s="2">
        <f t="shared" si="19"/>
        <v>1.9688338287939162E-2</v>
      </c>
      <c r="AC46" s="2">
        <f t="shared" si="19"/>
        <v>2.5170640433031712E-2</v>
      </c>
      <c r="AD46" s="2">
        <f t="shared" si="19"/>
        <v>3.1038964916915941E-2</v>
      </c>
      <c r="AE46" s="2">
        <f t="shared" si="19"/>
        <v>3.7383309622167939E-2</v>
      </c>
      <c r="AF46" s="2">
        <f t="shared" si="19"/>
        <v>4.4300972779547414E-2</v>
      </c>
      <c r="AG46" s="2">
        <f t="shared" si="19"/>
        <v>5.1898045154527277E-2</v>
      </c>
      <c r="AH46" s="2">
        <f t="shared" si="19"/>
        <v>6.0291037078021137E-2</v>
      </c>
      <c r="AI46" s="2">
        <f t="shared" si="19"/>
        <v>6.9608665273800344E-2</v>
      </c>
      <c r="AJ46" s="2">
        <f t="shared" si="19"/>
        <v>7.9993826885769337E-2</v>
      </c>
      <c r="AK46" s="2">
        <f t="shared" si="19"/>
        <v>9.160579097920471E-2</v>
      </c>
      <c r="AL46" s="2">
        <f t="shared" si="19"/>
        <v>0.10462264112529081</v>
      </c>
      <c r="AM46" s="2">
        <f t="shared" si="19"/>
        <v>0.11924400652895248</v>
      </c>
      <c r="AN46" s="2">
        <f t="shared" si="17"/>
        <v>0.13569412358514613</v>
      </c>
      <c r="AO46" s="2">
        <f t="shared" si="15"/>
        <v>0.15422527481629408</v>
      </c>
      <c r="AP46" s="2">
        <f t="shared" si="15"/>
        <v>0.17512165793114279</v>
      </c>
      <c r="AQ46" s="2">
        <f t="shared" si="15"/>
        <v>0.1987037443417623</v>
      </c>
      <c r="AR46" s="2">
        <f t="shared" si="15"/>
        <v>0.22533319398183743</v>
      </c>
    </row>
    <row r="47" spans="2:44" x14ac:dyDescent="0.2">
      <c r="B47" s="36">
        <f>heart!B47</f>
        <v>9.75</v>
      </c>
      <c r="C47" s="14">
        <f>heart!C47</f>
        <v>1.2066646025980396</v>
      </c>
      <c r="D47" s="2">
        <f t="shared" si="18"/>
        <v>-7.5345906149142008E-2</v>
      </c>
      <c r="E47" s="2">
        <f t="shared" si="18"/>
        <v>-5.2168223432328617E-2</v>
      </c>
      <c r="F47" s="2">
        <f t="shared" si="18"/>
        <v>-3.168862091239058E-2</v>
      </c>
      <c r="G47" s="2">
        <f t="shared" si="18"/>
        <v>-1.3593019013827885E-2</v>
      </c>
      <c r="H47" s="2">
        <f t="shared" si="18"/>
        <v>2.3961002941506036E-3</v>
      </c>
      <c r="I47" s="2">
        <f t="shared" si="18"/>
        <v>1.6523949573652955E-2</v>
      </c>
      <c r="J47" s="2">
        <f t="shared" si="18"/>
        <v>2.9007196550535377E-2</v>
      </c>
      <c r="K47" s="2">
        <f t="shared" si="18"/>
        <v>4.0037286977104083E-2</v>
      </c>
      <c r="L47" s="2">
        <f t="shared" si="18"/>
        <v>4.9783380685222513E-2</v>
      </c>
      <c r="M47" s="2">
        <f t="shared" si="18"/>
        <v>5.8394945857764342E-2</v>
      </c>
      <c r="N47" s="2">
        <f t="shared" si="18"/>
        <v>6.600405130471497E-2</v>
      </c>
      <c r="O47" s="2">
        <f t="shared" si="18"/>
        <v>7.2727391898759847E-2</v>
      </c>
      <c r="P47" s="2">
        <f t="shared" si="18"/>
        <v>7.8668078232873848E-2</v>
      </c>
      <c r="Q47" s="2">
        <f t="shared" si="18"/>
        <v>8.391721794648406E-2</v>
      </c>
      <c r="R47" s="2">
        <f t="shared" si="18"/>
        <v>8.8555312971763542E-2</v>
      </c>
      <c r="S47" s="2">
        <f t="shared" si="16"/>
        <v>9.2653494128524388E-2</v>
      </c>
      <c r="T47" s="2">
        <f t="shared" si="14"/>
        <v>9.6274612001722215E-2</v>
      </c>
      <c r="U47" s="2">
        <f t="shared" si="14"/>
        <v>9.9474200831503684E-2</v>
      </c>
      <c r="V47" s="2">
        <f t="shared" si="14"/>
        <v>0.10230133019822094</v>
      </c>
      <c r="W47" s="2">
        <f t="shared" si="14"/>
        <v>0.10479935756403752</v>
      </c>
      <c r="Y47" s="2">
        <f t="shared" si="19"/>
        <v>4.5943515876777832E-3</v>
      </c>
      <c r="Z47" s="2">
        <f t="shared" si="19"/>
        <v>9.2591631364290685E-3</v>
      </c>
      <c r="AA47" s="2">
        <f t="shared" si="19"/>
        <v>1.4065975196398482E-2</v>
      </c>
      <c r="AB47" s="2">
        <f t="shared" si="19"/>
        <v>1.908850606801854E-2</v>
      </c>
      <c r="AC47" s="2">
        <f t="shared" si="19"/>
        <v>2.4403782361671868E-2</v>
      </c>
      <c r="AD47" s="2">
        <f t="shared" si="19"/>
        <v>3.0093320294304123E-2</v>
      </c>
      <c r="AE47" s="2">
        <f t="shared" si="19"/>
        <v>3.6244375839605832E-2</v>
      </c>
      <c r="AF47" s="2">
        <f t="shared" si="19"/>
        <v>4.2951282904334462E-2</v>
      </c>
      <c r="AG47" s="2">
        <f t="shared" si="19"/>
        <v>5.0316900053335535E-2</v>
      </c>
      <c r="AH47" s="2">
        <f t="shared" si="19"/>
        <v>5.8454187970548216E-2</v>
      </c>
      <c r="AI47" s="2">
        <f t="shared" si="19"/>
        <v>6.7487941848275251E-2</v>
      </c>
      <c r="AJ47" s="2">
        <f t="shared" si="19"/>
        <v>7.755670527301084E-2</v>
      </c>
      <c r="AK47" s="2">
        <f t="shared" si="19"/>
        <v>8.8814894959589802E-2</v>
      </c>
      <c r="AL47" s="2">
        <f t="shared" si="19"/>
        <v>0.10143516891903633</v>
      </c>
      <c r="AM47" s="2">
        <f t="shared" si="19"/>
        <v>0.11561107437884273</v>
      </c>
      <c r="AN47" s="2">
        <f t="shared" si="17"/>
        <v>0.13156001606475054</v>
      </c>
      <c r="AO47" s="2">
        <f t="shared" si="15"/>
        <v>0.14952659036624094</v>
      </c>
      <c r="AP47" s="2">
        <f t="shared" si="15"/>
        <v>0.16978633651921002</v>
      </c>
      <c r="AQ47" s="2">
        <f t="shared" si="15"/>
        <v>0.19264996233477225</v>
      </c>
      <c r="AR47" s="2">
        <f t="shared" si="15"/>
        <v>0.21846810928087368</v>
      </c>
    </row>
    <row r="48" spans="2:44" x14ac:dyDescent="0.2">
      <c r="B48" s="36">
        <f>heart!B48</f>
        <v>10</v>
      </c>
      <c r="C48" s="14">
        <f>heart!C48</f>
        <v>1.237604720613374</v>
      </c>
      <c r="D48" s="2">
        <f t="shared" si="18"/>
        <v>-8.0590115049146885E-2</v>
      </c>
      <c r="E48" s="2">
        <f t="shared" si="18"/>
        <v>-5.6801961632813702E-2</v>
      </c>
      <c r="F48" s="2">
        <f t="shared" si="18"/>
        <v>-3.5782952415968718E-2</v>
      </c>
      <c r="G48" s="2">
        <f t="shared" si="18"/>
        <v>-1.7210735366348068E-2</v>
      </c>
      <c r="H48" s="2">
        <f t="shared" si="18"/>
        <v>-8.0048298100780595E-4</v>
      </c>
      <c r="I48" s="2">
        <f t="shared" si="18"/>
        <v>1.3699475889334354E-2</v>
      </c>
      <c r="J48" s="2">
        <f t="shared" si="18"/>
        <v>2.6511515723007733E-2</v>
      </c>
      <c r="K48" s="2">
        <f t="shared" si="18"/>
        <v>3.7832124710070379E-2</v>
      </c>
      <c r="L48" s="2">
        <f t="shared" si="18"/>
        <v>4.7834918137322685E-2</v>
      </c>
      <c r="M48" s="2">
        <f t="shared" si="18"/>
        <v>5.6673300989572788E-2</v>
      </c>
      <c r="N48" s="2">
        <f t="shared" si="18"/>
        <v>6.4482820601376473E-2</v>
      </c>
      <c r="O48" s="2">
        <f t="shared" si="18"/>
        <v>7.1383245440024432E-2</v>
      </c>
      <c r="P48" s="2">
        <f t="shared" si="18"/>
        <v>7.7480401900437257E-2</v>
      </c>
      <c r="Q48" s="2">
        <f t="shared" si="18"/>
        <v>8.2867797281449468E-2</v>
      </c>
      <c r="R48" s="2">
        <f t="shared" si="18"/>
        <v>8.7628053833794281E-2</v>
      </c>
      <c r="S48" s="2">
        <f t="shared" si="16"/>
        <v>9.183417587265684E-2</v>
      </c>
      <c r="T48" s="2">
        <f t="shared" si="14"/>
        <v>9.5550669387505477E-2</v>
      </c>
      <c r="U48" s="2">
        <f t="shared" si="14"/>
        <v>9.8834531319777708E-2</v>
      </c>
      <c r="V48" s="2">
        <f t="shared" si="14"/>
        <v>0.10173612368019541</v>
      </c>
      <c r="W48" s="2">
        <f t="shared" si="14"/>
        <v>0.1042999459113599</v>
      </c>
      <c r="Y48" s="2">
        <f t="shared" si="19"/>
        <v>4.454378367407549E-3</v>
      </c>
      <c r="Z48" s="2">
        <f t="shared" si="19"/>
        <v>8.9770700365693571E-3</v>
      </c>
      <c r="AA48" s="2">
        <f t="shared" si="19"/>
        <v>1.3637435976683192E-2</v>
      </c>
      <c r="AB48" s="2">
        <f t="shared" si="19"/>
        <v>1.8506948559086366E-2</v>
      </c>
      <c r="AC48" s="2">
        <f t="shared" si="19"/>
        <v>2.3660287672867764E-2</v>
      </c>
      <c r="AD48" s="2">
        <f t="shared" si="19"/>
        <v>2.9176486031659801E-2</v>
      </c>
      <c r="AE48" s="2">
        <f t="shared" si="19"/>
        <v>3.5140141236280974E-2</v>
      </c>
      <c r="AF48" s="2">
        <f t="shared" si="19"/>
        <v>4.1642713181681536E-2</v>
      </c>
      <c r="AG48" s="2">
        <f t="shared" si="19"/>
        <v>4.8783926705503272E-2</v>
      </c>
      <c r="AH48" s="2">
        <f t="shared" si="19"/>
        <v>5.6673300989572774E-2</v>
      </c>
      <c r="AI48" s="2">
        <f t="shared" si="19"/>
        <v>6.5431829169557046E-2</v>
      </c>
      <c r="AJ48" s="2">
        <f t="shared" si="19"/>
        <v>7.5193833911635588E-2</v>
      </c>
      <c r="AK48" s="2">
        <f t="shared" si="19"/>
        <v>8.6109027413710501E-2</v>
      </c>
      <c r="AL48" s="2">
        <f t="shared" si="19"/>
        <v>9.8344807423774896E-2</v>
      </c>
      <c r="AM48" s="2">
        <f t="shared" si="19"/>
        <v>0.11208882448766981</v>
      </c>
      <c r="AN48" s="2">
        <f t="shared" si="17"/>
        <v>0.12755185979809125</v>
      </c>
      <c r="AO48" s="2">
        <f t="shared" si="15"/>
        <v>0.14497105778015737</v>
      </c>
      <c r="AP48" s="2">
        <f t="shared" si="15"/>
        <v>0.16461356298916074</v>
      </c>
      <c r="AQ48" s="2">
        <f t="shared" si="15"/>
        <v>0.18678061709674981</v>
      </c>
      <c r="AR48" s="2">
        <f t="shared" si="15"/>
        <v>0.21181217879779765</v>
      </c>
    </row>
    <row r="49" spans="2:44" x14ac:dyDescent="0.2">
      <c r="B49" s="36">
        <f>heart!B49</f>
        <v>10.25</v>
      </c>
      <c r="C49" s="14">
        <f>heart!C49</f>
        <v>1.2685448386287084</v>
      </c>
      <c r="D49" s="2">
        <f t="shared" si="18"/>
        <v>-8.6029962513346159E-2</v>
      </c>
      <c r="E49" s="2">
        <f t="shared" si="18"/>
        <v>-6.160856439794167E-2</v>
      </c>
      <c r="F49" s="2">
        <f t="shared" si="18"/>
        <v>-4.0030025572667348E-2</v>
      </c>
      <c r="G49" s="2">
        <f t="shared" si="18"/>
        <v>-2.0963412939209631E-2</v>
      </c>
      <c r="H49" s="2">
        <f t="shared" si="18"/>
        <v>-4.1163168379420995E-3</v>
      </c>
      <c r="I49" s="2">
        <f t="shared" si="18"/>
        <v>1.0769633409313398E-2</v>
      </c>
      <c r="J49" s="2">
        <f t="shared" si="18"/>
        <v>2.3922731927407129E-2</v>
      </c>
      <c r="K49" s="2">
        <f t="shared" si="18"/>
        <v>3.5544697455511524E-2</v>
      </c>
      <c r="L49" s="2">
        <f t="shared" si="18"/>
        <v>4.5813766948957502E-2</v>
      </c>
      <c r="M49" s="2">
        <f t="shared" si="18"/>
        <v>5.4887429059399501E-2</v>
      </c>
      <c r="N49" s="2">
        <f t="shared" si="18"/>
        <v>6.2904839414545749E-2</v>
      </c>
      <c r="O49" s="2">
        <f t="shared" si="18"/>
        <v>6.998895473870291E-2</v>
      </c>
      <c r="P49" s="2">
        <f t="shared" si="18"/>
        <v>7.6248418543464466E-2</v>
      </c>
      <c r="Q49" s="2">
        <f t="shared" si="18"/>
        <v>8.1779227307899882E-2</v>
      </c>
      <c r="R49" s="2">
        <f t="shared" si="18"/>
        <v>8.6666202701141462E-2</v>
      </c>
      <c r="S49" s="2">
        <f t="shared" si="16"/>
        <v>9.098429242568945E-2</v>
      </c>
      <c r="T49" s="2">
        <f t="shared" si="14"/>
        <v>9.4799719631448051E-2</v>
      </c>
      <c r="U49" s="2">
        <f t="shared" si="14"/>
        <v>9.8170998528152087E-2</v>
      </c>
      <c r="V49" s="2">
        <f t="shared" si="14"/>
        <v>0.1011498317718339</v>
      </c>
      <c r="W49" s="2">
        <f t="shared" si="14"/>
        <v>0.10378190338784268</v>
      </c>
      <c r="Y49" s="2">
        <f t="shared" si="19"/>
        <v>4.3186696232051392E-3</v>
      </c>
      <c r="Z49" s="2">
        <f t="shared" si="19"/>
        <v>8.7035712897646604E-3</v>
      </c>
      <c r="AA49" s="2">
        <f t="shared" si="19"/>
        <v>1.3221952791851375E-2</v>
      </c>
      <c r="AB49" s="2">
        <f t="shared" si="19"/>
        <v>1.794310899701658E-2</v>
      </c>
      <c r="AC49" s="2">
        <f t="shared" si="19"/>
        <v>2.293944456913713E-2</v>
      </c>
      <c r="AD49" s="2">
        <f t="shared" si="19"/>
        <v>2.8287584381865703E-2</v>
      </c>
      <c r="AE49" s="2">
        <f t="shared" si="19"/>
        <v>3.4069548654123101E-2</v>
      </c>
      <c r="AF49" s="2">
        <f t="shared" si="19"/>
        <v>4.0374010829762517E-2</v>
      </c>
      <c r="AG49" s="2">
        <f t="shared" si="19"/>
        <v>4.7297657492517811E-2</v>
      </c>
      <c r="AH49" s="2">
        <f t="shared" si="19"/>
        <v>5.4946671172183388E-2</v>
      </c>
      <c r="AI49" s="2">
        <f t="shared" si="19"/>
        <v>6.3438358782658771E-2</v>
      </c>
      <c r="AJ49" s="2">
        <f t="shared" si="19"/>
        <v>7.2902950665933303E-2</v>
      </c>
      <c r="AK49" s="2">
        <f t="shared" si="19"/>
        <v>8.3485597832534925E-2</v>
      </c>
      <c r="AL49" s="2">
        <f t="shared" si="19"/>
        <v>9.5348598028551043E-2</v>
      </c>
      <c r="AM49" s="2">
        <f t="shared" si="19"/>
        <v>0.10867388476866272</v>
      </c>
      <c r="AN49" s="2">
        <f t="shared" si="17"/>
        <v>0.12366581750753584</v>
      </c>
      <c r="AO49" s="2">
        <f t="shared" si="15"/>
        <v>0.14055431574023713</v>
      </c>
      <c r="AP49" s="2">
        <f t="shared" si="15"/>
        <v>0.15959838509690977</v>
      </c>
      <c r="AQ49" s="2">
        <f t="shared" si="15"/>
        <v>0.18109008950865371</v>
      </c>
      <c r="AR49" s="2">
        <f t="shared" si="15"/>
        <v>0.20535903036259751</v>
      </c>
    </row>
    <row r="50" spans="2:44" x14ac:dyDescent="0.2">
      <c r="B50" s="36">
        <f>heart!B50</f>
        <v>10.5</v>
      </c>
      <c r="C50" s="14">
        <f>heart!C50</f>
        <v>1.2994849566440427</v>
      </c>
      <c r="D50" s="2">
        <f t="shared" si="18"/>
        <v>-9.1670656473668954E-2</v>
      </c>
      <c r="E50" s="2">
        <f t="shared" si="18"/>
        <v>-6.6592633411891325E-2</v>
      </c>
      <c r="F50" s="2">
        <f t="shared" si="18"/>
        <v>-4.4433906391330213E-2</v>
      </c>
      <c r="G50" s="2">
        <f t="shared" si="18"/>
        <v>-2.4854644423104689E-2</v>
      </c>
      <c r="H50" s="2">
        <f t="shared" si="18"/>
        <v>-7.5545757474676078E-3</v>
      </c>
      <c r="I50" s="2">
        <f t="shared" si="18"/>
        <v>7.7316171982864485E-3</v>
      </c>
      <c r="J50" s="2">
        <f t="shared" si="18"/>
        <v>2.1238366746852363E-2</v>
      </c>
      <c r="K50" s="2">
        <f t="shared" si="18"/>
        <v>3.3172815305435997E-2</v>
      </c>
      <c r="L50" s="2">
        <f t="shared" si="18"/>
        <v>4.3717992136126656E-2</v>
      </c>
      <c r="M50" s="2">
        <f t="shared" si="18"/>
        <v>5.3035620331905876E-2</v>
      </c>
      <c r="N50" s="2">
        <f t="shared" si="18"/>
        <v>6.1268597036678037E-2</v>
      </c>
      <c r="O50" s="2">
        <f t="shared" si="18"/>
        <v>6.8543184946509655E-2</v>
      </c>
      <c r="P50" s="2">
        <f t="shared" si="18"/>
        <v>7.4970948701409329E-2</v>
      </c>
      <c r="Q50" s="2">
        <f t="shared" si="18"/>
        <v>8.0650465864568949E-2</v>
      </c>
      <c r="R50" s="2">
        <f t="shared" si="18"/>
        <v>8.5668838729009752E-2</v>
      </c>
      <c r="S50" s="2">
        <f t="shared" si="16"/>
        <v>9.0103030137024712E-2</v>
      </c>
      <c r="T50" s="2">
        <f t="shared" si="14"/>
        <v>9.4021043798830306E-2</v>
      </c>
      <c r="U50" s="2">
        <f t="shared" si="14"/>
        <v>9.7482967212047938E-2</v>
      </c>
      <c r="V50" s="2">
        <f t="shared" si="14"/>
        <v>0.10054189317645133</v>
      </c>
      <c r="W50" s="2">
        <f t="shared" si="14"/>
        <v>0.10324473403652816</v>
      </c>
      <c r="Y50" s="2">
        <f t="shared" si="19"/>
        <v>4.1870954319602749E-3</v>
      </c>
      <c r="Z50" s="2">
        <f t="shared" si="19"/>
        <v>8.438405057265749E-3</v>
      </c>
      <c r="AA50" s="2">
        <f t="shared" si="19"/>
        <v>1.2819127871899637E-2</v>
      </c>
      <c r="AB50" s="2">
        <f t="shared" si="19"/>
        <v>1.7396447580265564E-2</v>
      </c>
      <c r="AC50" s="2">
        <f t="shared" si="19"/>
        <v>2.2240562938883924E-2</v>
      </c>
      <c r="AD50" s="2">
        <f t="shared" si="19"/>
        <v>2.7425764339573937E-2</v>
      </c>
      <c r="AE50" s="2">
        <f t="shared" si="19"/>
        <v>3.3031573142831984E-2</v>
      </c>
      <c r="AF50" s="2">
        <f t="shared" si="19"/>
        <v>3.914396123446727E-2</v>
      </c>
      <c r="AG50" s="2">
        <f t="shared" si="19"/>
        <v>4.5856669508876673E-2</v>
      </c>
      <c r="AH50" s="2">
        <f t="shared" si="19"/>
        <v>5.3272645499501337E-2</v>
      </c>
      <c r="AI50" s="2">
        <f t="shared" si="19"/>
        <v>6.1505622204273525E-2</v>
      </c>
      <c r="AJ50" s="2">
        <f t="shared" si="19"/>
        <v>7.0681862319259658E-2</v>
      </c>
      <c r="AK50" s="2">
        <f t="shared" si="19"/>
        <v>8.0942094630440609E-2</v>
      </c>
      <c r="AL50" s="2">
        <f t="shared" si="19"/>
        <v>9.2443672260548559E-2</v>
      </c>
      <c r="AM50" s="2">
        <f t="shared" si="19"/>
        <v>0.10536298587029724</v>
      </c>
      <c r="AN50" s="2">
        <f t="shared" si="17"/>
        <v>0.11989816882337623</v>
      </c>
      <c r="AO50" s="2">
        <f t="shared" si="15"/>
        <v>0.13627213580220057</v>
      </c>
      <c r="AP50" s="2">
        <f t="shared" si="15"/>
        <v>0.1547360014752778</v>
      </c>
      <c r="AQ50" s="2">
        <f t="shared" si="15"/>
        <v>0.17557293164560842</v>
      </c>
      <c r="AR50" s="2">
        <f t="shared" si="15"/>
        <v>0.1991024859421574</v>
      </c>
    </row>
    <row r="51" spans="2:44" x14ac:dyDescent="0.2">
      <c r="B51" s="36">
        <f>heart!B51</f>
        <v>10.75</v>
      </c>
      <c r="C51" s="14">
        <f>heart!C51</f>
        <v>1.3304250746593771</v>
      </c>
      <c r="D51" s="2">
        <f t="shared" si="18"/>
        <v>-9.7517597145906437E-2</v>
      </c>
      <c r="E51" s="2">
        <f t="shared" si="18"/>
        <v>-7.1758940259219917E-2</v>
      </c>
      <c r="F51" s="2">
        <f t="shared" si="18"/>
        <v>-4.8998811003324601E-2</v>
      </c>
      <c r="G51" s="2">
        <f t="shared" si="18"/>
        <v>-2.8888155155705229E-2</v>
      </c>
      <c r="H51" s="2">
        <f t="shared" si="18"/>
        <v>-1.1118551386138358E-2</v>
      </c>
      <c r="I51" s="2">
        <f t="shared" si="18"/>
        <v>4.5825187589600578E-3</v>
      </c>
      <c r="J51" s="2">
        <f t="shared" si="18"/>
        <v>1.8455850257972379E-2</v>
      </c>
      <c r="K51" s="2">
        <f t="shared" si="18"/>
        <v>3.0714207497499355E-2</v>
      </c>
      <c r="L51" s="2">
        <f t="shared" si="18"/>
        <v>4.1545587272614003E-2</v>
      </c>
      <c r="M51" s="2">
        <f t="shared" si="18"/>
        <v>5.1116101946021439E-2</v>
      </c>
      <c r="N51" s="2">
        <f t="shared" si="18"/>
        <v>5.9572526982871091E-2</v>
      </c>
      <c r="O51" s="2">
        <f t="shared" si="18"/>
        <v>6.7044551930762156E-2</v>
      </c>
      <c r="P51" s="2">
        <f t="shared" si="18"/>
        <v>7.3646769366453604E-2</v>
      </c>
      <c r="Q51" s="2">
        <f t="shared" si="18"/>
        <v>7.9480432312192428E-2</v>
      </c>
      <c r="R51" s="2">
        <f t="shared" si="18"/>
        <v>8.4635007073773569E-2</v>
      </c>
      <c r="S51" s="2">
        <f t="shared" si="16"/>
        <v>8.9189545314989072E-2</v>
      </c>
      <c r="T51" s="2">
        <f t="shared" si="14"/>
        <v>9.3213896410894281E-2</v>
      </c>
      <c r="U51" s="2">
        <f t="shared" si="14"/>
        <v>9.6769778672800885E-2</v>
      </c>
      <c r="V51" s="2">
        <f t="shared" si="14"/>
        <v>9.9911725873532836E-2</v>
      </c>
      <c r="W51" s="2">
        <f t="shared" si="14"/>
        <v>0.10268792358905963</v>
      </c>
      <c r="Y51" s="2">
        <f t="shared" si="19"/>
        <v>4.0595298288483676E-3</v>
      </c>
      <c r="Z51" s="2">
        <f t="shared" si="19"/>
        <v>8.181317477599882E-3</v>
      </c>
      <c r="AA51" s="2">
        <f t="shared" si="19"/>
        <v>1.2428575565433111E-2</v>
      </c>
      <c r="AB51" s="2">
        <f t="shared" si="19"/>
        <v>1.6866440953083841E-2</v>
      </c>
      <c r="AC51" s="2">
        <f t="shared" si="19"/>
        <v>2.1562973695708063E-2</v>
      </c>
      <c r="AD51" s="2">
        <f t="shared" si="19"/>
        <v>2.6590200826481315E-2</v>
      </c>
      <c r="AE51" s="2">
        <f t="shared" si="19"/>
        <v>3.202522097862355E-2</v>
      </c>
      <c r="AF51" s="2">
        <f t="shared" si="19"/>
        <v>3.795138678656982E-2</v>
      </c>
      <c r="AG51" s="2">
        <f t="shared" si="19"/>
        <v>4.4459583199844402E-2</v>
      </c>
      <c r="AH51" s="2">
        <f t="shared" si="19"/>
        <v>5.1649621314134454E-2</v>
      </c>
      <c r="AI51" s="2">
        <f t="shared" si="19"/>
        <v>5.9631769095654978E-2</v>
      </c>
      <c r="AJ51" s="2">
        <f t="shared" si="19"/>
        <v>6.8528442474322465E-2</v>
      </c>
      <c r="AK51" s="2">
        <f t="shared" si="19"/>
        <v>7.8476082740704625E-2</v>
      </c>
      <c r="AL51" s="2">
        <f t="shared" si="19"/>
        <v>8.9627249038908396E-2</v>
      </c>
      <c r="AM51" s="2">
        <f t="shared" si="19"/>
        <v>0.10215295804632589</v>
      </c>
      <c r="AN51" s="2">
        <f t="shared" si="17"/>
        <v>0.11624530672206829</v>
      </c>
      <c r="AO51" s="2">
        <f t="shared" si="15"/>
        <v>0.13212041834712052</v>
      </c>
      <c r="AP51" s="2">
        <f t="shared" si="15"/>
        <v>0.15002175703731963</v>
      </c>
      <c r="AQ51" s="2">
        <f t="shared" si="15"/>
        <v>0.1702238615612392</v>
      </c>
      <c r="AR51" s="2">
        <f t="shared" si="15"/>
        <v>0.19303655572561099</v>
      </c>
    </row>
    <row r="52" spans="2:44" x14ac:dyDescent="0.2">
      <c r="B52" s="36">
        <f>heart!B52</f>
        <v>11</v>
      </c>
      <c r="C52" s="14">
        <f>heart!C52</f>
        <v>1.3613651926747115</v>
      </c>
      <c r="D52" s="2">
        <f t="shared" si="18"/>
        <v>-0.10357638219970186</v>
      </c>
      <c r="E52" s="2">
        <f t="shared" si="18"/>
        <v>-7.7112430993022313E-2</v>
      </c>
      <c r="F52" s="2">
        <f t="shared" si="18"/>
        <v>-5.3729109698927656E-2</v>
      </c>
      <c r="G52" s="2">
        <f t="shared" si="18"/>
        <v>-3.3067806688179519E-2</v>
      </c>
      <c r="H52" s="2">
        <f t="shared" si="18"/>
        <v>-1.4811655787590467E-2</v>
      </c>
      <c r="I52" s="2">
        <f t="shared" si="18"/>
        <v>1.3193232475508475E-3</v>
      </c>
      <c r="J52" s="2">
        <f t="shared" si="18"/>
        <v>1.5572518570545837E-2</v>
      </c>
      <c r="K52" s="2">
        <f t="shared" si="18"/>
        <v>2.8166520241050614E-2</v>
      </c>
      <c r="L52" s="2">
        <f t="shared" si="18"/>
        <v>3.9294472569100826E-2</v>
      </c>
      <c r="M52" s="2">
        <f t="shared" si="18"/>
        <v>4.9127036217664774E-2</v>
      </c>
      <c r="N52" s="2">
        <f t="shared" si="18"/>
        <v>5.7815005491163654E-2</v>
      </c>
      <c r="O52" s="2">
        <f t="shared" si="18"/>
        <v>6.5491620949257839E-2</v>
      </c>
      <c r="P52" s="2">
        <f t="shared" si="18"/>
        <v>7.2274612812639236E-2</v>
      </c>
      <c r="Q52" s="2">
        <f t="shared" si="18"/>
        <v>7.8268006498939668E-2</v>
      </c>
      <c r="R52" s="2">
        <f t="shared" si="18"/>
        <v>8.3563717978841032E-2</v>
      </c>
      <c r="S52" s="2">
        <f t="shared" si="16"/>
        <v>8.8242963419110101E-2</v>
      </c>
      <c r="T52" s="2">
        <f t="shared" si="14"/>
        <v>9.2377504731146753E-2</v>
      </c>
      <c r="U52" s="2">
        <f t="shared" si="14"/>
        <v>9.6030750127044359E-2</v>
      </c>
      <c r="V52" s="2">
        <f t="shared" si="14"/>
        <v>9.9258726561526442E-2</v>
      </c>
      <c r="W52" s="2">
        <f t="shared" si="14"/>
        <v>0.10211093897333777</v>
      </c>
      <c r="Y52" s="2">
        <f t="shared" si="19"/>
        <v>3.9358506867359132E-3</v>
      </c>
      <c r="Z52" s="2">
        <f t="shared" si="19"/>
        <v>7.932062423532147E-3</v>
      </c>
      <c r="AA52" s="2">
        <f t="shared" si="19"/>
        <v>1.2049921970455426E-2</v>
      </c>
      <c r="AB52" s="2">
        <f t="shared" si="19"/>
        <v>1.6352581704472395E-2</v>
      </c>
      <c r="AC52" s="2">
        <f t="shared" si="19"/>
        <v>2.0906028137844E-2</v>
      </c>
      <c r="AD52" s="2">
        <f t="shared" si="19"/>
        <v>2.5780093901426392E-2</v>
      </c>
      <c r="AE52" s="2">
        <f t="shared" si="19"/>
        <v>3.1049528712871297E-2</v>
      </c>
      <c r="AF52" s="2">
        <f t="shared" si="19"/>
        <v>3.6795145754323862E-2</v>
      </c>
      <c r="AG52" s="2">
        <f t="shared" si="19"/>
        <v>4.310506104071201E-2</v>
      </c>
      <c r="AH52" s="2">
        <f t="shared" si="19"/>
        <v>5.0076044785845347E-2</v>
      </c>
      <c r="AI52" s="2">
        <f t="shared" si="19"/>
        <v>5.7815005491163661E-2</v>
      </c>
      <c r="AJ52" s="2">
        <f t="shared" si="19"/>
        <v>6.6440629517438413E-2</v>
      </c>
      <c r="AK52" s="2">
        <f t="shared" si="19"/>
        <v>7.6085201284250406E-2</v>
      </c>
      <c r="AL52" s="2">
        <f t="shared" si="19"/>
        <v>8.6896632012212927E-2</v>
      </c>
      <c r="AM52" s="2">
        <f t="shared" si="19"/>
        <v>9.9040728121166488E-2</v>
      </c>
      <c r="AN52" s="2">
        <f t="shared" si="17"/>
        <v>0.11270373407298565</v>
      </c>
      <c r="AO52" s="2">
        <f t="shared" si="15"/>
        <v>0.1280951886565812</v>
      </c>
      <c r="AP52" s="2">
        <f t="shared" si="15"/>
        <v>0.14545113851969627</v>
      </c>
      <c r="AQ52" s="2">
        <f t="shared" si="15"/>
        <v>0.16503775823090949</v>
      </c>
      <c r="AR52" s="2">
        <f t="shared" si="15"/>
        <v>0.18715543238989221</v>
      </c>
    </row>
    <row r="53" spans="2:44" x14ac:dyDescent="0.2">
      <c r="B53" s="36">
        <f>heart!B53</f>
        <v>11.25</v>
      </c>
      <c r="C53" s="14">
        <f>heart!C53</f>
        <v>1.3923053106900458</v>
      </c>
      <c r="D53" s="2">
        <f t="shared" si="18"/>
        <v>-0.10985281211757618</v>
      </c>
      <c r="E53" s="2">
        <f t="shared" si="18"/>
        <v>-8.2658230870119975E-2</v>
      </c>
      <c r="F53" s="2">
        <f t="shared" si="18"/>
        <v>-5.8629331111299157E-2</v>
      </c>
      <c r="G53" s="2">
        <f t="shared" si="18"/>
        <v>-3.7397600482114726E-2</v>
      </c>
      <c r="H53" s="2">
        <f t="shared" si="18"/>
        <v>-1.8637424609111285E-2</v>
      </c>
      <c r="I53" s="2">
        <f t="shared" si="18"/>
        <v>-2.0610934125271925E-3</v>
      </c>
      <c r="J53" s="2">
        <f t="shared" si="18"/>
        <v>1.2585611277179767E-2</v>
      </c>
      <c r="K53" s="2">
        <f t="shared" si="18"/>
        <v>2.5527314463690182E-2</v>
      </c>
      <c r="L53" s="2">
        <f t="shared" si="18"/>
        <v>3.6962492882043618E-2</v>
      </c>
      <c r="M53" s="2">
        <f t="shared" si="18"/>
        <v>4.7066518880404966E-2</v>
      </c>
      <c r="N53" s="2">
        <f t="shared" si="18"/>
        <v>5.5994349967999096E-2</v>
      </c>
      <c r="O53" s="2">
        <f t="shared" si="18"/>
        <v>6.3882905276698723E-2</v>
      </c>
      <c r="P53" s="2">
        <f t="shared" si="18"/>
        <v>7.0853165382188985E-2</v>
      </c>
      <c r="Q53" s="2">
        <f t="shared" si="18"/>
        <v>7.7012027688016946E-2</v>
      </c>
      <c r="R53" s="2">
        <f t="shared" si="18"/>
        <v>8.2453945827093381E-2</v>
      </c>
      <c r="S53" s="2">
        <f t="shared" si="16"/>
        <v>8.7262378222860038E-2</v>
      </c>
      <c r="T53" s="2">
        <f t="shared" si="14"/>
        <v>9.1511068025566647E-2</v>
      </c>
      <c r="U53" s="2">
        <f t="shared" si="14"/>
        <v>9.5265174053035306E-2</v>
      </c>
      <c r="V53" s="2">
        <f t="shared" si="14"/>
        <v>9.8582270080261977E-2</v>
      </c>
      <c r="W53" s="2">
        <f t="shared" si="14"/>
        <v>0.10151322780317482</v>
      </c>
      <c r="Y53" s="2">
        <f t="shared" si="19"/>
        <v>3.8159395992599771E-3</v>
      </c>
      <c r="Z53" s="2">
        <f t="shared" si="19"/>
        <v>7.6904012664313036E-3</v>
      </c>
      <c r="AA53" s="2">
        <f t="shared" si="19"/>
        <v>1.168280457640718E-2</v>
      </c>
      <c r="AB53" s="2">
        <f t="shared" si="19"/>
        <v>1.585437788240399E-2</v>
      </c>
      <c r="AC53" s="2">
        <f t="shared" si="19"/>
        <v>2.0269097327114901E-2</v>
      </c>
      <c r="AD53" s="2">
        <f t="shared" si="19"/>
        <v>2.4994667994551991E-2</v>
      </c>
      <c r="AE53" s="2">
        <f t="shared" si="19"/>
        <v>3.0103562249732058E-2</v>
      </c>
      <c r="AF53" s="2">
        <f t="shared" si="19"/>
        <v>3.5674131190406133E-2</v>
      </c>
      <c r="AG53" s="2">
        <f t="shared" si="19"/>
        <v>4.1791806256294625E-2</v>
      </c>
      <c r="AH53" s="2">
        <f t="shared" si="19"/>
        <v>4.8550409423965241E-2</v>
      </c>
      <c r="AI53" s="2">
        <f t="shared" si="19"/>
        <v>5.6053592080782977E-2</v>
      </c>
      <c r="AJ53" s="2">
        <f t="shared" si="19"/>
        <v>6.4416424644811759E-2</v>
      </c>
      <c r="AK53" s="2">
        <f t="shared" si="19"/>
        <v>7.3767161309419391E-2</v>
      </c>
      <c r="AL53" s="2">
        <f t="shared" si="19"/>
        <v>8.4249206977087376E-2</v>
      </c>
      <c r="AM53" s="2">
        <f t="shared" si="19"/>
        <v>9.6023316547744555E-2</v>
      </c>
      <c r="AN53" s="2">
        <f t="shared" si="17"/>
        <v>0.10927006029038129</v>
      </c>
      <c r="AO53" s="2">
        <f t="shared" si="15"/>
        <v>0.12419259310741307</v>
      </c>
      <c r="AP53" s="2">
        <f t="shared" si="15"/>
        <v>0.14101977016182438</v>
      </c>
      <c r="AQ53" s="2">
        <f t="shared" si="15"/>
        <v>0.16000965664901967</v>
      </c>
      <c r="AR53" s="2">
        <f t="shared" si="15"/>
        <v>0.18145348553999463</v>
      </c>
    </row>
    <row r="54" spans="2:44" x14ac:dyDescent="0.2">
      <c r="B54" s="36">
        <f>heart!B54</f>
        <v>11.5</v>
      </c>
      <c r="C54" s="14">
        <f>heart!C54</f>
        <v>1.4232454287053802</v>
      </c>
      <c r="D54" s="2">
        <f t="shared" si="18"/>
        <v>-0.11635289574812033</v>
      </c>
      <c r="E54" s="2">
        <f t="shared" si="18"/>
        <v>-8.8401649257814671E-2</v>
      </c>
      <c r="F54" s="2">
        <f t="shared" si="18"/>
        <v>-6.3704166552046887E-2</v>
      </c>
      <c r="G54" s="2">
        <f t="shared" si="18"/>
        <v>-4.1881681740385437E-2</v>
      </c>
      <c r="H54" s="2">
        <f t="shared" si="18"/>
        <v>-2.2599520516562457E-2</v>
      </c>
      <c r="I54" s="2">
        <f t="shared" si="18"/>
        <v>-5.5619675215515382E-3</v>
      </c>
      <c r="J54" s="2">
        <f t="shared" si="18"/>
        <v>9.492268810585772E-3</v>
      </c>
      <c r="K54" s="2">
        <f t="shared" si="18"/>
        <v>2.2794063476181643E-2</v>
      </c>
      <c r="L54" s="2">
        <f t="shared" si="18"/>
        <v>3.4547415650410043E-2</v>
      </c>
      <c r="M54" s="2">
        <f t="shared" si="18"/>
        <v>4.493257726237905E-2</v>
      </c>
      <c r="N54" s="2">
        <f t="shared" si="18"/>
        <v>5.4108817377365177E-2</v>
      </c>
      <c r="O54" s="2">
        <f t="shared" si="18"/>
        <v>6.2216864781349308E-2</v>
      </c>
      <c r="P54" s="2">
        <f t="shared" si="18"/>
        <v>6.9381066227853533E-2</v>
      </c>
      <c r="Q54" s="2">
        <f t="shared" si="18"/>
        <v>7.5711293446415737E-2</v>
      </c>
      <c r="R54" s="2">
        <f t="shared" si="18"/>
        <v>8.1304628158992698E-2</v>
      </c>
      <c r="S54" s="2">
        <f t="shared" si="16"/>
        <v>8.6246850946064185E-2</v>
      </c>
      <c r="T54" s="2">
        <f t="shared" si="14"/>
        <v>9.0613756796008416E-2</v>
      </c>
      <c r="U54" s="2">
        <f t="shared" si="14"/>
        <v>9.4472317513295961E-2</v>
      </c>
      <c r="V54" s="2">
        <f t="shared" si="14"/>
        <v>9.7881708812443041E-2</v>
      </c>
      <c r="W54" s="2">
        <f t="shared" si="14"/>
        <v>0.1008942178494581</v>
      </c>
      <c r="Y54" s="2">
        <f t="shared" si="19"/>
        <v>3.699681767469811E-3</v>
      </c>
      <c r="Z54" s="2">
        <f t="shared" si="19"/>
        <v>7.4561026478145312E-3</v>
      </c>
      <c r="AA54" s="2">
        <f t="shared" si="19"/>
        <v>1.132687191711018E-2</v>
      </c>
      <c r="AB54" s="2">
        <f t="shared" si="19"/>
        <v>1.5371352522844394E-2</v>
      </c>
      <c r="AC54" s="2">
        <f t="shared" si="19"/>
        <v>1.9651571486807781E-2</v>
      </c>
      <c r="AD54" s="2">
        <f t="shared" si="19"/>
        <v>2.423317116479997E-2</v>
      </c>
      <c r="AE54" s="2">
        <f t="shared" si="19"/>
        <v>2.9186415951873244E-2</v>
      </c>
      <c r="AF54" s="2">
        <f t="shared" si="19"/>
        <v>3.458726987216125E-2</v>
      </c>
      <c r="AG54" s="2">
        <f t="shared" si="19"/>
        <v>4.0518561579441316E-2</v>
      </c>
      <c r="AH54" s="2">
        <f t="shared" si="19"/>
        <v>4.7071254635129053E-2</v>
      </c>
      <c r="AI54" s="2">
        <f t="shared" si="19"/>
        <v>5.4345842544960651E-2</v>
      </c>
      <c r="AJ54" s="2">
        <f t="shared" si="19"/>
        <v>6.2453889948944775E-2</v>
      </c>
      <c r="AK54" s="2">
        <f t="shared" si="19"/>
        <v>7.1519743600603536E-2</v>
      </c>
      <c r="AL54" s="2">
        <f t="shared" si="19"/>
        <v>8.1682439375446989E-2</v>
      </c>
      <c r="AM54" s="2">
        <f t="shared" si="19"/>
        <v>9.3097834554972322E-2</v>
      </c>
      <c r="AN54" s="2">
        <f t="shared" si="17"/>
        <v>0.10594099808735165</v>
      </c>
      <c r="AO54" s="2">
        <f t="shared" si="15"/>
        <v>0.12040889548235995</v>
      </c>
      <c r="AP54" s="2">
        <f t="shared" si="15"/>
        <v>0.1367234095166662</v>
      </c>
      <c r="AQ54" s="2">
        <f t="shared" si="15"/>
        <v>0.15513474307567288</v>
      </c>
      <c r="AR54" s="2">
        <f t="shared" si="15"/>
        <v>0.17592525631861516</v>
      </c>
    </row>
    <row r="55" spans="2:44" x14ac:dyDescent="0.2">
      <c r="B55" s="36">
        <f>heart!B55</f>
        <v>11.75</v>
      </c>
      <c r="C55" s="14">
        <f>heart!C55</f>
        <v>1.4541855467207145</v>
      </c>
      <c r="D55" s="2">
        <f t="shared" si="18"/>
        <v>-0.12308285605866999</v>
      </c>
      <c r="E55" s="2">
        <f t="shared" si="18"/>
        <v>-9.4348184716902428E-2</v>
      </c>
      <c r="F55" s="2">
        <f t="shared" si="18"/>
        <v>-6.8958474502534617E-2</v>
      </c>
      <c r="G55" s="2">
        <f t="shared" si="18"/>
        <v>-4.6524343375635102E-2</v>
      </c>
      <c r="H55" s="2">
        <f t="shared" si="18"/>
        <v>-2.670173669089583E-2</v>
      </c>
      <c r="I55" s="2">
        <f t="shared" si="18"/>
        <v>-9.1866507018189322E-3</v>
      </c>
      <c r="J55" s="2">
        <f t="shared" si="18"/>
        <v>6.2895297059240097E-3</v>
      </c>
      <c r="K55" s="2">
        <f t="shared" si="18"/>
        <v>1.9964150553482312E-2</v>
      </c>
      <c r="L55" s="2">
        <f t="shared" si="18"/>
        <v>3.2046928758298239E-2</v>
      </c>
      <c r="M55" s="2">
        <f t="shared" si="18"/>
        <v>4.2723168397720751E-2</v>
      </c>
      <c r="N55" s="2">
        <f t="shared" si="18"/>
        <v>5.2156602572068604E-2</v>
      </c>
      <c r="O55" s="2">
        <f t="shared" si="18"/>
        <v>6.0491904450564828E-2</v>
      </c>
      <c r="P55" s="2">
        <f t="shared" si="18"/>
        <v>6.7856906010080736E-2</v>
      </c>
      <c r="Q55" s="2">
        <f t="shared" si="18"/>
        <v>7.4364558493743113E-2</v>
      </c>
      <c r="R55" s="2">
        <f t="shared" si="18"/>
        <v>8.0114664655417958E-2</v>
      </c>
      <c r="S55" s="2">
        <f t="shared" si="16"/>
        <v>8.5195409356143489E-2</v>
      </c>
      <c r="T55" s="2">
        <f>$B$2*(1-EXP(-T$7)*COSH($C55))</f>
        <v>8.9684711986067728E-2</v>
      </c>
      <c r="U55" s="2">
        <f>$B$2*(1-EXP(-U$7)*COSH($C55))</f>
        <v>9.365142145292342E-2</v>
      </c>
      <c r="V55" s="2">
        <f>$B$2*(1-EXP(-V$7)*COSH($C55))</f>
        <v>9.7156372063639543E-2</v>
      </c>
      <c r="W55" s="2">
        <f>$B$2*(1-EXP(-W$7)*COSH($C55))</f>
        <v>0.10025331649231664</v>
      </c>
      <c r="Y55" s="2">
        <f t="shared" si="19"/>
        <v>3.5869658899221001E-3</v>
      </c>
      <c r="Z55" s="2">
        <f t="shared" si="19"/>
        <v>7.2289422578524012E-3</v>
      </c>
      <c r="AA55" s="2">
        <f t="shared" si="19"/>
        <v>1.0981783234285242E-2</v>
      </c>
      <c r="AB55" s="2">
        <f t="shared" si="19"/>
        <v>1.4903043193122628E-2</v>
      </c>
      <c r="AC55" s="2">
        <f t="shared" si="19"/>
        <v>1.9052859417893277E-2</v>
      </c>
      <c r="AD55" s="2">
        <f t="shared" si="19"/>
        <v>2.3494874380027491E-2</v>
      </c>
      <c r="AE55" s="2">
        <f t="shared" si="19"/>
        <v>2.8297211773445283E-2</v>
      </c>
      <c r="AF55" s="2">
        <f t="shared" si="19"/>
        <v>3.3533521274133497E-2</v>
      </c>
      <c r="AG55" s="2">
        <f t="shared" si="19"/>
        <v>3.9284108047368718E-2</v>
      </c>
      <c r="AH55" s="2">
        <f t="shared" si="19"/>
        <v>4.5637164324951143E-2</v>
      </c>
      <c r="AI55" s="2">
        <f t="shared" si="19"/>
        <v>5.2690121940181647E-2</v>
      </c>
      <c r="AJ55" s="2">
        <f t="shared" si="19"/>
        <v>6.0551146563348729E-2</v>
      </c>
      <c r="AK55" s="2">
        <f t="shared" si="19"/>
        <v>6.9340796553641046E-2</v>
      </c>
      <c r="AL55" s="2">
        <f t="shared" si="19"/>
        <v>7.919387186799412E-2</v>
      </c>
      <c r="AM55" s="2">
        <f t="shared" si="19"/>
        <v>9.026148138213394E-2</v>
      </c>
      <c r="AN55" s="2">
        <f t="shared" si="17"/>
        <v>0.1027133603286958</v>
      </c>
      <c r="AO55" s="2">
        <f>$B$2*EXP(-$C55)*SINH(AO$7)</f>
        <v>0.11674047339314696</v>
      </c>
      <c r="AP55" s="2">
        <f>$B$2*EXP(-$C55)*SINH(AP$7)</f>
        <v>0.13255794338914964</v>
      </c>
      <c r="AQ55" s="2">
        <f>$B$2*EXP(-$C55)*SINH(AQ$7)</f>
        <v>0.15040835042815828</v>
      </c>
      <c r="AR55" s="2">
        <f>$B$2*EXP(-$C55)*SINH(AR$7)</f>
        <v>0.170565452180023</v>
      </c>
    </row>
    <row r="56" spans="2:44" x14ac:dyDescent="0.2">
      <c r="B56" s="36">
        <f>heart!B56</f>
        <v>12</v>
      </c>
      <c r="C56" s="14">
        <f>heart!C56</f>
        <v>1.4851256647360489</v>
      </c>
      <c r="D56" s="2">
        <f t="shared" si="18"/>
        <v>-0.13004913609297095</v>
      </c>
      <c r="E56" s="2">
        <f t="shared" si="18"/>
        <v>-0.10050353026581579</v>
      </c>
      <c r="F56" s="2">
        <f t="shared" si="18"/>
        <v>-7.4397285265233107E-2</v>
      </c>
      <c r="G56" s="2">
        <f t="shared" si="18"/>
        <v>-5.1330030120170005E-2</v>
      </c>
      <c r="H56" s="2">
        <f t="shared" si="18"/>
        <v>-3.094800045962089E-2</v>
      </c>
      <c r="I56" s="2">
        <f t="shared" si="18"/>
        <v>-1.2938613106378928E-2</v>
      </c>
      <c r="J56" s="2">
        <f t="shared" si="18"/>
        <v>2.9743277655937266E-3</v>
      </c>
      <c r="K56" s="2">
        <f t="shared" si="18"/>
        <v>1.7034866429576336E-2</v>
      </c>
      <c r="L56" s="2">
        <f t="shared" si="18"/>
        <v>2.9458638321392675E-2</v>
      </c>
      <c r="M56" s="2">
        <f t="shared" si="18"/>
        <v>4.0436177070691741E-2</v>
      </c>
      <c r="N56" s="2">
        <f t="shared" si="18"/>
        <v>5.0135836565546134E-2</v>
      </c>
      <c r="O56" s="2">
        <f t="shared" si="18"/>
        <v>5.8706372863778472E-2</v>
      </c>
      <c r="P56" s="2">
        <f t="shared" si="18"/>
        <v>6.6279225547760279E-2</v>
      </c>
      <c r="Q56" s="2">
        <f t="shared" si="18"/>
        <v>7.2970533510030799E-2</v>
      </c>
      <c r="R56" s="2">
        <f t="shared" si="18"/>
        <v>7.8882916084255517E-2</v>
      </c>
      <c r="S56" s="2">
        <f t="shared" si="18"/>
        <v>8.4107046837330959E-2</v>
      </c>
      <c r="T56" s="2">
        <f t="shared" ref="T56:W71" si="20">$B$2*(1-EXP(-T$7)*COSH($C56))</f>
        <v>8.8723044158648998E-2</v>
      </c>
      <c r="U56" s="2">
        <f t="shared" si="20"/>
        <v>9.2801699972895502E-2</v>
      </c>
      <c r="V56" s="2">
        <f t="shared" si="20"/>
        <v>9.6405565420186717E-2</v>
      </c>
      <c r="W56" s="2">
        <f t="shared" si="20"/>
        <v>9.9589910153766295E-2</v>
      </c>
      <c r="Y56" s="2">
        <f t="shared" si="19"/>
        <v>3.4776840561245997E-3</v>
      </c>
      <c r="Z56" s="2">
        <f t="shared" si="19"/>
        <v>7.008702620621976E-3</v>
      </c>
      <c r="AA56" s="2">
        <f t="shared" si="19"/>
        <v>1.0647208151321351E-2</v>
      </c>
      <c r="AB56" s="2">
        <f t="shared" si="19"/>
        <v>1.4449001549213056E-2</v>
      </c>
      <c r="AC56" s="2">
        <f t="shared" si="19"/>
        <v>1.847238793303102E-2</v>
      </c>
      <c r="AD56" s="2">
        <f t="shared" si="19"/>
        <v>2.2779070819055502E-2</v>
      </c>
      <c r="AE56" s="2">
        <f t="shared" si="19"/>
        <v>2.7435098419469263E-2</v>
      </c>
      <c r="AF56" s="2">
        <f t="shared" si="19"/>
        <v>3.2511876571901778E-2</v>
      </c>
      <c r="AG56" s="2">
        <f t="shared" si="19"/>
        <v>3.808726383466593E-2</v>
      </c>
      <c r="AH56" s="2">
        <f t="shared" si="19"/>
        <v>4.424676554230289E-2</v>
      </c>
      <c r="AI56" s="2">
        <f t="shared" si="19"/>
        <v>5.1084845133726714E-2</v>
      </c>
      <c r="AJ56" s="2">
        <f t="shared" si="19"/>
        <v>5.8706372863778465E-2</v>
      </c>
      <c r="AK56" s="2">
        <f t="shared" si="19"/>
        <v>6.7228234115940852E-2</v>
      </c>
      <c r="AL56" s="2">
        <f t="shared" si="19"/>
        <v>7.6781121981641942E-2</v>
      </c>
      <c r="AM56" s="2">
        <f t="shared" si="19"/>
        <v>8.7511541597528747E-2</v>
      </c>
      <c r="AN56" s="2">
        <f t="shared" si="19"/>
        <v>9.9584056979656402E-2</v>
      </c>
      <c r="AO56" s="2">
        <f t="shared" ref="AO56:AR71" si="21">$B$2*EXP(-$C56)*SINH(AO$7)</f>
        <v>0.11318381481252453</v>
      </c>
      <c r="AP56" s="2">
        <f t="shared" si="21"/>
        <v>0.12851938389832993</v>
      </c>
      <c r="AQ56" s="2">
        <f t="shared" si="21"/>
        <v>0.14582595381283861</v>
      </c>
      <c r="AR56" s="2">
        <f t="shared" si="21"/>
        <v>0.16536894182314935</v>
      </c>
    </row>
    <row r="57" spans="2:44" x14ac:dyDescent="0.2">
      <c r="B57" s="36">
        <f>heart!B57</f>
        <v>12.25</v>
      </c>
      <c r="C57" s="14">
        <f>heart!C57</f>
        <v>1.5160657827513833</v>
      </c>
      <c r="D57" s="2">
        <f t="shared" ref="D57:S72" si="22">$B$2*(1-EXP(-D$7)*COSH($C57))</f>
        <v>-0.13725840513953844</v>
      </c>
      <c r="E57" s="2">
        <f t="shared" si="22"/>
        <v>-0.10687357883093372</v>
      </c>
      <c r="F57" s="2">
        <f t="shared" si="22"/>
        <v>-8.002580577956743E-2</v>
      </c>
      <c r="G57" s="2">
        <f t="shared" si="22"/>
        <v>-5.6303342781200874E-2</v>
      </c>
      <c r="H57" s="2">
        <f t="shared" si="22"/>
        <v>-3.5342377056699896E-2</v>
      </c>
      <c r="I57" s="2">
        <f t="shared" si="22"/>
        <v>-1.6821446741244958E-2</v>
      </c>
      <c r="J57" s="2">
        <f t="shared" si="22"/>
        <v>-4.5651087624420884E-4</v>
      </c>
      <c r="K57" s="2">
        <f t="shared" si="22"/>
        <v>1.4003406703711861E-2</v>
      </c>
      <c r="L57" s="2">
        <f t="shared" si="22"/>
        <v>2.6780066395137563E-2</v>
      </c>
      <c r="M57" s="2">
        <f t="shared" si="22"/>
        <v>3.80694137906432E-2</v>
      </c>
      <c r="N57" s="2">
        <f t="shared" si="22"/>
        <v>4.8044584742557912E-2</v>
      </c>
      <c r="O57" s="2">
        <f t="shared" si="22"/>
        <v>5.6858560611485157E-2</v>
      </c>
      <c r="P57" s="2">
        <f t="shared" si="22"/>
        <v>6.4646514421251203E-2</v>
      </c>
      <c r="Q57" s="2">
        <f t="shared" si="22"/>
        <v>7.1527883901382455E-2</v>
      </c>
      <c r="R57" s="2">
        <f t="shared" si="22"/>
        <v>7.7608203209735493E-2</v>
      </c>
      <c r="S57" s="2">
        <f t="shared" si="22"/>
        <v>8.2980721426970577E-2</v>
      </c>
      <c r="T57" s="2">
        <f t="shared" si="20"/>
        <v>8.7727832644447279E-2</v>
      </c>
      <c r="U57" s="2">
        <f t="shared" si="20"/>
        <v>9.1922339577676551E-2</v>
      </c>
      <c r="V57" s="2">
        <f t="shared" si="20"/>
        <v>9.562857008437621E-2</v>
      </c>
      <c r="W57" s="2">
        <f t="shared" si="20"/>
        <v>9.8903363710290224E-2</v>
      </c>
      <c r="Y57" s="2">
        <f t="shared" ref="Y57:AN72" si="23">$B$2*EXP(-$C57)*SINH(Y$7)</f>
        <v>3.3717316432261661E-3</v>
      </c>
      <c r="Z57" s="2">
        <f t="shared" si="23"/>
        <v>6.7951728859024898E-3</v>
      </c>
      <c r="AA57" s="2">
        <f t="shared" si="23"/>
        <v>1.0322826356983922E-2</v>
      </c>
      <c r="AB57" s="2">
        <f t="shared" si="23"/>
        <v>1.4008792906505496E-2</v>
      </c>
      <c r="AC57" s="2">
        <f t="shared" si="23"/>
        <v>1.7909601307818847E-2</v>
      </c>
      <c r="AD57" s="2">
        <f t="shared" si="23"/>
        <v>2.2085075194981259E-2</v>
      </c>
      <c r="AE57" s="2">
        <f t="shared" si="23"/>
        <v>2.6599250530835006E-2</v>
      </c>
      <c r="AF57" s="2">
        <f t="shared" si="23"/>
        <v>3.1521357676264176E-2</v>
      </c>
      <c r="AG57" s="2">
        <f t="shared" si="23"/>
        <v>3.6926883121853549E-2</v>
      </c>
      <c r="AH57" s="2">
        <f t="shared" si="23"/>
        <v>4.2898727164894207E-2</v>
      </c>
      <c r="AI57" s="2">
        <f t="shared" si="23"/>
        <v>4.9528475286118215E-2</v>
      </c>
      <c r="AJ57" s="2">
        <f t="shared" si="23"/>
        <v>5.6917802724269044E-2</v>
      </c>
      <c r="AK57" s="2">
        <f t="shared" si="23"/>
        <v>6.5180033789364225E-2</v>
      </c>
      <c r="AL57" s="2">
        <f t="shared" si="23"/>
        <v>7.4441879828612834E-2</v>
      </c>
      <c r="AM57" s="2">
        <f t="shared" si="23"/>
        <v>8.4845382498805952E-2</v>
      </c>
      <c r="AN57" s="2">
        <f t="shared" si="23"/>
        <v>9.6550092147621738E-2</v>
      </c>
      <c r="AO57" s="2">
        <f t="shared" si="21"/>
        <v>0.10973551471196853</v>
      </c>
      <c r="AP57" s="2">
        <f t="shared" si="21"/>
        <v>0.12460386465952294</v>
      </c>
      <c r="AQ57" s="2">
        <f t="shared" si="21"/>
        <v>0.14138316619316527</v>
      </c>
      <c r="AR57" s="2">
        <f t="shared" si="21"/>
        <v>0.16033075027904792</v>
      </c>
    </row>
    <row r="58" spans="2:44" x14ac:dyDescent="0.2">
      <c r="B58" s="36">
        <f>heart!B58</f>
        <v>12.5</v>
      </c>
      <c r="C58" s="14">
        <f>heart!C58</f>
        <v>1.5470059007667176</v>
      </c>
      <c r="D58" s="2">
        <f t="shared" si="22"/>
        <v>-0.14471756511661557</v>
      </c>
      <c r="E58" s="2">
        <f t="shared" si="22"/>
        <v>-0.11346442888827594</v>
      </c>
      <c r="F58" s="2">
        <f t="shared" si="22"/>
        <v>-8.5849424606869978E-2</v>
      </c>
      <c r="G58" s="2">
        <f t="shared" si="22"/>
        <v>-6.1449042645504708E-2</v>
      </c>
      <c r="H58" s="2">
        <f t="shared" si="22"/>
        <v>-3.988907351446945E-2</v>
      </c>
      <c r="I58" s="2">
        <f t="shared" si="22"/>
        <v>-2.0838868904263147E-2</v>
      </c>
      <c r="J58" s="2">
        <f t="shared" si="22"/>
        <v>-4.0062707922223122E-3</v>
      </c>
      <c r="K58" s="2">
        <f t="shared" si="22"/>
        <v>1.0866869155559808E-2</v>
      </c>
      <c r="L58" s="2">
        <f t="shared" si="22"/>
        <v>2.4008648602433978E-2</v>
      </c>
      <c r="M58" s="2">
        <f t="shared" si="22"/>
        <v>3.5620612695869351E-2</v>
      </c>
      <c r="N58" s="2">
        <f t="shared" si="22"/>
        <v>4.5880845007050287E-2</v>
      </c>
      <c r="O58" s="2">
        <f t="shared" si="22"/>
        <v>5.4946698658709048E-2</v>
      </c>
      <c r="P58" s="2">
        <f t="shared" si="22"/>
        <v>6.2957209526355709E-2</v>
      </c>
      <c r="Q58" s="2">
        <f t="shared" si="22"/>
        <v>7.0035228522277254E-2</v>
      </c>
      <c r="R58" s="2">
        <f t="shared" si="22"/>
        <v>7.6289305663470142E-2</v>
      </c>
      <c r="S58" s="2">
        <f t="shared" si="22"/>
        <v>8.1815354817976388E-2</v>
      </c>
      <c r="T58" s="2">
        <f t="shared" si="20"/>
        <v>8.6698124660529785E-2</v>
      </c>
      <c r="U58" s="2">
        <f t="shared" si="20"/>
        <v>9.1012498396403518E-2</v>
      </c>
      <c r="V58" s="2">
        <f t="shared" si="20"/>
        <v>9.482464218630271E-2</v>
      </c>
      <c r="W58" s="2">
        <f t="shared" si="20"/>
        <v>9.8193019884792468E-2</v>
      </c>
      <c r="Y58" s="2">
        <f t="shared" si="23"/>
        <v>3.2690072158542585E-3</v>
      </c>
      <c r="Z58" s="2">
        <f t="shared" si="23"/>
        <v>6.5881486273142381E-3</v>
      </c>
      <c r="AA58" s="2">
        <f t="shared" si="23"/>
        <v>1.0008327298759294E-2</v>
      </c>
      <c r="AB58" s="2">
        <f t="shared" si="23"/>
        <v>1.3581995823652398E-2</v>
      </c>
      <c r="AC58" s="2">
        <f t="shared" si="23"/>
        <v>1.7363960748760437E-2</v>
      </c>
      <c r="AD58" s="2">
        <f t="shared" si="23"/>
        <v>2.1412223099107095E-2</v>
      </c>
      <c r="AE58" s="2">
        <f t="shared" si="23"/>
        <v>2.5788867894129226E-2</v>
      </c>
      <c r="AF58" s="2">
        <f t="shared" si="23"/>
        <v>3.0561016296847304E-2</v>
      </c>
      <c r="AG58" s="2">
        <f t="shared" si="23"/>
        <v>3.5801854998413624E-2</v>
      </c>
      <c r="AH58" s="2">
        <f t="shared" si="23"/>
        <v>4.1591758624900624E-2</v>
      </c>
      <c r="AI58" s="2">
        <f t="shared" si="23"/>
        <v>4.8019522379800311E-2</v>
      </c>
      <c r="AJ58" s="2">
        <f t="shared" si="23"/>
        <v>5.5183723826304522E-2</v>
      </c>
      <c r="AK58" s="2">
        <f t="shared" si="23"/>
        <v>6.319423469395119E-2</v>
      </c>
      <c r="AL58" s="2">
        <f t="shared" si="23"/>
        <v>7.2173905895027257E-2</v>
      </c>
      <c r="AM58" s="2">
        <f t="shared" si="23"/>
        <v>8.2260451592501407E-2</v>
      </c>
      <c r="AN58" s="2">
        <f t="shared" si="23"/>
        <v>9.3608561213956012E-2</v>
      </c>
      <c r="AO58" s="2">
        <f t="shared" si="21"/>
        <v>0.10639227180181729</v>
      </c>
      <c r="AP58" s="2">
        <f t="shared" si="21"/>
        <v>0.12080763708275503</v>
      </c>
      <c r="AQ58" s="2">
        <f t="shared" si="21"/>
        <v>0.13707573418967295</v>
      </c>
      <c r="AR58" s="2">
        <f t="shared" si="21"/>
        <v>0.15544605414802229</v>
      </c>
    </row>
    <row r="59" spans="2:44" x14ac:dyDescent="0.2">
      <c r="B59" s="36">
        <f>heart!B59</f>
        <v>12.75</v>
      </c>
      <c r="C59" s="14">
        <f>heart!C59</f>
        <v>1.577946018782052</v>
      </c>
      <c r="D59" s="2">
        <f t="shared" si="22"/>
        <v>-0.15243375717984387</v>
      </c>
      <c r="E59" s="2">
        <f t="shared" si="22"/>
        <v>-0.12028239030198462</v>
      </c>
      <c r="F59" s="2">
        <f t="shared" si="22"/>
        <v>-9.1873717089212922E-2</v>
      </c>
      <c r="G59" s="2">
        <f t="shared" si="22"/>
        <v>-6.6772056037725139E-2</v>
      </c>
      <c r="H59" s="2">
        <f t="shared" si="22"/>
        <v>-4.4592442691315647E-2</v>
      </c>
      <c r="I59" s="2">
        <f t="shared" si="22"/>
        <v>-2.4994725743931797E-2</v>
      </c>
      <c r="J59" s="2">
        <f t="shared" si="22"/>
        <v>-7.6783504063089852E-3</v>
      </c>
      <c r="K59" s="2">
        <f t="shared" si="22"/>
        <v>7.6222509667229332E-3</v>
      </c>
      <c r="L59" s="2">
        <f t="shared" si="22"/>
        <v>2.1141731678589046E-2</v>
      </c>
      <c r="M59" s="2">
        <f t="shared" si="22"/>
        <v>3.3087429384345453E-2</v>
      </c>
      <c r="N59" s="2">
        <f t="shared" si="22"/>
        <v>4.3642545865414509E-2</v>
      </c>
      <c r="O59" s="2">
        <f t="shared" si="22"/>
        <v>5.296895665138722E-2</v>
      </c>
      <c r="P59" s="2">
        <f t="shared" si="22"/>
        <v>6.1209693577854357E-2</v>
      </c>
      <c r="Q59" s="2">
        <f t="shared" si="22"/>
        <v>6.8491138353306266E-2</v>
      </c>
      <c r="R59" s="2">
        <f t="shared" si="22"/>
        <v>7.4924960776113034E-2</v>
      </c>
      <c r="S59" s="2">
        <f t="shared" si="22"/>
        <v>8.0609831326496628E-2</v>
      </c>
      <c r="T59" s="2">
        <f t="shared" si="20"/>
        <v>8.5632934398172628E-2</v>
      </c>
      <c r="U59" s="2">
        <f t="shared" si="20"/>
        <v>9.0071305376906427E-2</v>
      </c>
      <c r="V59" s="2">
        <f t="shared" si="20"/>
        <v>9.3993012071707238E-2</v>
      </c>
      <c r="W59" s="2">
        <f t="shared" si="20"/>
        <v>9.745819861734234E-2</v>
      </c>
      <c r="Y59" s="2">
        <f t="shared" si="23"/>
        <v>3.1694124290040358E-3</v>
      </c>
      <c r="Z59" s="2">
        <f t="shared" si="23"/>
        <v>6.3874316466074558E-3</v>
      </c>
      <c r="AA59" s="2">
        <f t="shared" si="23"/>
        <v>9.7034098855419224E-3</v>
      </c>
      <c r="AB59" s="2">
        <f t="shared" si="23"/>
        <v>1.3168201699094677E-2</v>
      </c>
      <c r="AC59" s="2">
        <f t="shared" si="23"/>
        <v>1.6834943877442055E-2</v>
      </c>
      <c r="AD59" s="2">
        <f t="shared" si="23"/>
        <v>2.0759870364857252E-2</v>
      </c>
      <c r="AE59" s="2">
        <f t="shared" si="23"/>
        <v>2.5003174675537424E-2</v>
      </c>
      <c r="AF59" s="2">
        <f t="shared" si="23"/>
        <v>2.9629933034244195E-2</v>
      </c>
      <c r="AG59" s="2">
        <f t="shared" si="23"/>
        <v>3.4711102399240232E-2</v>
      </c>
      <c r="AH59" s="2">
        <f t="shared" si="23"/>
        <v>4.0324608673415911E-2</v>
      </c>
      <c r="AI59" s="2">
        <f t="shared" si="23"/>
        <v>4.6556541792644901E-2</v>
      </c>
      <c r="AJ59" s="2">
        <f t="shared" si="23"/>
        <v>5.3502476019500235E-2</v>
      </c>
      <c r="AK59" s="2">
        <f t="shared" si="23"/>
        <v>6.1268935690638252E-2</v>
      </c>
      <c r="AL59" s="2">
        <f t="shared" si="23"/>
        <v>6.9975028896866562E-2</v>
      </c>
      <c r="AM59" s="2">
        <f t="shared" si="23"/>
        <v>7.9754274150364041E-2</v>
      </c>
      <c r="AN59" s="2">
        <f t="shared" si="23"/>
        <v>9.0756648053212582E-2</v>
      </c>
      <c r="AO59" s="2">
        <f t="shared" si="21"/>
        <v>0.10315088537072493</v>
      </c>
      <c r="AP59" s="2">
        <f t="shared" si="21"/>
        <v>0.11712706678398561</v>
      </c>
      <c r="AQ59" s="2">
        <f t="shared" si="21"/>
        <v>0.13289953400793345</v>
      </c>
      <c r="AR59" s="2">
        <f t="shared" si="21"/>
        <v>0.15071017698186104</v>
      </c>
    </row>
    <row r="60" spans="2:44" x14ac:dyDescent="0.2">
      <c r="B60" s="36">
        <f>heart!B60</f>
        <v>13</v>
      </c>
      <c r="C60" s="14">
        <f>heart!C60</f>
        <v>1.6088861367973863</v>
      </c>
      <c r="D60" s="2">
        <f t="shared" si="22"/>
        <v>-0.16041436855897226</v>
      </c>
      <c r="E60" s="2">
        <f t="shared" si="22"/>
        <v>-0.12733399036518173</v>
      </c>
      <c r="F60" s="2">
        <f t="shared" si="22"/>
        <v>-9.8104450687058198E-2</v>
      </c>
      <c r="G60" s="2">
        <f t="shared" si="22"/>
        <v>-7.2277479036674475E-2</v>
      </c>
      <c r="H60" s="2">
        <f t="shared" si="22"/>
        <v>-4.9456987438958523E-2</v>
      </c>
      <c r="I60" s="2">
        <f t="shared" si="22"/>
        <v>-2.9292995941577981E-2</v>
      </c>
      <c r="J60" s="2">
        <f t="shared" si="22"/>
        <v>-1.1476265247348457E-2</v>
      </c>
      <c r="K60" s="2">
        <f t="shared" si="22"/>
        <v>4.2664458459358004E-3</v>
      </c>
      <c r="L60" s="2">
        <f t="shared" si="22"/>
        <v>1.8176570931167185E-2</v>
      </c>
      <c r="M60" s="2">
        <f t="shared" si="22"/>
        <v>3.0467438669274049E-2</v>
      </c>
      <c r="N60" s="2">
        <f t="shared" si="22"/>
        <v>4.1327544443306531E-2</v>
      </c>
      <c r="O60" s="2">
        <f t="shared" si="22"/>
        <v>5.092344116404858E-2</v>
      </c>
      <c r="P60" s="2">
        <f t="shared" si="22"/>
        <v>5.9402293561170043E-2</v>
      </c>
      <c r="Q60" s="2">
        <f t="shared" si="22"/>
        <v>6.6894135133076099E-2</v>
      </c>
      <c r="R60" s="2">
        <f t="shared" si="22"/>
        <v>7.3513862368520727E-2</v>
      </c>
      <c r="S60" s="2">
        <f t="shared" si="22"/>
        <v>7.9362996823794413E-2</v>
      </c>
      <c r="T60" s="2">
        <f t="shared" si="20"/>
        <v>8.4531242079079694E-2</v>
      </c>
      <c r="U60" s="2">
        <f t="shared" si="20"/>
        <v>8.9097859451791356E-2</v>
      </c>
      <c r="V60" s="2">
        <f t="shared" si="20"/>
        <v>9.3132883565135341E-2</v>
      </c>
      <c r="W60" s="2">
        <f t="shared" si="20"/>
        <v>9.6698196414107318E-2</v>
      </c>
      <c r="Y60" s="2">
        <f t="shared" si="23"/>
        <v>3.072851933886065E-3</v>
      </c>
      <c r="Z60" s="2">
        <f t="shared" si="23"/>
        <v>6.1928297839137997E-3</v>
      </c>
      <c r="AA60" s="2">
        <f t="shared" si="23"/>
        <v>9.40778219937961E-3</v>
      </c>
      <c r="AB60" s="2">
        <f t="shared" si="23"/>
        <v>1.2767014379879977E-2</v>
      </c>
      <c r="AC60" s="2">
        <f t="shared" si="23"/>
        <v>1.6322044230424555E-2</v>
      </c>
      <c r="AD60" s="2">
        <f t="shared" si="23"/>
        <v>2.0127392451073901E-2</v>
      </c>
      <c r="AE60" s="2">
        <f t="shared" si="23"/>
        <v>2.4241418678085973E-2</v>
      </c>
      <c r="AF60" s="2">
        <f t="shared" si="23"/>
        <v>2.8727216499811341E-2</v>
      </c>
      <c r="AG60" s="2">
        <f t="shared" si="23"/>
        <v>3.3653581073492651E-2</v>
      </c>
      <c r="AH60" s="2">
        <f t="shared" si="23"/>
        <v>3.909606418254729E-2</v>
      </c>
      <c r="AI60" s="2">
        <f t="shared" si="23"/>
        <v>4.5138132914917695E-2</v>
      </c>
      <c r="AJ60" s="2">
        <f t="shared" si="23"/>
        <v>5.1872449732229146E-2</v>
      </c>
      <c r="AK60" s="2">
        <f t="shared" si="23"/>
        <v>5.9402293561170029E-2</v>
      </c>
      <c r="AL60" s="2">
        <f t="shared" si="23"/>
        <v>6.7843143701256645E-2</v>
      </c>
      <c r="AM60" s="2">
        <f t="shared" si="23"/>
        <v>7.7324450840131884E-2</v>
      </c>
      <c r="AN60" s="2">
        <f t="shared" si="23"/>
        <v>8.7991622337067629E-2</v>
      </c>
      <c r="AO60" s="2">
        <f t="shared" si="21"/>
        <v>0.10000825222140515</v>
      </c>
      <c r="AP60" s="2">
        <f t="shared" si="21"/>
        <v>0.11355863010566689</v>
      </c>
      <c r="AQ60" s="2">
        <f t="shared" si="21"/>
        <v>0.12885056749056975</v>
      </c>
      <c r="AR60" s="2">
        <f t="shared" si="21"/>
        <v>0.14611858480675921</v>
      </c>
    </row>
    <row r="61" spans="2:44" x14ac:dyDescent="0.2">
      <c r="B61" s="36">
        <f>heart!B61</f>
        <v>13.25</v>
      </c>
      <c r="C61" s="14">
        <f>heart!C61</f>
        <v>1.6398262548127207</v>
      </c>
      <c r="D61" s="2">
        <f t="shared" si="22"/>
        <v>-0.16866703963014887</v>
      </c>
      <c r="E61" s="2">
        <f t="shared" si="22"/>
        <v>-0.1346259800489859</v>
      </c>
      <c r="F61" s="2">
        <f t="shared" si="22"/>
        <v>-0.10454759050083547</v>
      </c>
      <c r="G61" s="2">
        <f t="shared" si="22"/>
        <v>-7.7970582354152607E-2</v>
      </c>
      <c r="H61" s="2">
        <f t="shared" si="22"/>
        <v>-5.4487364913334543E-2</v>
      </c>
      <c r="I61" s="2">
        <f t="shared" si="22"/>
        <v>-3.3737794520416864E-2</v>
      </c>
      <c r="J61" s="2">
        <f t="shared" si="22"/>
        <v>-1.5403651314712864E-2</v>
      </c>
      <c r="K61" s="2">
        <f t="shared" si="22"/>
        <v>7.9624105520321206E-4</v>
      </c>
      <c r="L61" s="2">
        <f t="shared" si="22"/>
        <v>1.5110327612311417E-2</v>
      </c>
      <c r="M61" s="2">
        <f t="shared" si="22"/>
        <v>2.7758132257290537E-2</v>
      </c>
      <c r="N61" s="2">
        <f t="shared" si="22"/>
        <v>3.893362443412926E-2</v>
      </c>
      <c r="O61" s="2">
        <f t="shared" si="22"/>
        <v>4.8808193887110392E-2</v>
      </c>
      <c r="P61" s="2">
        <f t="shared" si="22"/>
        <v>5.7533279130678634E-2</v>
      </c>
      <c r="Q61" s="2">
        <f t="shared" si="22"/>
        <v>6.524268994296975E-2</v>
      </c>
      <c r="R61" s="2">
        <f t="shared" si="22"/>
        <v>7.2054659501259666E-2</v>
      </c>
      <c r="S61" s="2">
        <f t="shared" si="22"/>
        <v>7.8073657631322749E-2</v>
      </c>
      <c r="T61" s="2">
        <f t="shared" si="20"/>
        <v>8.3391992979080468E-2</v>
      </c>
      <c r="U61" s="2">
        <f t="shared" si="20"/>
        <v>8.8091228675788183E-2</v>
      </c>
      <c r="V61" s="2">
        <f t="shared" si="20"/>
        <v>9.2243433207704784E-2</v>
      </c>
      <c r="W61" s="2">
        <f t="shared" si="20"/>
        <v>9.5912285673851086E-2</v>
      </c>
      <c r="Y61" s="2">
        <f t="shared" si="23"/>
        <v>2.9792332866425157E-3</v>
      </c>
      <c r="Z61" s="2">
        <f t="shared" si="23"/>
        <v>6.0041567337787817E-3</v>
      </c>
      <c r="AA61" s="2">
        <f t="shared" si="23"/>
        <v>9.1211612160008119E-3</v>
      </c>
      <c r="AB61" s="2">
        <f t="shared" si="23"/>
        <v>1.2378049782398782E-2</v>
      </c>
      <c r="AC61" s="2">
        <f t="shared" si="23"/>
        <v>1.582477077437186E-2</v>
      </c>
      <c r="AD61" s="2">
        <f t="shared" si="23"/>
        <v>1.9514183844101873E-2</v>
      </c>
      <c r="AE61" s="2">
        <f t="shared" si="23"/>
        <v>2.3502870621513367E-2</v>
      </c>
      <c r="AF61" s="2">
        <f t="shared" si="23"/>
        <v>2.7852002462282439E-2</v>
      </c>
      <c r="AG61" s="2">
        <f t="shared" si="23"/>
        <v>3.2628278584863751E-2</v>
      </c>
      <c r="AH61" s="2">
        <f t="shared" si="23"/>
        <v>3.7904948984006523E-2</v>
      </c>
      <c r="AI61" s="2">
        <f t="shared" si="23"/>
        <v>4.3762937808380281E-2</v>
      </c>
      <c r="AJ61" s="2">
        <f t="shared" si="23"/>
        <v>5.0292084430670694E-2</v>
      </c>
      <c r="AK61" s="2">
        <f t="shared" si="23"/>
        <v>5.7592521243462536E-2</v>
      </c>
      <c r="AL61" s="2">
        <f t="shared" si="23"/>
        <v>6.5776209311082787E-2</v>
      </c>
      <c r="AM61" s="2">
        <f t="shared" si="23"/>
        <v>7.4968655428490058E-2</v>
      </c>
      <c r="AN61" s="2">
        <f t="shared" si="23"/>
        <v>8.5310836920393207E-2</v>
      </c>
      <c r="AO61" s="2">
        <f t="shared" si="21"/>
        <v>9.6961363699731656E-2</v>
      </c>
      <c r="AP61" s="2">
        <f t="shared" si="21"/>
        <v>0.11009891074330944</v>
      </c>
      <c r="AQ61" s="2">
        <f t="shared" si="21"/>
        <v>0.12492495828955119</v>
      </c>
      <c r="AR61" s="2">
        <f t="shared" si="21"/>
        <v>0.14166688178264014</v>
      </c>
    </row>
    <row r="62" spans="2:44" x14ac:dyDescent="0.2">
      <c r="B62" s="36">
        <f>heart!B62</f>
        <v>13.5</v>
      </c>
      <c r="C62" s="14">
        <f>heart!C62</f>
        <v>1.6707663728280548</v>
      </c>
      <c r="D62" s="2">
        <f t="shared" si="22"/>
        <v>-0.17719967123056693</v>
      </c>
      <c r="E62" s="2">
        <f t="shared" si="22"/>
        <v>-0.14216534046567073</v>
      </c>
      <c r="F62" s="2">
        <f t="shared" si="22"/>
        <v>-0.11120930498173369</v>
      </c>
      <c r="G62" s="2">
        <f t="shared" si="22"/>
        <v>-8.385681638095388E-2</v>
      </c>
      <c r="H62" s="2">
        <f t="shared" si="22"/>
        <v>-5.9688391033205376E-2</v>
      </c>
      <c r="I62" s="2">
        <f t="shared" si="22"/>
        <v>-3.8333376785140115E-2</v>
      </c>
      <c r="J62" s="2">
        <f t="shared" si="22"/>
        <v>-1.946426855928907E-2</v>
      </c>
      <c r="K62" s="2">
        <f t="shared" si="22"/>
        <v>-2.7916856659698924E-3</v>
      </c>
      <c r="L62" s="2">
        <f t="shared" si="22"/>
        <v>1.1940066201019128E-2</v>
      </c>
      <c r="M62" s="2">
        <f t="shared" si="22"/>
        <v>2.4956916347105278E-2</v>
      </c>
      <c r="N62" s="2">
        <f t="shared" si="22"/>
        <v>3.6458493977213242E-2</v>
      </c>
      <c r="O62" s="2">
        <f t="shared" si="22"/>
        <v>4.6621189752056723E-2</v>
      </c>
      <c r="P62" s="2">
        <f t="shared" si="22"/>
        <v>5.5600860953132818E-2</v>
      </c>
      <c r="Q62" s="2">
        <f t="shared" si="22"/>
        <v>6.3535221743410142E-2</v>
      </c>
      <c r="R62" s="2">
        <f t="shared" si="22"/>
        <v>7.0545955181260972E-2</v>
      </c>
      <c r="S62" s="2">
        <f t="shared" si="22"/>
        <v>7.6740579377935797E-2</v>
      </c>
      <c r="T62" s="2">
        <f t="shared" si="20"/>
        <v>8.2214096418371505E-2</v>
      </c>
      <c r="U62" s="2">
        <f t="shared" si="20"/>
        <v>8.7050449333536561E-2</v>
      </c>
      <c r="V62" s="2">
        <f t="shared" si="20"/>
        <v>9.1323809468752945E-2</v>
      </c>
      <c r="W62" s="2">
        <f t="shared" si="20"/>
        <v>9.5099713991351933E-2</v>
      </c>
      <c r="Y62" s="2">
        <f t="shared" si="23"/>
        <v>2.8884668598444302E-3</v>
      </c>
      <c r="Z62" s="2">
        <f t="shared" si="23"/>
        <v>5.8212318667990185E-3</v>
      </c>
      <c r="AA62" s="2">
        <f t="shared" si="23"/>
        <v>8.84327253385646E-3</v>
      </c>
      <c r="AB62" s="2">
        <f t="shared" si="23"/>
        <v>1.200093552467534E-2</v>
      </c>
      <c r="AC62" s="2">
        <f t="shared" si="23"/>
        <v>1.5342647435951715E-2</v>
      </c>
      <c r="AD62" s="2">
        <f t="shared" si="23"/>
        <v>1.8919657478089706E-2</v>
      </c>
      <c r="AE62" s="2">
        <f t="shared" si="23"/>
        <v>2.2786823444081155E-2</v>
      </c>
      <c r="AF62" s="2">
        <f t="shared" si="23"/>
        <v>2.7003453020381617E-2</v>
      </c>
      <c r="AG62" s="2">
        <f t="shared" si="23"/>
        <v>3.1634213342306622E-2</v>
      </c>
      <c r="AH62" s="2">
        <f t="shared" si="23"/>
        <v>3.6750122743084888E-2</v>
      </c>
      <c r="AI62" s="2">
        <f t="shared" si="23"/>
        <v>4.2429639906244515E-2</v>
      </c>
      <c r="AJ62" s="2">
        <f t="shared" si="23"/>
        <v>4.875986712480674E-2</v>
      </c>
      <c r="AK62" s="2">
        <f t="shared" si="23"/>
        <v>5.5837886120728292E-2</v>
      </c>
      <c r="AL62" s="2">
        <f t="shared" si="23"/>
        <v>6.3772246911005609E-2</v>
      </c>
      <c r="AM62" s="2">
        <f t="shared" si="23"/>
        <v>7.2684632554010989E-2</v>
      </c>
      <c r="AN62" s="2">
        <f t="shared" si="23"/>
        <v>8.2711725306967063E-2</v>
      </c>
      <c r="AO62" s="2">
        <f t="shared" si="21"/>
        <v>9.4007302814351157E-2</v>
      </c>
      <c r="AP62" s="2">
        <f t="shared" si="21"/>
        <v>0.10674459647482407</v>
      </c>
      <c r="AQ62" s="2">
        <f t="shared" si="21"/>
        <v>0.12111894815510447</v>
      </c>
      <c r="AR62" s="2">
        <f t="shared" si="21"/>
        <v>0.13735080599472219</v>
      </c>
    </row>
    <row r="63" spans="2:44" x14ac:dyDescent="0.2">
      <c r="B63" s="36">
        <f>heart!B63</f>
        <v>13.75</v>
      </c>
      <c r="C63" s="14">
        <f>heart!C63</f>
        <v>1.7017064908433892</v>
      </c>
      <c r="D63" s="2">
        <f t="shared" si="22"/>
        <v>-0.18602043222246831</v>
      </c>
      <c r="E63" s="2">
        <f t="shared" si="22"/>
        <v>-0.14995928955215435</v>
      </c>
      <c r="F63" s="2">
        <f t="shared" si="22"/>
        <v>-0.11809597183717518</v>
      </c>
      <c r="G63" s="2">
        <f t="shared" si="22"/>
        <v>-8.9941816404893474E-2</v>
      </c>
      <c r="H63" s="2">
        <f t="shared" si="22"/>
        <v>-6.5065045090761178E-2</v>
      </c>
      <c r="I63" s="2">
        <f t="shared" si="22"/>
        <v>-4.3084142395805672E-2</v>
      </c>
      <c r="J63" s="2">
        <f t="shared" si="22"/>
        <v>-2.3662004483132885E-2</v>
      </c>
      <c r="K63" s="2">
        <f t="shared" si="22"/>
        <v>-6.5007692812022256E-3</v>
      </c>
      <c r="L63" s="2">
        <f t="shared" si="22"/>
        <v>8.6627515927701192E-3</v>
      </c>
      <c r="M63" s="2">
        <f t="shared" si="22"/>
        <v>2.2061109146282828E-2</v>
      </c>
      <c r="N63" s="2">
        <f t="shared" si="22"/>
        <v>3.3899783463664047E-2</v>
      </c>
      <c r="O63" s="2">
        <f t="shared" si="22"/>
        <v>4.4360334992704038E-2</v>
      </c>
      <c r="P63" s="2">
        <f t="shared" si="22"/>
        <v>5.3603188994612756E-2</v>
      </c>
      <c r="Q63" s="2">
        <f t="shared" si="22"/>
        <v>6.1770095860224264E-2</v>
      </c>
      <c r="R63" s="2">
        <f t="shared" si="22"/>
        <v>6.8986305024384936E-2</v>
      </c>
      <c r="S63" s="2">
        <f t="shared" si="22"/>
        <v>7.5362485818142186E-2</v>
      </c>
      <c r="T63" s="2">
        <f t="shared" si="20"/>
        <v>8.0996424717335286E-2</v>
      </c>
      <c r="U63" s="2">
        <f t="shared" si="20"/>
        <v>8.5974525016956446E-2</v>
      </c>
      <c r="V63" s="2">
        <f t="shared" si="20"/>
        <v>9.0373131930609196E-2</v>
      </c>
      <c r="W63" s="2">
        <f t="shared" si="20"/>
        <v>9.4259703437074488E-2</v>
      </c>
      <c r="Y63" s="2">
        <f t="shared" si="23"/>
        <v>2.8004657566853583E-3</v>
      </c>
      <c r="Z63" s="2">
        <f t="shared" si="23"/>
        <v>5.6438800566935548E-3</v>
      </c>
      <c r="AA63" s="2">
        <f t="shared" si="23"/>
        <v>8.5738501114168975E-3</v>
      </c>
      <c r="AB63" s="2">
        <f t="shared" si="23"/>
        <v>1.1635310569861352E-2</v>
      </c>
      <c r="AC63" s="2">
        <f t="shared" si="23"/>
        <v>1.4875212646058655E-2</v>
      </c>
      <c r="AD63" s="2">
        <f t="shared" si="23"/>
        <v>1.8343244172951998E-2</v>
      </c>
      <c r="AE63" s="2">
        <f t="shared" si="23"/>
        <v>2.2092591625656157E-2</v>
      </c>
      <c r="AF63" s="2">
        <f t="shared" si="23"/>
        <v>2.6180755800644179E-2</v>
      </c>
      <c r="AG63" s="2">
        <f t="shared" si="23"/>
        <v>3.0670433660291388E-2</v>
      </c>
      <c r="AH63" s="2">
        <f t="shared" si="23"/>
        <v>3.5630479866933996E-2</v>
      </c>
      <c r="AI63" s="2">
        <f t="shared" si="23"/>
        <v>4.1136962752734506E-2</v>
      </c>
      <c r="AJ63" s="2">
        <f t="shared" si="23"/>
        <v>4.7274330919934431E-2</v>
      </c>
      <c r="AK63" s="2">
        <f t="shared" si="23"/>
        <v>5.4136708362725779E-2</v>
      </c>
      <c r="AL63" s="2">
        <f t="shared" si="23"/>
        <v>6.1829337973008151E-2</v>
      </c>
      <c r="AM63" s="2">
        <f t="shared" si="23"/>
        <v>7.0470195567945232E-2</v>
      </c>
      <c r="AN63" s="2">
        <f t="shared" si="23"/>
        <v>8.0191799192393179E-2</v>
      </c>
      <c r="AO63" s="2">
        <f t="shared" si="21"/>
        <v>9.1143241444051282E-2</v>
      </c>
      <c r="AP63" s="2">
        <f t="shared" si="21"/>
        <v>0.10349247598950875</v>
      </c>
      <c r="AQ63" s="2">
        <f t="shared" si="21"/>
        <v>0.11742889333768841</v>
      </c>
      <c r="AR63" s="2">
        <f t="shared" si="21"/>
        <v>0.1331662253733007</v>
      </c>
    </row>
    <row r="64" spans="2:44" x14ac:dyDescent="0.2">
      <c r="B64" s="36">
        <f>heart!B64</f>
        <v>14</v>
      </c>
      <c r="C64" s="14">
        <f>heart!C64</f>
        <v>1.7326466088587236</v>
      </c>
      <c r="D64" s="2">
        <f t="shared" si="22"/>
        <v>-0.19513776731374413</v>
      </c>
      <c r="E64" s="2">
        <f t="shared" si="22"/>
        <v>-0.15801528898021464</v>
      </c>
      <c r="F64" s="2">
        <f t="shared" si="22"/>
        <v>-0.12521418413662308</v>
      </c>
      <c r="G64" s="2">
        <f t="shared" si="22"/>
        <v>-9.6231408005846661E-2</v>
      </c>
      <c r="H64" s="2">
        <f t="shared" si="22"/>
        <v>-7.0622474518631573E-2</v>
      </c>
      <c r="I64" s="2">
        <f t="shared" si="22"/>
        <v>-4.7994639579927993E-2</v>
      </c>
      <c r="J64" s="2">
        <f t="shared" si="22"/>
        <v>-2.8000877861235896E-2</v>
      </c>
      <c r="K64" s="2">
        <f t="shared" si="22"/>
        <v>-1.0334560745757554E-2</v>
      </c>
      <c r="L64" s="2">
        <f t="shared" si="22"/>
        <v>5.2752461938171472E-3</v>
      </c>
      <c r="M64" s="2">
        <f t="shared" si="22"/>
        <v>1.9067938303782027E-2</v>
      </c>
      <c r="N64" s="2">
        <f t="shared" si="22"/>
        <v>3.1255043267776492E-2</v>
      </c>
      <c r="O64" s="2">
        <f t="shared" si="22"/>
        <v>4.2023465140698116E-2</v>
      </c>
      <c r="P64" s="2">
        <f t="shared" si="22"/>
        <v>5.1538350749364401E-2</v>
      </c>
      <c r="Q64" s="2">
        <f t="shared" si="22"/>
        <v>5.9945622419659964E-2</v>
      </c>
      <c r="R64" s="2">
        <f t="shared" si="22"/>
        <v>6.7374215872614981E-2</v>
      </c>
      <c r="S64" s="2">
        <f t="shared" si="22"/>
        <v>7.3938057610269461E-2</v>
      </c>
      <c r="T64" s="2">
        <f t="shared" si="20"/>
        <v>7.9737812116936757E-2</v>
      </c>
      <c r="U64" s="2">
        <f t="shared" si="20"/>
        <v>8.4862425671319561E-2</v>
      </c>
      <c r="V64" s="2">
        <f t="shared" si="20"/>
        <v>8.9390490445711956E-2</v>
      </c>
      <c r="W64" s="2">
        <f t="shared" si="20"/>
        <v>9.3391449812405658E-2</v>
      </c>
      <c r="Y64" s="2">
        <f t="shared" si="23"/>
        <v>2.7151457277892026E-3</v>
      </c>
      <c r="Z64" s="2">
        <f t="shared" si="23"/>
        <v>5.4719315126436968E-3</v>
      </c>
      <c r="AA64" s="2">
        <f t="shared" si="23"/>
        <v>8.3126360124724311E-3</v>
      </c>
      <c r="AB64" s="2">
        <f t="shared" si="23"/>
        <v>1.1280824880591111E-2</v>
      </c>
      <c r="AC64" s="2">
        <f t="shared" si="23"/>
        <v>1.4422018897922858E-2</v>
      </c>
      <c r="AD64" s="2">
        <f t="shared" si="23"/>
        <v>1.7784392089455037E-2</v>
      </c>
      <c r="AE64" s="2">
        <f t="shared" si="23"/>
        <v>2.1419510531415973E-2</v>
      </c>
      <c r="AF64" s="2">
        <f t="shared" si="23"/>
        <v>2.5383123179676864E-2</v>
      </c>
      <c r="AG64" s="2">
        <f t="shared" si="23"/>
        <v>2.9736016847692705E-2</v>
      </c>
      <c r="AH64" s="2">
        <f t="shared" si="23"/>
        <v>3.4544948446107462E-2</v>
      </c>
      <c r="AI64" s="2">
        <f t="shared" si="23"/>
        <v>3.9883668781049736E-2</v>
      </c>
      <c r="AJ64" s="2">
        <f t="shared" si="23"/>
        <v>4.5834053612309272E-2</v>
      </c>
      <c r="AK64" s="2">
        <f t="shared" si="23"/>
        <v>5.2487359317544981E-2</v>
      </c>
      <c r="AL64" s="2">
        <f t="shared" si="23"/>
        <v>5.994562241965995E-2</v>
      </c>
      <c r="AM64" s="2">
        <f t="shared" si="23"/>
        <v>6.8323224440795555E-2</v>
      </c>
      <c r="AN64" s="2">
        <f t="shared" si="23"/>
        <v>7.7748646081880632E-2</v>
      </c>
      <c r="AO64" s="2">
        <f t="shared" si="21"/>
        <v>8.8366437630210015E-2</v>
      </c>
      <c r="AP64" s="2">
        <f t="shared" si="21"/>
        <v>0.10033943581364502</v>
      </c>
      <c r="AQ64" s="2">
        <f t="shared" si="21"/>
        <v>0.1138512610995875</v>
      </c>
      <c r="AR64" s="2">
        <f t="shared" si="21"/>
        <v>0.12910913373784008</v>
      </c>
    </row>
    <row r="65" spans="2:44" x14ac:dyDescent="0.2">
      <c r="B65" s="36">
        <f>heart!B65</f>
        <v>14.25</v>
      </c>
      <c r="C65" s="14">
        <f>heart!C65</f>
        <v>1.7635867268740579</v>
      </c>
      <c r="D65" s="2">
        <f t="shared" si="22"/>
        <v>-0.20456040514262222</v>
      </c>
      <c r="E65" s="2">
        <f t="shared" si="22"/>
        <v>-0.16634105130005047</v>
      </c>
      <c r="F65" s="2">
        <f t="shared" si="22"/>
        <v>-0.13257075662357096</v>
      </c>
      <c r="G65" s="2">
        <f t="shared" si="22"/>
        <v>-0.102731612632969</v>
      </c>
      <c r="H65" s="2">
        <f t="shared" si="22"/>
        <v>-7.6365999817869512E-2</v>
      </c>
      <c r="I65" s="2">
        <f t="shared" si="22"/>
        <v>-5.3069569486802338E-2</v>
      </c>
      <c r="J65" s="2">
        <f t="shared" si="22"/>
        <v>-3.2485042588969386E-2</v>
      </c>
      <c r="K65" s="2">
        <f t="shared" si="22"/>
        <v>-1.4296730406113199E-2</v>
      </c>
      <c r="L65" s="2">
        <f t="shared" si="22"/>
        <v>1.774306917356216E-3</v>
      </c>
      <c r="M65" s="2">
        <f t="shared" si="22"/>
        <v>1.5974538255797546E-2</v>
      </c>
      <c r="N65" s="2">
        <f t="shared" si="22"/>
        <v>2.8521741401843059E-2</v>
      </c>
      <c r="O65" s="2">
        <f t="shared" si="22"/>
        <v>3.9608342953322787E-2</v>
      </c>
      <c r="P65" s="2">
        <f t="shared" si="22"/>
        <v>4.9404369408828988E-2</v>
      </c>
      <c r="Q65" s="2">
        <f t="shared" si="22"/>
        <v>5.8060054730555859E-2</v>
      </c>
      <c r="R65" s="2">
        <f t="shared" si="22"/>
        <v>6.5708144364557033E-2</v>
      </c>
      <c r="S65" s="2">
        <f t="shared" si="22"/>
        <v>7.2465931053369584E-2</v>
      </c>
      <c r="T65" s="2">
        <f t="shared" si="20"/>
        <v>7.8437053662663653E-2</v>
      </c>
      <c r="U65" s="2">
        <f t="shared" si="20"/>
        <v>8.3713086609108728E-2</v>
      </c>
      <c r="V65" s="2">
        <f t="shared" si="20"/>
        <v>8.8374944265263072E-2</v>
      </c>
      <c r="W65" s="2">
        <f t="shared" si="20"/>
        <v>9.2494121879741042E-2</v>
      </c>
      <c r="Y65" s="2">
        <f t="shared" si="23"/>
        <v>2.6324250905526178E-3</v>
      </c>
      <c r="Z65" s="2">
        <f t="shared" si="23"/>
        <v>5.3052216167408352E-3</v>
      </c>
      <c r="AA65" s="2">
        <f t="shared" si="23"/>
        <v>8.059380159193644E-3</v>
      </c>
      <c r="AB65" s="2">
        <f t="shared" si="23"/>
        <v>1.0937139083867176E-2</v>
      </c>
      <c r="AC65" s="2">
        <f t="shared" si="23"/>
        <v>1.3982632318681807E-2</v>
      </c>
      <c r="AD65" s="2">
        <f t="shared" si="23"/>
        <v>1.7242566200903975E-2</v>
      </c>
      <c r="AE65" s="2">
        <f t="shared" si="23"/>
        <v>2.0766935775549302E-2</v>
      </c>
      <c r="AF65" s="2">
        <f t="shared" si="23"/>
        <v>2.4609791530112963E-2</v>
      </c>
      <c r="AG65" s="2">
        <f t="shared" si="23"/>
        <v>2.8830068324435413E-2</v>
      </c>
      <c r="AH65" s="2">
        <f t="shared" si="23"/>
        <v>3.3492489228349832E-2</v>
      </c>
      <c r="AI65" s="2">
        <f t="shared" si="23"/>
        <v>3.8668558128559016E-2</v>
      </c>
      <c r="AJ65" s="2">
        <f t="shared" si="23"/>
        <v>4.4437656327573773E-2</v>
      </c>
      <c r="AK65" s="2">
        <f t="shared" si="23"/>
        <v>5.0888259952389277E-2</v>
      </c>
      <c r="AL65" s="2">
        <f t="shared" si="23"/>
        <v>5.8119296843339732E-2</v>
      </c>
      <c r="AM65" s="2">
        <f t="shared" si="23"/>
        <v>6.6241663732670056E-2</v>
      </c>
      <c r="AN65" s="2">
        <f t="shared" si="23"/>
        <v>7.5379926980599962E-2</v>
      </c>
      <c r="AO65" s="2">
        <f t="shared" si="21"/>
        <v>8.5674232951734125E-2</v>
      </c>
      <c r="AP65" s="2">
        <f t="shared" si="21"/>
        <v>9.7282457329759917E-2</v>
      </c>
      <c r="AQ65" s="2">
        <f t="shared" si="21"/>
        <v>0.11038262633278434</v>
      </c>
      <c r="AR65" s="2">
        <f t="shared" si="21"/>
        <v>0.12517564696158748</v>
      </c>
    </row>
    <row r="66" spans="2:44" x14ac:dyDescent="0.2">
      <c r="B66" s="36">
        <f>heart!B66</f>
        <v>14.5</v>
      </c>
      <c r="C66" s="14">
        <f>heart!C66</f>
        <v>1.7945268448893923</v>
      </c>
      <c r="D66" s="2">
        <f t="shared" si="22"/>
        <v>-0.21429736663417978</v>
      </c>
      <c r="E66" s="2">
        <f t="shared" si="22"/>
        <v>-0.17494454732402481</v>
      </c>
      <c r="F66" s="2">
        <f t="shared" si="22"/>
        <v>-0.14017273223975477</v>
      </c>
      <c r="G66" s="2">
        <f t="shared" si="22"/>
        <v>-0.10944865336943441</v>
      </c>
      <c r="H66" s="2">
        <f t="shared" si="22"/>
        <v>-8.2301119651624691E-2</v>
      </c>
      <c r="I66" s="2">
        <f t="shared" si="22"/>
        <v>-5.8313790688231296E-2</v>
      </c>
      <c r="J66" s="2">
        <f t="shared" si="22"/>
        <v>-3.7118791658887748E-2</v>
      </c>
      <c r="K66" s="2">
        <f t="shared" si="22"/>
        <v>-1.8391071513829779E-2</v>
      </c>
      <c r="L66" s="2">
        <f t="shared" si="22"/>
        <v>-1.8434179212986641E-3</v>
      </c>
      <c r="M66" s="2">
        <f t="shared" si="22"/>
        <v>1.2777947482363005E-2</v>
      </c>
      <c r="N66" s="2">
        <f t="shared" si="22"/>
        <v>2.5697261092111668E-2</v>
      </c>
      <c r="O66" s="2">
        <f t="shared" si="22"/>
        <v>3.7112656271636985E-2</v>
      </c>
      <c r="P66" s="2">
        <f t="shared" si="22"/>
        <v>4.7199201969111135E-2</v>
      </c>
      <c r="Q66" s="2">
        <f t="shared" si="22"/>
        <v>5.6111587612116501E-2</v>
      </c>
      <c r="R66" s="2">
        <f t="shared" si="22"/>
        <v>6.3986495457875756E-2</v>
      </c>
      <c r="S66" s="2">
        <f t="shared" si="22"/>
        <v>7.0944696781656089E-2</v>
      </c>
      <c r="T66" s="2">
        <f t="shared" si="20"/>
        <v>7.7092904050942546E-2</v>
      </c>
      <c r="U66" s="2">
        <f t="shared" si="20"/>
        <v>8.2525407490720917E-2</v>
      </c>
      <c r="V66" s="2">
        <f t="shared" si="20"/>
        <v>8.7325521138585757E-2</v>
      </c>
      <c r="W66" s="2">
        <f t="shared" si="20"/>
        <v>9.156686056668531E-2</v>
      </c>
      <c r="Y66" s="2">
        <f t="shared" si="23"/>
        <v>2.5522246509447608E-3</v>
      </c>
      <c r="Z66" s="2">
        <f t="shared" si="23"/>
        <v>5.1435907663866468E-3</v>
      </c>
      <c r="AA66" s="2">
        <f t="shared" si="23"/>
        <v>7.8138400927150655E-3</v>
      </c>
      <c r="AB66" s="2">
        <f t="shared" si="23"/>
        <v>1.0603924146155774E-2</v>
      </c>
      <c r="AC66" s="2">
        <f t="shared" si="23"/>
        <v>1.3556632254004605E-2</v>
      </c>
      <c r="AD66" s="2">
        <f t="shared" si="23"/>
        <v>1.6717247780925773E-2</v>
      </c>
      <c r="AE66" s="2">
        <f t="shared" si="23"/>
        <v>2.0134242604342083E-2</v>
      </c>
      <c r="AF66" s="2">
        <f t="shared" si="23"/>
        <v>2.386002048954047E-2</v>
      </c>
      <c r="AG66" s="2">
        <f t="shared" si="23"/>
        <v>2.7951720765052868E-2</v>
      </c>
      <c r="AH66" s="2">
        <f t="shared" si="23"/>
        <v>3.2472094623650492E-2</v>
      </c>
      <c r="AI66" s="2">
        <f t="shared" si="23"/>
        <v>3.749046748809131E-2</v>
      </c>
      <c r="AJ66" s="2">
        <f t="shared" si="23"/>
        <v>4.3083802200668264E-2</v>
      </c>
      <c r="AK66" s="2">
        <f t="shared" si="23"/>
        <v>4.9337879341861152E-2</v>
      </c>
      <c r="AL66" s="2">
        <f t="shared" si="23"/>
        <v>5.6348612779711975E-2</v>
      </c>
      <c r="AM66" s="2">
        <f t="shared" si="23"/>
        <v>6.422352062547125E-2</v>
      </c>
      <c r="AN66" s="2">
        <f t="shared" si="23"/>
        <v>7.3083374154406092E-2</v>
      </c>
      <c r="AO66" s="2">
        <f t="shared" si="21"/>
        <v>8.3064049979973825E-2</v>
      </c>
      <c r="AP66" s="2">
        <f t="shared" si="21"/>
        <v>9.4318613886700556E-2</v>
      </c>
      <c r="AQ66" s="2">
        <f t="shared" si="21"/>
        <v>0.10701966827987326</v>
      </c>
      <c r="AR66" s="2">
        <f t="shared" si="21"/>
        <v>0.12136199925303684</v>
      </c>
    </row>
    <row r="67" spans="2:44" x14ac:dyDescent="0.2">
      <c r="B67" s="36">
        <f>heart!B67</f>
        <v>14.75</v>
      </c>
      <c r="C67" s="14">
        <f>heart!C67</f>
        <v>1.8254669629047267</v>
      </c>
      <c r="D67" s="2">
        <f t="shared" si="22"/>
        <v>-0.2243579736366812</v>
      </c>
      <c r="E67" s="2">
        <f t="shared" si="22"/>
        <v>-0.18383401375765893</v>
      </c>
      <c r="F67" s="2">
        <f t="shared" si="22"/>
        <v>-0.14802738886783495</v>
      </c>
      <c r="G67" s="2">
        <f t="shared" si="22"/>
        <v>-0.11638896089021124</v>
      </c>
      <c r="H67" s="2">
        <f t="shared" si="22"/>
        <v>-8.8433516109383548E-2</v>
      </c>
      <c r="I67" s="2">
        <f t="shared" si="22"/>
        <v>-6.3732323829962245E-2</v>
      </c>
      <c r="J67" s="2">
        <f t="shared" si="22"/>
        <v>-4.1906561270698972E-2</v>
      </c>
      <c r="K67" s="2">
        <f t="shared" si="22"/>
        <v>-2.2621503857085713E-2</v>
      </c>
      <c r="L67" s="2">
        <f t="shared" si="22"/>
        <v>-5.5813918135084982E-3</v>
      </c>
      <c r="M67" s="2">
        <f t="shared" si="22"/>
        <v>9.4751056720887138E-3</v>
      </c>
      <c r="N67" s="2">
        <f t="shared" si="22"/>
        <v>2.277889827357233E-2</v>
      </c>
      <c r="O67" s="2">
        <f t="shared" si="22"/>
        <v>3.4534015806889584E-2</v>
      </c>
      <c r="P67" s="2">
        <f t="shared" si="22"/>
        <v>4.4920737275073945E-2</v>
      </c>
      <c r="Q67" s="2">
        <f t="shared" si="22"/>
        <v>5.4098355665691399E-2</v>
      </c>
      <c r="R67" s="2">
        <f t="shared" si="22"/>
        <v>6.2207620902253409E-2</v>
      </c>
      <c r="S67" s="2">
        <f t="shared" si="22"/>
        <v>6.9372898415223608E-2</v>
      </c>
      <c r="T67" s="2">
        <f t="shared" si="20"/>
        <v>7.5704076436925991E-2</v>
      </c>
      <c r="U67" s="2">
        <f t="shared" si="20"/>
        <v>8.1298251271038083E-2</v>
      </c>
      <c r="V67" s="2">
        <f t="shared" si="20"/>
        <v>8.6241216382323682E-2</v>
      </c>
      <c r="W67" s="2">
        <f t="shared" si="20"/>
        <v>9.0608778143604352E-2</v>
      </c>
      <c r="Y67" s="2">
        <f t="shared" si="23"/>
        <v>2.4744676276895203E-3</v>
      </c>
      <c r="Z67" s="2">
        <f t="shared" si="23"/>
        <v>4.9868842214947952E-3</v>
      </c>
      <c r="AA67" s="2">
        <f t="shared" si="23"/>
        <v>7.5757807410129861E-3</v>
      </c>
      <c r="AB67" s="2">
        <f t="shared" si="23"/>
        <v>1.028086105838087E-2</v>
      </c>
      <c r="AC67" s="2">
        <f t="shared" si="23"/>
        <v>1.314361086537129E-2</v>
      </c>
      <c r="AD67" s="2">
        <f t="shared" si="23"/>
        <v>1.6207933906857562E-2</v>
      </c>
      <c r="AE67" s="2">
        <f t="shared" si="23"/>
        <v>1.9520825298058739E-2</v>
      </c>
      <c r="AF67" s="2">
        <f t="shared" si="23"/>
        <v>2.3133092251703357E-2</v>
      </c>
      <c r="AG67" s="2">
        <f t="shared" si="23"/>
        <v>2.710013326833793E-2</v>
      </c>
      <c r="AH67" s="2">
        <f t="shared" si="23"/>
        <v>3.1482787739609976E-2</v>
      </c>
      <c r="AI67" s="2">
        <f t="shared" si="23"/>
        <v>3.6348268994223519E-2</v>
      </c>
      <c r="AJ67" s="2">
        <f t="shared" si="23"/>
        <v>4.1771195095960043E-2</v>
      </c>
      <c r="AK67" s="2">
        <f t="shared" si="23"/>
        <v>4.7834733202304344E-2</v>
      </c>
      <c r="AL67" s="2">
        <f t="shared" si="23"/>
        <v>5.4631875033804421E-2</v>
      </c>
      <c r="AM67" s="2">
        <f t="shared" si="23"/>
        <v>6.2266863015037296E-2</v>
      </c>
      <c r="AN67" s="2">
        <f t="shared" si="23"/>
        <v>7.0856788958783917E-2</v>
      </c>
      <c r="AO67" s="2">
        <f t="shared" si="21"/>
        <v>8.0533389811176997E-2</v>
      </c>
      <c r="AP67" s="2">
        <f t="shared" si="21"/>
        <v>9.1445067997754051E-2</v>
      </c>
      <c r="AQ67" s="2">
        <f t="shared" si="21"/>
        <v>0.10375916735487599</v>
      </c>
      <c r="AR67" s="2">
        <f t="shared" si="21"/>
        <v>0.11766453955068358</v>
      </c>
    </row>
    <row r="68" spans="2:44" x14ac:dyDescent="0.2">
      <c r="B68" s="36">
        <f>heart!B68</f>
        <v>15</v>
      </c>
      <c r="C68" s="14">
        <f>heart!C68</f>
        <v>1.856407080920061</v>
      </c>
      <c r="D68" s="2">
        <f t="shared" si="22"/>
        <v>-0.23475185784601119</v>
      </c>
      <c r="E68" s="2">
        <f t="shared" si="22"/>
        <v>-0.19301796108518549</v>
      </c>
      <c r="F68" s="2">
        <f t="shared" si="22"/>
        <v>-0.15614224629900317</v>
      </c>
      <c r="G68" s="2">
        <f t="shared" si="22"/>
        <v>-0.12355917961858026</v>
      </c>
      <c r="H68" s="2">
        <f t="shared" si="22"/>
        <v>-9.4769060146816214E-2</v>
      </c>
      <c r="I68" s="2">
        <f t="shared" si="22"/>
        <v>-6.9330356438289484E-2</v>
      </c>
      <c r="J68" s="2">
        <f t="shared" si="22"/>
        <v>-4.6852935078337148E-2</v>
      </c>
      <c r="K68" s="2">
        <f t="shared" si="22"/>
        <v>-2.699207751335455E-2</v>
      </c>
      <c r="L68" s="2">
        <f t="shared" si="22"/>
        <v>-9.4431933731427779E-3</v>
      </c>
      <c r="M68" s="2">
        <f t="shared" si="22"/>
        <v>6.0628507923196073E-3</v>
      </c>
      <c r="N68" s="2">
        <f t="shared" si="22"/>
        <v>1.9763859001173573E-2</v>
      </c>
      <c r="O68" s="2">
        <f t="shared" si="22"/>
        <v>3.1869952853092319E-2</v>
      </c>
      <c r="P68" s="2">
        <f t="shared" si="22"/>
        <v>4.2566793999188036E-2</v>
      </c>
      <c r="Q68" s="2">
        <f t="shared" si="22"/>
        <v>5.2018431488903276E-2</v>
      </c>
      <c r="R68" s="2">
        <f t="shared" si="22"/>
        <v>6.0369817661408698E-2</v>
      </c>
      <c r="S68" s="2">
        <f t="shared" si="22"/>
        <v>6.7749031165757354E-2</v>
      </c>
      <c r="T68" s="2">
        <f t="shared" si="20"/>
        <v>7.4269241202509301E-2</v>
      </c>
      <c r="U68" s="2">
        <f t="shared" si="20"/>
        <v>8.0030443110857358E-2</v>
      </c>
      <c r="V68" s="2">
        <f t="shared" si="20"/>
        <v>8.5120991918589864E-2</v>
      </c>
      <c r="W68" s="2">
        <f t="shared" si="20"/>
        <v>8.9618957373742106E-2</v>
      </c>
      <c r="Y68" s="2">
        <f t="shared" si="23"/>
        <v>2.3990795787576327E-3</v>
      </c>
      <c r="Z68" s="2">
        <f t="shared" si="23"/>
        <v>4.8349519563478296E-3</v>
      </c>
      <c r="AA68" s="2">
        <f t="shared" si="23"/>
        <v>7.344974193855199E-3</v>
      </c>
      <c r="AB68" s="2">
        <f t="shared" si="23"/>
        <v>9.9676405305153103E-3</v>
      </c>
      <c r="AC68" s="2">
        <f t="shared" si="23"/>
        <v>1.274317273962159E-2</v>
      </c>
      <c r="AD68" s="2">
        <f t="shared" si="23"/>
        <v>1.5714136978264934E-2</v>
      </c>
      <c r="AE68" s="2">
        <f t="shared" si="23"/>
        <v>1.8926096591045913E-2</v>
      </c>
      <c r="AF68" s="2">
        <f t="shared" si="23"/>
        <v>2.242831087929734E-2</v>
      </c>
      <c r="AG68" s="2">
        <f t="shared" si="23"/>
        <v>2.6274490552291665E-2</v>
      </c>
      <c r="AH68" s="2">
        <f t="shared" si="23"/>
        <v>3.0523621446195144E-2</v>
      </c>
      <c r="AI68" s="2">
        <f t="shared" si="23"/>
        <v>3.524086914349904E-2</v>
      </c>
      <c r="AJ68" s="2">
        <f t="shared" si="23"/>
        <v>4.0498578366365563E-2</v>
      </c>
      <c r="AK68" s="2">
        <f t="shared" si="23"/>
        <v>4.6377382470799207E-2</v>
      </c>
      <c r="AL68" s="2">
        <f t="shared" si="23"/>
        <v>5.2967440057083856E-2</v>
      </c>
      <c r="AM68" s="2">
        <f t="shared" si="23"/>
        <v>6.0369817661408705E-2</v>
      </c>
      <c r="AN68" s="2">
        <f t="shared" si="23"/>
        <v>6.8698039733937927E-2</v>
      </c>
      <c r="AO68" s="2">
        <f t="shared" si="21"/>
        <v>7.8079829674120499E-2</v>
      </c>
      <c r="AP68" s="2">
        <f t="shared" si="21"/>
        <v>8.8659068624130616E-2</v>
      </c>
      <c r="AQ68" s="2">
        <f t="shared" si="21"/>
        <v>0.10059800206091532</v>
      </c>
      <c r="AR68" s="2">
        <f t="shared" si="21"/>
        <v>0.11407972802761766</v>
      </c>
    </row>
    <row r="69" spans="2:44" x14ac:dyDescent="0.2">
      <c r="B69" s="36">
        <f>heart!B69</f>
        <v>15.25</v>
      </c>
      <c r="C69" s="14">
        <f>heart!C69</f>
        <v>1.8873471989353954</v>
      </c>
      <c r="D69" s="2">
        <f t="shared" si="22"/>
        <v>-0.24548897002674475</v>
      </c>
      <c r="E69" s="2">
        <f t="shared" si="22"/>
        <v>-0.20250518171720741</v>
      </c>
      <c r="F69" s="2">
        <f t="shared" si="22"/>
        <v>-0.16452507343218417</v>
      </c>
      <c r="G69" s="2">
        <f t="shared" si="22"/>
        <v>-0.13096617408728795</v>
      </c>
      <c r="H69" s="2">
        <f t="shared" si="22"/>
        <v>-0.1013138172064369</v>
      </c>
      <c r="I69" s="2">
        <f t="shared" si="22"/>
        <v>-7.5113247886422069E-2</v>
      </c>
      <c r="J69" s="2">
        <f t="shared" si="22"/>
        <v>-5.1962648578202784E-2</v>
      </c>
      <c r="K69" s="2">
        <f t="shared" si="22"/>
        <v>-3.1506976726816412E-2</v>
      </c>
      <c r="L69" s="2">
        <f t="shared" si="22"/>
        <v>-1.3432519762627167E-2</v>
      </c>
      <c r="M69" s="2">
        <f t="shared" si="22"/>
        <v>2.5379160619087098E-3</v>
      </c>
      <c r="N69" s="2">
        <f t="shared" si="22"/>
        <v>1.6649256774991017E-2</v>
      </c>
      <c r="O69" s="2">
        <f t="shared" si="22"/>
        <v>2.9117916923561627E-2</v>
      </c>
      <c r="P69" s="2">
        <f t="shared" si="22"/>
        <v>4.0135118553199983E-2</v>
      </c>
      <c r="Q69" s="2">
        <f t="shared" si="22"/>
        <v>4.9869823830416216E-2</v>
      </c>
      <c r="R69" s="2">
        <f t="shared" si="22"/>
        <v>5.8471326282665756E-2</v>
      </c>
      <c r="S69" s="2">
        <f t="shared" si="22"/>
        <v>6.6071540395897937E-2</v>
      </c>
      <c r="T69" s="2">
        <f t="shared" si="20"/>
        <v>7.278702468339783E-2</v>
      </c>
      <c r="U69" s="2">
        <f t="shared" si="20"/>
        <v>7.8720769252138542E-2</v>
      </c>
      <c r="V69" s="2">
        <f t="shared" si="20"/>
        <v>8.3963775281144973E-2</v>
      </c>
      <c r="W69" s="2">
        <f t="shared" si="20"/>
        <v>8.8596450635087934E-2</v>
      </c>
      <c r="Y69" s="2">
        <f t="shared" si="23"/>
        <v>2.3259883300983204E-3</v>
      </c>
      <c r="Z69" s="2">
        <f t="shared" si="23"/>
        <v>4.6876485159674762E-3</v>
      </c>
      <c r="AA69" s="2">
        <f t="shared" si="23"/>
        <v>7.1211994846071998E-3</v>
      </c>
      <c r="AB69" s="2">
        <f t="shared" si="23"/>
        <v>9.6639626954766692E-3</v>
      </c>
      <c r="AC69" s="2">
        <f t="shared" si="23"/>
        <v>1.2354934510399289E-2</v>
      </c>
      <c r="AD69" s="2">
        <f t="shared" si="23"/>
        <v>1.5235384250129236E-2</v>
      </c>
      <c r="AE69" s="2">
        <f t="shared" si="23"/>
        <v>1.8349487109503557E-2</v>
      </c>
      <c r="AF69" s="2">
        <f t="shared" si="23"/>
        <v>2.174500163770228E-2</v>
      </c>
      <c r="AG69" s="2">
        <f t="shared" si="23"/>
        <v>2.5474002173599034E-2</v>
      </c>
      <c r="AH69" s="2">
        <f t="shared" si="23"/>
        <v>2.9593677468987896E-2</v>
      </c>
      <c r="AI69" s="2">
        <f t="shared" si="23"/>
        <v>3.4167207747543324E-2</v>
      </c>
      <c r="AJ69" s="2">
        <f t="shared" si="23"/>
        <v>3.9264733650277585E-2</v>
      </c>
      <c r="AK69" s="2">
        <f t="shared" si="23"/>
        <v>4.496443192745099E-2</v>
      </c>
      <c r="AL69" s="2">
        <f t="shared" si="23"/>
        <v>5.1353714373976511E-2</v>
      </c>
      <c r="AM69" s="2">
        <f t="shared" si="23"/>
        <v>5.8530568395449643E-2</v>
      </c>
      <c r="AN69" s="2">
        <f t="shared" si="23"/>
        <v>6.660505976401096E-2</v>
      </c>
      <c r="AO69" s="2">
        <f t="shared" si="21"/>
        <v>7.5701020610628222E-2</v>
      </c>
      <c r="AP69" s="2">
        <f t="shared" si="21"/>
        <v>8.5957948541209014E-2</v>
      </c>
      <c r="AQ69" s="2">
        <f t="shared" si="21"/>
        <v>9.7533146001796175E-2</v>
      </c>
      <c r="AR69" s="2">
        <f t="shared" si="21"/>
        <v>0.1106041327026092</v>
      </c>
    </row>
    <row r="70" spans="2:44" x14ac:dyDescent="0.2">
      <c r="B70" s="36">
        <f>heart!B70</f>
        <v>15.5</v>
      </c>
      <c r="C70" s="14">
        <f>heart!C70</f>
        <v>1.9182873169507297</v>
      </c>
      <c r="D70" s="2">
        <f t="shared" si="22"/>
        <v>-0.25657958953868398</v>
      </c>
      <c r="E70" s="2">
        <f t="shared" si="22"/>
        <v>-0.21230475840826377</v>
      </c>
      <c r="F70" s="2">
        <f t="shared" si="22"/>
        <v>-0.17318389571172546</v>
      </c>
      <c r="G70" s="2">
        <f t="shared" si="22"/>
        <v>-0.13861703551042551</v>
      </c>
      <c r="H70" s="2">
        <f t="shared" si="22"/>
        <v>-0.10807405302446035</v>
      </c>
      <c r="I70" s="2">
        <f t="shared" si="22"/>
        <v>-8.1086534525372261E-2</v>
      </c>
      <c r="J70" s="2">
        <f t="shared" si="22"/>
        <v>-5.7240593642772002E-2</v>
      </c>
      <c r="K70" s="2">
        <f t="shared" si="22"/>
        <v>-3.617052391421649E-2</v>
      </c>
      <c r="L70" s="2">
        <f t="shared" si="22"/>
        <v>-1.7553190232485926E-2</v>
      </c>
      <c r="M70" s="2">
        <f t="shared" si="22"/>
        <v>-1.1030731762922302E-3</v>
      </c>
      <c r="N70" s="2">
        <f t="shared" si="22"/>
        <v>1.3432109776786747E-2</v>
      </c>
      <c r="O70" s="2">
        <f t="shared" si="22"/>
        <v>2.6275273309166097E-2</v>
      </c>
      <c r="P70" s="2">
        <f t="shared" si="22"/>
        <v>3.7623382930620695E-2</v>
      </c>
      <c r="Q70" s="2">
        <f t="shared" si="22"/>
        <v>4.7650475683576755E-2</v>
      </c>
      <c r="R70" s="2">
        <f t="shared" si="22"/>
        <v>5.6510329212511611E-2</v>
      </c>
      <c r="S70" s="2">
        <f t="shared" si="22"/>
        <v>6.4338820130882532E-2</v>
      </c>
      <c r="T70" s="2">
        <f t="shared" si="20"/>
        <v>7.1256007854005474E-2</v>
      </c>
      <c r="U70" s="2">
        <f t="shared" si="20"/>
        <v>7.7367975855991755E-2</v>
      </c>
      <c r="V70" s="2">
        <f t="shared" si="20"/>
        <v>8.2768458588653296E-2</v>
      </c>
      <c r="W70" s="2">
        <f t="shared" si="20"/>
        <v>8.7540279013154421E-2</v>
      </c>
      <c r="Y70" s="2">
        <f t="shared" si="23"/>
        <v>2.2551239065422184E-3</v>
      </c>
      <c r="Z70" s="2">
        <f t="shared" si="23"/>
        <v>4.544832876860804E-3</v>
      </c>
      <c r="AA70" s="2">
        <f t="shared" si="23"/>
        <v>6.9042423786859642E-3</v>
      </c>
      <c r="AB70" s="2">
        <f t="shared" si="23"/>
        <v>9.3695368220443279E-3</v>
      </c>
      <c r="AC70" s="2">
        <f t="shared" si="23"/>
        <v>1.1978524491129832E-2</v>
      </c>
      <c r="AD70" s="2">
        <f t="shared" si="23"/>
        <v>1.4771217380256984E-2</v>
      </c>
      <c r="AE70" s="2">
        <f t="shared" si="23"/>
        <v>1.7790444826385081E-2</v>
      </c>
      <c r="AF70" s="2">
        <f t="shared" si="23"/>
        <v>2.1082510349013341E-2</v>
      </c>
      <c r="AG70" s="2">
        <f t="shared" si="23"/>
        <v>2.469790177088434E-2</v>
      </c>
      <c r="AH70" s="2">
        <f t="shared" si="23"/>
        <v>2.8692065510059286E-2</v>
      </c>
      <c r="AI70" s="2">
        <f t="shared" si="23"/>
        <v>3.3126256918074241E-2</v>
      </c>
      <c r="AJ70" s="2">
        <f t="shared" si="23"/>
        <v>3.8068479705145722E-2</v>
      </c>
      <c r="AK70" s="2">
        <f t="shared" si="23"/>
        <v>4.3594528859651968E-2</v>
      </c>
      <c r="AL70" s="2">
        <f t="shared" si="23"/>
        <v>4.9789153056326772E-2</v>
      </c>
      <c r="AM70" s="2">
        <f t="shared" si="23"/>
        <v>5.6747354380107091E-2</v>
      </c>
      <c r="AN70" s="2">
        <f t="shared" si="23"/>
        <v>6.4575845298477999E-2</v>
      </c>
      <c r="AO70" s="2">
        <f t="shared" si="21"/>
        <v>7.3394685226755504E-2</v>
      </c>
      <c r="AP70" s="2">
        <f t="shared" si="21"/>
        <v>8.3339121785023021E-2</v>
      </c>
      <c r="AQ70" s="2">
        <f t="shared" si="21"/>
        <v>9.4561664984632907E-2</v>
      </c>
      <c r="AR70" s="2">
        <f t="shared" si="21"/>
        <v>0.10723442615444191</v>
      </c>
    </row>
    <row r="71" spans="2:44" x14ac:dyDescent="0.2">
      <c r="B71" s="36">
        <f>heart!B71</f>
        <v>15.75</v>
      </c>
      <c r="C71" s="14">
        <f>heart!C71</f>
        <v>1.9492274349660641</v>
      </c>
      <c r="D71" s="2">
        <f t="shared" si="22"/>
        <v>-0.26803433417798</v>
      </c>
      <c r="E71" s="2">
        <f t="shared" si="22"/>
        <v>-0.2224260729523618</v>
      </c>
      <c r="F71" s="2">
        <f t="shared" si="22"/>
        <v>-0.18212700281069494</v>
      </c>
      <c r="G71" s="2">
        <f t="shared" si="22"/>
        <v>-0.14651908857232504</v>
      </c>
      <c r="H71" s="2">
        <f t="shared" si="22"/>
        <v>-0.11505623962941233</v>
      </c>
      <c r="I71" s="2">
        <f t="shared" si="22"/>
        <v>-8.7255934984276765E-2</v>
      </c>
      <c r="J71" s="2">
        <f t="shared" si="22"/>
        <v>-6.2691823203915045E-2</v>
      </c>
      <c r="K71" s="2">
        <f t="shared" si="22"/>
        <v>-4.0987183803005187E-2</v>
      </c>
      <c r="L71" s="2">
        <f t="shared" si="22"/>
        <v>-2.1809149777767132E-2</v>
      </c>
      <c r="M71" s="2">
        <f t="shared" si="22"/>
        <v>-4.863602686218953E-3</v>
      </c>
      <c r="N71" s="2">
        <f t="shared" si="22"/>
        <v>1.0109338015314252E-2</v>
      </c>
      <c r="O71" s="2">
        <f t="shared" si="22"/>
        <v>2.3339300555942251E-2</v>
      </c>
      <c r="P71" s="2">
        <f t="shared" si="22"/>
        <v>3.502918247796824E-2</v>
      </c>
      <c r="Q71" s="2">
        <f t="shared" si="22"/>
        <v>4.5358262317103076E-2</v>
      </c>
      <c r="R71" s="2">
        <f t="shared" si="22"/>
        <v>5.4484949056530077E-2</v>
      </c>
      <c r="S71" s="2">
        <f t="shared" si="22"/>
        <v>6.2549211521037235E-2</v>
      </c>
      <c r="T71" s="2">
        <f t="shared" si="20"/>
        <v>6.9674724968926377E-2</v>
      </c>
      <c r="U71" s="2">
        <f t="shared" si="20"/>
        <v>7.5970767802293226E-2</v>
      </c>
      <c r="V71" s="2">
        <f t="shared" si="20"/>
        <v>8.1533897484033252E-2</v>
      </c>
      <c r="W71" s="2">
        <f t="shared" si="20"/>
        <v>8.6449431363796736E-2</v>
      </c>
      <c r="Y71" s="2">
        <f t="shared" si="23"/>
        <v>2.1864184648094378E-3</v>
      </c>
      <c r="Z71" s="2">
        <f t="shared" si="23"/>
        <v>4.4063683120089481E-3</v>
      </c>
      <c r="AA71" s="2">
        <f t="shared" si="23"/>
        <v>6.6938951684587713E-3</v>
      </c>
      <c r="AB71" s="2">
        <f t="shared" si="23"/>
        <v>9.0840810365229226E-3</v>
      </c>
      <c r="AC71" s="2">
        <f t="shared" si="23"/>
        <v>1.1613582319179777E-2</v>
      </c>
      <c r="AD71" s="2">
        <f t="shared" si="23"/>
        <v>1.4321191990478037E-2</v>
      </c>
      <c r="AE71" s="2">
        <f t="shared" si="23"/>
        <v>1.7248434532904752E-2</v>
      </c>
      <c r="AF71" s="2">
        <f t="shared" si="23"/>
        <v>2.0440202765752497E-2</v>
      </c>
      <c r="AG71" s="2">
        <f t="shared" si="23"/>
        <v>2.3945446331021938E-2</v>
      </c>
      <c r="AH71" s="2">
        <f t="shared" si="23"/>
        <v>2.7817922395627449E-2</v>
      </c>
      <c r="AI71" s="2">
        <f t="shared" si="23"/>
        <v>3.2117020082835512E-2</v>
      </c>
      <c r="AJ71" s="2">
        <f t="shared" si="23"/>
        <v>3.6908671276593426E-2</v>
      </c>
      <c r="AK71" s="2">
        <f t="shared" si="23"/>
        <v>4.2266361767038706E-2</v>
      </c>
      <c r="AL71" s="2">
        <f t="shared" si="23"/>
        <v>4.8272258244333462E-2</v>
      </c>
      <c r="AM71" s="2">
        <f t="shared" si="23"/>
        <v>5.5018468424643106E-2</v>
      </c>
      <c r="AN71" s="2">
        <f t="shared" si="23"/>
        <v>6.2608453633821101E-2</v>
      </c>
      <c r="AO71" s="2">
        <f t="shared" si="21"/>
        <v>7.1158615512486686E-2</v>
      </c>
      <c r="AP71" s="2">
        <f t="shared" si="21"/>
        <v>8.0800081176544233E-2</v>
      </c>
      <c r="AQ71" s="2">
        <f t="shared" si="21"/>
        <v>9.168071421074922E-2</v>
      </c>
      <c r="AR71" s="2">
        <f t="shared" si="21"/>
        <v>0.10396738233634904</v>
      </c>
    </row>
    <row r="72" spans="2:44" x14ac:dyDescent="0.2">
      <c r="B72" s="36">
        <f>heart!B72</f>
        <v>16</v>
      </c>
      <c r="C72" s="14">
        <f>heart!C72</f>
        <v>1.9801675529813985</v>
      </c>
      <c r="D72" s="2">
        <f t="shared" si="22"/>
        <v>-0.27986417034226418</v>
      </c>
      <c r="E72" s="2">
        <f t="shared" si="22"/>
        <v>-0.23287881516479972</v>
      </c>
      <c r="F72" s="2">
        <f t="shared" si="22"/>
        <v>-0.19136295656714267</v>
      </c>
      <c r="G72" s="2">
        <f t="shared" si="22"/>
        <v>-0.15467989843997274</v>
      </c>
      <c r="H72" s="2">
        <f t="shared" si="22"/>
        <v>-0.1222670615382382</v>
      </c>
      <c r="I72" s="2">
        <f t="shared" si="22"/>
        <v>-9.3627355645225313E-2</v>
      </c>
      <c r="J72" s="2">
        <f t="shared" si="22"/>
        <v>-6.8321556090408145E-2</v>
      </c>
      <c r="K72" s="2">
        <f t="shared" si="22"/>
        <v>-4.5961567705722343E-2</v>
      </c>
      <c r="L72" s="2">
        <f t="shared" si="22"/>
        <v>-2.6204472914852155E-2</v>
      </c>
      <c r="M72" s="2">
        <f t="shared" si="22"/>
        <v>-8.7472726757511776E-3</v>
      </c>
      <c r="N72" s="2">
        <f t="shared" si="22"/>
        <v>6.6777603776354165E-3</v>
      </c>
      <c r="O72" s="2">
        <f t="shared" si="22"/>
        <v>2.0307187859663508E-2</v>
      </c>
      <c r="P72" s="2">
        <f t="shared" si="22"/>
        <v>3.2350033592631201E-2</v>
      </c>
      <c r="Q72" s="2">
        <f t="shared" si="22"/>
        <v>4.2990989240936757E-2</v>
      </c>
      <c r="R72" s="2">
        <f t="shared" si="22"/>
        <v>5.2393246782045641E-2</v>
      </c>
      <c r="S72" s="2">
        <f t="shared" ref="S72:W87" si="24">$B$2*(1-EXP(-S$7)*COSH($C72))</f>
        <v>6.0701001253648551E-2</v>
      </c>
      <c r="T72" s="2">
        <f t="shared" si="24"/>
        <v>6.804166215967794E-2</v>
      </c>
      <c r="U72" s="2">
        <f t="shared" si="24"/>
        <v>7.4527807449779604E-2</v>
      </c>
      <c r="V72" s="2">
        <f t="shared" si="24"/>
        <v>8.0258910038887507E-2</v>
      </c>
      <c r="W72" s="2">
        <f t="shared" si="24"/>
        <v>8.5322863345176206E-2</v>
      </c>
      <c r="Y72" s="2">
        <f t="shared" si="23"/>
        <v>2.1198062285586274E-3</v>
      </c>
      <c r="Z72" s="2">
        <f t="shared" si="23"/>
        <v>4.272122259969131E-3</v>
      </c>
      <c r="AA72" s="2">
        <f t="shared" si="23"/>
        <v>6.4899564743907097E-3</v>
      </c>
      <c r="AB72" s="2">
        <f t="shared" si="23"/>
        <v>8.8073220528856761E-3</v>
      </c>
      <c r="AC72" s="2">
        <f t="shared" si="23"/>
        <v>1.1259758610857382E-2</v>
      </c>
      <c r="AD72" s="2">
        <f t="shared" si="23"/>
        <v>1.388487724121247E-2</v>
      </c>
      <c r="AE72" s="2">
        <f t="shared" si="23"/>
        <v>1.6722937326146291E-2</v>
      </c>
      <c r="AF72" s="2">
        <f t="shared" si="23"/>
        <v>1.9817463963660721E-2</v>
      </c>
      <c r="AG72" s="2">
        <f t="shared" si="23"/>
        <v>2.3215915477799772E-2</v>
      </c>
      <c r="AH72" s="2">
        <f t="shared" si="23"/>
        <v>2.6970411249683232E-2</v>
      </c>
      <c r="AI72" s="2">
        <f t="shared" si="23"/>
        <v>3.1138531031510965E-2</v>
      </c>
      <c r="AJ72" s="2">
        <f t="shared" si="23"/>
        <v>3.5784198001988961E-2</v>
      </c>
      <c r="AK72" s="2">
        <f t="shared" si="23"/>
        <v>4.0978659105904446E-2</v>
      </c>
      <c r="AL72" s="2">
        <f t="shared" si="23"/>
        <v>4.6801577712547927E-2</v>
      </c>
      <c r="AM72" s="2">
        <f t="shared" si="23"/>
        <v>5.3342255350226228E-2</v>
      </c>
      <c r="AN72" s="2">
        <f t="shared" ref="AN72:AR87" si="25">$B$2*EXP(-$C72)*SINH(AN$7)</f>
        <v>6.0701001253648551E-2</v>
      </c>
      <c r="AO72" s="2">
        <f t="shared" si="25"/>
        <v>6.8990670727858527E-2</v>
      </c>
      <c r="AP72" s="2">
        <f t="shared" si="25"/>
        <v>7.8338395921390788E-2</v>
      </c>
      <c r="AQ72" s="2">
        <f t="shared" si="25"/>
        <v>8.8887535552160765E-2</v>
      </c>
      <c r="AR72" s="2">
        <f t="shared" si="25"/>
        <v>0.10079987348750166</v>
      </c>
    </row>
    <row r="73" spans="2:44" x14ac:dyDescent="0.2">
      <c r="B73" s="36">
        <f>heart!B73</f>
        <v>16.25</v>
      </c>
      <c r="C73" s="14">
        <f>heart!C73</f>
        <v>2.0111076709967328</v>
      </c>
      <c r="D73" s="2">
        <f t="shared" ref="D73:S88" si="26">$B$2*(1-EXP(-D$7)*COSH($C73))</f>
        <v>-0.29208042352951796</v>
      </c>
      <c r="E73" s="2">
        <f t="shared" si="26"/>
        <v>-0.24367299215887844</v>
      </c>
      <c r="F73" s="2">
        <f t="shared" si="26"/>
        <v>-0.20090059918092446</v>
      </c>
      <c r="G73" s="2">
        <f t="shared" si="26"/>
        <v>-0.16310727800565206</v>
      </c>
      <c r="H73" s="2">
        <f t="shared" si="26"/>
        <v>-0.12971342215584056</v>
      </c>
      <c r="I73" s="2">
        <f t="shared" si="26"/>
        <v>-0.10020689629783731</v>
      </c>
      <c r="J73" s="2">
        <f t="shared" si="26"/>
        <v>-7.4135182024269108E-2</v>
      </c>
      <c r="K73" s="2">
        <f t="shared" si="26"/>
        <v>-5.1098437934716696E-2</v>
      </c>
      <c r="L73" s="2">
        <f t="shared" si="26"/>
        <v>-3.0743367582263984E-2</v>
      </c>
      <c r="M73" s="2">
        <f t="shared" si="26"/>
        <v>-1.2757801243433666E-2</v>
      </c>
      <c r="N73" s="2">
        <f t="shared" si="26"/>
        <v>3.1340915836272636E-3</v>
      </c>
      <c r="O73" s="2">
        <f t="shared" si="26"/>
        <v>1.7176032374868217E-2</v>
      </c>
      <c r="P73" s="2">
        <f t="shared" si="26"/>
        <v>2.9583371345148868E-2</v>
      </c>
      <c r="Q73" s="2">
        <f t="shared" si="26"/>
        <v>4.0546390105309853E-2</v>
      </c>
      <c r="R73" s="2">
        <f t="shared" si="26"/>
        <v>5.0233219861757113E-2</v>
      </c>
      <c r="S73" s="2">
        <f t="shared" si="24"/>
        <v>5.8792419912693995E-2</v>
      </c>
      <c r="T73" s="2">
        <f t="shared" si="24"/>
        <v>6.6355255985372799E-2</v>
      </c>
      <c r="U73" s="2">
        <f t="shared" si="24"/>
        <v>7.3037713355434075E-2</v>
      </c>
      <c r="V73" s="2">
        <f t="shared" si="24"/>
        <v>7.894227562196339E-2</v>
      </c>
      <c r="W73" s="2">
        <f t="shared" si="24"/>
        <v>8.4159496417941668E-2</v>
      </c>
      <c r="Y73" s="2">
        <f t="shared" ref="Y73:AN88" si="27">$B$2*EXP(-$C73)*SINH(Y$7)</f>
        <v>2.0552234254148597E-3</v>
      </c>
      <c r="Z73" s="2">
        <f t="shared" si="27"/>
        <v>4.1419661979646815E-3</v>
      </c>
      <c r="AA73" s="2">
        <f t="shared" si="27"/>
        <v>6.2922310522505014E-3</v>
      </c>
      <c r="AB73" s="2">
        <f t="shared" si="27"/>
        <v>8.5389949111393092E-3</v>
      </c>
      <c r="AC73" s="2">
        <f t="shared" si="27"/>
        <v>1.0916714626924095E-2</v>
      </c>
      <c r="AD73" s="2">
        <f t="shared" si="27"/>
        <v>1.346185541899887E-2</v>
      </c>
      <c r="AE73" s="2">
        <f t="shared" si="27"/>
        <v>1.6213450112282205E-2</v>
      </c>
      <c r="AF73" s="2">
        <f t="shared" si="27"/>
        <v>1.9213697752989634E-2</v>
      </c>
      <c r="AG73" s="2">
        <f t="shared" si="27"/>
        <v>2.2508610782254752E-2</v>
      </c>
      <c r="AH73" s="2">
        <f t="shared" si="27"/>
        <v>2.6148720692792511E-2</v>
      </c>
      <c r="AI73" s="2">
        <f t="shared" si="27"/>
        <v>3.0189852990706464E-2</v>
      </c>
      <c r="AJ73" s="2">
        <f t="shared" si="27"/>
        <v>3.4693983347420528E-2</v>
      </c>
      <c r="AK73" s="2">
        <f t="shared" si="27"/>
        <v>3.9730188071864833E-2</v>
      </c>
      <c r="AL73" s="2">
        <f t="shared" si="27"/>
        <v>4.537570347956086E-2</v>
      </c>
      <c r="AM73" s="2">
        <f t="shared" si="27"/>
        <v>5.1717110405317415E-2</v>
      </c>
      <c r="AN73" s="2">
        <f t="shared" si="25"/>
        <v>5.8851662025477883E-2</v>
      </c>
      <c r="AO73" s="2">
        <f t="shared" si="25"/>
        <v>6.6888775353485835E-2</v>
      </c>
      <c r="AP73" s="2">
        <f t="shared" si="25"/>
        <v>7.5951709282664467E-2</v>
      </c>
      <c r="AQ73" s="2">
        <f t="shared" si="25"/>
        <v>8.6179454911033848E-2</v>
      </c>
      <c r="AR73" s="2">
        <f t="shared" si="25"/>
        <v>9.7728867138592829E-2</v>
      </c>
    </row>
    <row r="74" spans="2:44" x14ac:dyDescent="0.2">
      <c r="B74" s="36">
        <f>heart!B74</f>
        <v>16.5</v>
      </c>
      <c r="C74" s="14">
        <f>heart!C74</f>
        <v>2.042047789012067</v>
      </c>
      <c r="D74" s="2">
        <f t="shared" si="26"/>
        <v>-0.30469478918073412</v>
      </c>
      <c r="E74" s="2">
        <f t="shared" si="26"/>
        <v>-0.25481893792638455</v>
      </c>
      <c r="F74" s="2">
        <f t="shared" si="26"/>
        <v>-0.21074906167893445</v>
      </c>
      <c r="G74" s="2">
        <f t="shared" si="26"/>
        <v>-0.17180929536675132</v>
      </c>
      <c r="H74" s="2">
        <f t="shared" si="26"/>
        <v>-0.13740245038417306</v>
      </c>
      <c r="I74" s="2">
        <f t="shared" si="26"/>
        <v>-0.10700085597900096</v>
      </c>
      <c r="J74" s="2">
        <f t="shared" si="26"/>
        <v>-8.0138266780700948E-2</v>
      </c>
      <c r="K74" s="2">
        <f t="shared" si="26"/>
        <v>-5.6402712361428069E-2</v>
      </c>
      <c r="L74" s="2">
        <f t="shared" si="26"/>
        <v>-3.5430179169210062E-2</v>
      </c>
      <c r="M74" s="2">
        <f t="shared" si="26"/>
        <v>-1.6899027938062118E-2</v>
      </c>
      <c r="N74" s="2">
        <f t="shared" si="26"/>
        <v>-5.250609592377881E-4</v>
      </c>
      <c r="O74" s="2">
        <f t="shared" si="26"/>
        <v>1.3942836435770489E-2</v>
      </c>
      <c r="P74" s="2">
        <f t="shared" si="26"/>
        <v>2.6726547023631756E-2</v>
      </c>
      <c r="Q74" s="2">
        <f t="shared" si="26"/>
        <v>3.8022124531015819E-2</v>
      </c>
      <c r="R74" s="2">
        <f t="shared" si="26"/>
        <v>4.8002800356583532E-2</v>
      </c>
      <c r="S74" s="2">
        <f t="shared" si="24"/>
        <v>5.6821640284861051E-2</v>
      </c>
      <c r="T74" s="2">
        <f t="shared" si="24"/>
        <v>6.4613891935931755E-2</v>
      </c>
      <c r="U74" s="2">
        <f t="shared" si="24"/>
        <v>7.1499058951937866E-2</v>
      </c>
      <c r="V74" s="2">
        <f t="shared" si="24"/>
        <v>7.7582733730560419E-2</v>
      </c>
      <c r="W74" s="2">
        <f t="shared" si="24"/>
        <v>8.2958216812671209E-2</v>
      </c>
      <c r="Y74" s="2">
        <f t="shared" si="27"/>
        <v>1.9926082259160457E-3</v>
      </c>
      <c r="Z74" s="2">
        <f t="shared" si="27"/>
        <v>4.015775518841534E-3</v>
      </c>
      <c r="AA74" s="2">
        <f t="shared" si="27"/>
        <v>6.1005296061900716E-3</v>
      </c>
      <c r="AB74" s="2">
        <f t="shared" si="27"/>
        <v>8.2788427236600241E-3</v>
      </c>
      <c r="AC74" s="2">
        <f t="shared" si="27"/>
        <v>1.0584121948296712E-2</v>
      </c>
      <c r="AD74" s="2">
        <f t="shared" si="27"/>
        <v>1.3051721536589149E-2</v>
      </c>
      <c r="AE74" s="2">
        <f t="shared" si="27"/>
        <v>1.571948512492824E-2</v>
      </c>
      <c r="AF74" s="2">
        <f t="shared" si="27"/>
        <v>1.8628326107728965E-2</v>
      </c>
      <c r="AG74" s="2">
        <f t="shared" si="27"/>
        <v>2.1822855094019763E-2</v>
      </c>
      <c r="AH74" s="2">
        <f t="shared" si="27"/>
        <v>2.5352064065308096E-2</v>
      </c>
      <c r="AI74" s="2">
        <f t="shared" si="27"/>
        <v>2.9270077727113712E-2</v>
      </c>
      <c r="AJ74" s="2">
        <f t="shared" si="27"/>
        <v>3.3636983577057959E-2</v>
      </c>
      <c r="AK74" s="2">
        <f t="shared" si="27"/>
        <v>3.8519753419611363E-2</v>
      </c>
      <c r="AL74" s="2">
        <f t="shared" si="27"/>
        <v>4.3993270460047071E-2</v>
      </c>
      <c r="AM74" s="2">
        <f t="shared" si="27"/>
        <v>5.0141477729333549E-2</v>
      </c>
      <c r="AN74" s="2">
        <f t="shared" si="25"/>
        <v>5.7058665452456511E-2</v>
      </c>
      <c r="AO74" s="2">
        <f t="shared" si="25"/>
        <v>6.4850917103527222E-2</v>
      </c>
      <c r="AP74" s="2">
        <f t="shared" si="25"/>
        <v>7.3637736324687883E-2</v>
      </c>
      <c r="AQ74" s="2">
        <f t="shared" si="25"/>
        <v>8.3553879659591698E-2</v>
      </c>
      <c r="AR74" s="2">
        <f t="shared" si="25"/>
        <v>9.4751423208650834E-2</v>
      </c>
    </row>
    <row r="75" spans="2:44" x14ac:dyDescent="0.2">
      <c r="B75" s="36">
        <f>heart!B75</f>
        <v>16.75</v>
      </c>
      <c r="C75" s="14">
        <f>heart!C75</f>
        <v>2.0729879070274015</v>
      </c>
      <c r="D75" s="2">
        <f t="shared" si="26"/>
        <v>-0.31771934387674938</v>
      </c>
      <c r="E75" s="2">
        <f t="shared" si="26"/>
        <v>-0.26632732323101604</v>
      </c>
      <c r="F75" s="2">
        <f t="shared" si="26"/>
        <v>-0.22091777265685189</v>
      </c>
      <c r="G75" s="2">
        <f t="shared" si="26"/>
        <v>-0.18079428154989602</v>
      </c>
      <c r="H75" s="2">
        <f t="shared" si="26"/>
        <v>-0.1453415074472183</v>
      </c>
      <c r="I75" s="2">
        <f t="shared" si="26"/>
        <v>-0.1140157390033651</v>
      </c>
      <c r="J75" s="2">
        <f t="shared" si="26"/>
        <v>-8.6336557516583035E-2</v>
      </c>
      <c r="K75" s="2">
        <f t="shared" si="26"/>
        <v>-6.1879469124596465E-2</v>
      </c>
      <c r="L75" s="2">
        <f t="shared" si="26"/>
        <v>-4.0269394675715699E-2</v>
      </c>
      <c r="M75" s="2">
        <f t="shared" si="26"/>
        <v>-2.1174917434541592E-2</v>
      </c>
      <c r="N75" s="2">
        <f t="shared" si="26"/>
        <v>-4.3032004038490602E-3</v>
      </c>
      <c r="O75" s="2">
        <f t="shared" si="26"/>
        <v>1.060450468639291E-2</v>
      </c>
      <c r="P75" s="2">
        <f t="shared" si="26"/>
        <v>2.3776825597971396E-2</v>
      </c>
      <c r="Q75" s="2">
        <f t="shared" si="26"/>
        <v>3.5415775868806905E-2</v>
      </c>
      <c r="R75" s="2">
        <f t="shared" si="26"/>
        <v>4.5699852935886888E-2</v>
      </c>
      <c r="S75" s="2">
        <f t="shared" si="24"/>
        <v>5.478677561023286E-2</v>
      </c>
      <c r="T75" s="2">
        <f t="shared" si="24"/>
        <v>6.2815902886404457E-2</v>
      </c>
      <c r="U75" s="2">
        <f t="shared" si="24"/>
        <v>6.9910371181921546E-2</v>
      </c>
      <c r="V75" s="2">
        <f t="shared" si="24"/>
        <v>7.617898278376628E-2</v>
      </c>
      <c r="W75" s="2">
        <f t="shared" si="24"/>
        <v>8.1717874463585707E-2</v>
      </c>
      <c r="Y75" s="2">
        <f t="shared" si="27"/>
        <v>1.9319006843194293E-3</v>
      </c>
      <c r="Z75" s="2">
        <f t="shared" si="27"/>
        <v>3.8934294117734117E-3</v>
      </c>
      <c r="AA75" s="2">
        <f t="shared" si="27"/>
        <v>5.9146686075188882E-3</v>
      </c>
      <c r="AB75" s="2">
        <f t="shared" si="27"/>
        <v>8.0266164292576783E-3</v>
      </c>
      <c r="AC75" s="2">
        <f t="shared" si="27"/>
        <v>1.0261662161629669E-2</v>
      </c>
      <c r="AD75" s="2">
        <f t="shared" si="27"/>
        <v>1.2654082945226974E-2</v>
      </c>
      <c r="AE75" s="2">
        <f t="shared" si="27"/>
        <v>1.5240569458171789E-2</v>
      </c>
      <c r="AF75" s="2">
        <f t="shared" si="27"/>
        <v>1.8060788612223346E-2</v>
      </c>
      <c r="AG75" s="2">
        <f t="shared" si="27"/>
        <v>2.1157991893042016E-2</v>
      </c>
      <c r="AH75" s="2">
        <f t="shared" si="27"/>
        <v>2.4579678674247478E-2</v>
      </c>
      <c r="AI75" s="2">
        <f t="shared" si="27"/>
        <v>2.8378324677997363E-2</v>
      </c>
      <c r="AJ75" s="2">
        <f t="shared" si="27"/>
        <v>3.2612186753914175E-2</v>
      </c>
      <c r="AK75" s="2">
        <f t="shared" si="27"/>
        <v>3.7346196318622571E-2</v>
      </c>
      <c r="AL75" s="2">
        <f t="shared" si="27"/>
        <v>4.265295515787737E-2</v>
      </c>
      <c r="AM75" s="2">
        <f t="shared" si="27"/>
        <v>4.8613848863117287E-2</v>
      </c>
      <c r="AN75" s="2">
        <f t="shared" si="25"/>
        <v>5.5320294978345882E-2</v>
      </c>
      <c r="AO75" s="2">
        <f t="shared" si="25"/>
        <v>6.2875144999188351E-2</v>
      </c>
      <c r="AP75" s="2">
        <f t="shared" si="25"/>
        <v>7.1394261725481856E-2</v>
      </c>
      <c r="AQ75" s="2">
        <f t="shared" si="25"/>
        <v>8.1008296158017287E-2</v>
      </c>
      <c r="AR75" s="2">
        <f t="shared" si="25"/>
        <v>9.1864691190301676E-2</v>
      </c>
    </row>
    <row r="76" spans="2:44" x14ac:dyDescent="0.2">
      <c r="B76" s="36">
        <f>heart!B76</f>
        <v>17</v>
      </c>
      <c r="C76" s="14">
        <f>heart!C76</f>
        <v>2.1039280250427357</v>
      </c>
      <c r="D76" s="2">
        <f t="shared" si="26"/>
        <v>-0.33116655689996694</v>
      </c>
      <c r="E76" s="2">
        <f t="shared" si="26"/>
        <v>-0.27820916582422123</v>
      </c>
      <c r="F76" s="2">
        <f t="shared" si="26"/>
        <v>-0.23141646730576923</v>
      </c>
      <c r="G76" s="2">
        <f t="shared" si="26"/>
        <v>-0.19007083848680054</v>
      </c>
      <c r="H76" s="2">
        <f t="shared" si="26"/>
        <v>-0.15353819393838181</v>
      </c>
      <c r="I76" s="2">
        <f t="shared" si="26"/>
        <v>-0.12125826119035675</v>
      </c>
      <c r="J76" s="2">
        <f t="shared" si="26"/>
        <v>-9.2735988272610481E-2</v>
      </c>
      <c r="K76" s="2">
        <f t="shared" si="26"/>
        <v>-6.7533951491905664E-2</v>
      </c>
      <c r="L76" s="2">
        <f t="shared" si="26"/>
        <v>-4.5265647008330773E-2</v>
      </c>
      <c r="M76" s="2">
        <f t="shared" si="26"/>
        <v>-2.5589563329536266E-2</v>
      </c>
      <c r="N76" s="2">
        <f t="shared" si="26"/>
        <v>-8.2039438172612569E-3</v>
      </c>
      <c r="O76" s="2">
        <f t="shared" si="26"/>
        <v>7.1578411171743265E-3</v>
      </c>
      <c r="P76" s="2">
        <f t="shared" si="26"/>
        <v>2.073138310141227E-2</v>
      </c>
      <c r="Q76" s="2">
        <f t="shared" si="26"/>
        <v>3.2724848885773566E-2</v>
      </c>
      <c r="R76" s="2">
        <f t="shared" si="26"/>
        <v>4.3322172833176624E-2</v>
      </c>
      <c r="S76" s="2">
        <f t="shared" si="24"/>
        <v>5.2685877775966256E-2</v>
      </c>
      <c r="T76" s="2">
        <f t="shared" si="24"/>
        <v>6.0959567500918854E-2</v>
      </c>
      <c r="U76" s="2">
        <f t="shared" si="24"/>
        <v>6.827012908770809E-2</v>
      </c>
      <c r="V76" s="2">
        <f t="shared" si="24"/>
        <v>7.472967887636596E-2</v>
      </c>
      <c r="W76" s="2">
        <f t="shared" si="24"/>
        <v>8.0437281907513633E-2</v>
      </c>
      <c r="Y76" s="2">
        <f t="shared" si="27"/>
        <v>1.8730426812115003E-3</v>
      </c>
      <c r="Z76" s="2">
        <f t="shared" si="27"/>
        <v>3.7748107466015063E-3</v>
      </c>
      <c r="AA76" s="2">
        <f t="shared" si="27"/>
        <v>5.7344701189996116E-3</v>
      </c>
      <c r="AB76" s="2">
        <f t="shared" si="27"/>
        <v>7.7820745547327831E-3</v>
      </c>
      <c r="AC76" s="2">
        <f t="shared" si="27"/>
        <v>9.9490265544765581E-3</v>
      </c>
      <c r="AD76" s="2">
        <f t="shared" si="27"/>
        <v>1.2268558958738747E-2</v>
      </c>
      <c r="AE76" s="2">
        <f t="shared" si="27"/>
        <v>1.4776244613827275E-2</v>
      </c>
      <c r="AF76" s="2">
        <f t="shared" si="27"/>
        <v>1.7510541924648734E-2</v>
      </c>
      <c r="AG76" s="2">
        <f t="shared" si="27"/>
        <v>2.0513384661052292E-2</v>
      </c>
      <c r="AH76" s="2">
        <f t="shared" si="27"/>
        <v>2.3830825063115599E-2</v>
      </c>
      <c r="AI76" s="2">
        <f t="shared" si="27"/>
        <v>2.7513740108173167E-2</v>
      </c>
      <c r="AJ76" s="2">
        <f t="shared" si="27"/>
        <v>3.1618611771049854E-2</v>
      </c>
      <c r="AK76" s="2">
        <f t="shared" si="27"/>
        <v>3.6208393243737709E-2</v>
      </c>
      <c r="AL76" s="2">
        <f t="shared" si="27"/>
        <v>4.1353474399046804E-2</v>
      </c>
      <c r="AM76" s="2">
        <f t="shared" si="27"/>
        <v>4.7132761304787794E-2</v>
      </c>
      <c r="AN76" s="2">
        <f t="shared" si="25"/>
        <v>5.3634886344146829E-2</v>
      </c>
      <c r="AO76" s="2">
        <f t="shared" si="25"/>
        <v>6.0959567500918868E-2</v>
      </c>
      <c r="AP76" s="2">
        <f t="shared" si="25"/>
        <v>6.9219137655888691E-2</v>
      </c>
      <c r="AQ76" s="2">
        <f t="shared" si="25"/>
        <v>7.8540267347977144E-2</v>
      </c>
      <c r="AR76" s="2">
        <f t="shared" si="25"/>
        <v>8.9065907420786891E-2</v>
      </c>
    </row>
    <row r="77" spans="2:44" x14ac:dyDescent="0.2">
      <c r="B77" s="36">
        <f>heart!B77</f>
        <v>17.25</v>
      </c>
      <c r="C77" s="14">
        <f>heart!C77</f>
        <v>2.1348681430580703</v>
      </c>
      <c r="D77" s="2">
        <f t="shared" si="26"/>
        <v>-0.34504930217204044</v>
      </c>
      <c r="E77" s="2">
        <f t="shared" si="26"/>
        <v>-0.29047584099323498</v>
      </c>
      <c r="F77" s="2">
        <f t="shared" si="26"/>
        <v>-0.24225519673234638</v>
      </c>
      <c r="G77" s="2">
        <f t="shared" si="26"/>
        <v>-0.19964784724947701</v>
      </c>
      <c r="H77" s="2">
        <f t="shared" si="26"/>
        <v>-0.16200035709705254</v>
      </c>
      <c r="I77" s="2">
        <f t="shared" si="26"/>
        <v>-0.12873535629368754</v>
      </c>
      <c r="J77" s="2">
        <f t="shared" si="26"/>
        <v>-9.9342685654351254E-2</v>
      </c>
      <c r="K77" s="2">
        <f t="shared" si="26"/>
        <v>-7.3371572879716629E-2</v>
      </c>
      <c r="L77" s="2">
        <f t="shared" si="26"/>
        <v>-5.0423719415523281E-2</v>
      </c>
      <c r="M77" s="2">
        <f t="shared" si="26"/>
        <v>-3.0147192060545388E-2</v>
      </c>
      <c r="N77" s="2">
        <f t="shared" si="26"/>
        <v>-1.223102564355648E-2</v>
      </c>
      <c r="O77" s="2">
        <f t="shared" si="26"/>
        <v>3.5995460052145188E-3</v>
      </c>
      <c r="P77" s="2">
        <f t="shared" si="26"/>
        <v>1.7587303926978114E-2</v>
      </c>
      <c r="Q77" s="2">
        <f t="shared" si="26"/>
        <v>2.9946767376489741E-2</v>
      </c>
      <c r="R77" s="2">
        <f t="shared" si="26"/>
        <v>4.0867483735338099E-2</v>
      </c>
      <c r="S77" s="2">
        <f t="shared" si="24"/>
        <v>5.0516935451232009E-2</v>
      </c>
      <c r="T77" s="2">
        <f t="shared" si="24"/>
        <v>5.904310858473024E-2</v>
      </c>
      <c r="U77" s="2">
        <f t="shared" si="24"/>
        <v>6.6576762355197647E-2</v>
      </c>
      <c r="V77" s="2">
        <f t="shared" si="24"/>
        <v>7.3233434492230756E-2</v>
      </c>
      <c r="W77" s="2">
        <f t="shared" si="24"/>
        <v>7.9115213147052499E-2</v>
      </c>
      <c r="Y77" s="2">
        <f t="shared" si="27"/>
        <v>1.8159778678663626E-3</v>
      </c>
      <c r="Z77" s="2">
        <f t="shared" si="27"/>
        <v>3.6598059616978827E-3</v>
      </c>
      <c r="AA77" s="2">
        <f t="shared" si="27"/>
        <v>5.5597616244967936E-3</v>
      </c>
      <c r="AB77" s="2">
        <f t="shared" si="27"/>
        <v>7.5449829836979282E-3</v>
      </c>
      <c r="AC77" s="2">
        <f t="shared" si="27"/>
        <v>9.6459158197388928E-3</v>
      </c>
      <c r="AD77" s="2">
        <f t="shared" si="27"/>
        <v>1.1894780489077068E-2</v>
      </c>
      <c r="AE77" s="2">
        <f t="shared" si="27"/>
        <v>1.4326066062484943E-2</v>
      </c>
      <c r="AF77" s="2">
        <f t="shared" si="27"/>
        <v>1.6977059256834688E-2</v>
      </c>
      <c r="AG77" s="2">
        <f t="shared" si="27"/>
        <v>1.9888416272183112E-2</v>
      </c>
      <c r="AH77" s="2">
        <f t="shared" si="27"/>
        <v>2.3104786303973321E-2</v>
      </c>
      <c r="AI77" s="2">
        <f t="shared" si="27"/>
        <v>2.6675496292669722E-2</v>
      </c>
      <c r="AJ77" s="2">
        <f t="shared" si="27"/>
        <v>3.0655307412293709E-2</v>
      </c>
      <c r="AK77" s="2">
        <f t="shared" si="27"/>
        <v>3.5105254899530418E-2</v>
      </c>
      <c r="AL77" s="2">
        <f t="shared" si="27"/>
        <v>4.0093584103205723E-2</v>
      </c>
      <c r="AM77" s="2">
        <f t="shared" si="27"/>
        <v>4.5696797109589113E-2</v>
      </c>
      <c r="AN77" s="2">
        <f t="shared" si="25"/>
        <v>5.2000825994792298E-2</v>
      </c>
      <c r="AO77" s="2">
        <f t="shared" si="25"/>
        <v>5.9102350697514135E-2</v>
      </c>
      <c r="AP77" s="2">
        <f t="shared" si="25"/>
        <v>6.7110281723310683E-2</v>
      </c>
      <c r="AQ77" s="2">
        <f t="shared" si="25"/>
        <v>7.6147430419461135E-2</v>
      </c>
      <c r="AR77" s="2">
        <f t="shared" si="25"/>
        <v>8.6352392436122957E-2</v>
      </c>
    </row>
    <row r="78" spans="2:44" x14ac:dyDescent="0.2">
      <c r="B78" s="36">
        <f>heart!B78</f>
        <v>17.5</v>
      </c>
      <c r="C78" s="14">
        <f>heart!C78</f>
        <v>2.1658082610734044</v>
      </c>
      <c r="D78" s="2">
        <f t="shared" si="26"/>
        <v>-0.35938087057894402</v>
      </c>
      <c r="E78" s="2">
        <f t="shared" si="26"/>
        <v>-0.30313909245140491</v>
      </c>
      <c r="F78" s="2">
        <f t="shared" si="26"/>
        <v>-0.25344433758141061</v>
      </c>
      <c r="G78" s="2">
        <f t="shared" si="26"/>
        <v>-0.20953447655268206</v>
      </c>
      <c r="H78" s="2">
        <f t="shared" si="26"/>
        <v>-0.17073609832129208</v>
      </c>
      <c r="I78" s="2">
        <f t="shared" si="26"/>
        <v>-0.13645418263950179</v>
      </c>
      <c r="J78" s="2">
        <f t="shared" si="26"/>
        <v>-0.10616297469765711</v>
      </c>
      <c r="K78" s="2">
        <f t="shared" si="26"/>
        <v>-7.9397922035694554E-2</v>
      </c>
      <c r="L78" s="2">
        <f t="shared" si="26"/>
        <v>-5.5748550067004368E-2</v>
      </c>
      <c r="M78" s="2">
        <f t="shared" si="26"/>
        <v>-3.4852166952155643E-2</v>
      </c>
      <c r="N78" s="2">
        <f t="shared" si="26"/>
        <v>-1.6388301279078431E-2</v>
      </c>
      <c r="O78" s="2">
        <f t="shared" si="26"/>
        <v>-7.3787244772155781E-5</v>
      </c>
      <c r="P78" s="2">
        <f t="shared" si="26"/>
        <v>1.4341578036165595E-2</v>
      </c>
      <c r="Q78" s="2">
        <f t="shared" si="26"/>
        <v>2.7078871696638494E-2</v>
      </c>
      <c r="R78" s="2">
        <f t="shared" si="26"/>
        <v>3.8333435603365218E-2</v>
      </c>
      <c r="S78" s="2">
        <f t="shared" si="24"/>
        <v>4.8277872161632748E-2</v>
      </c>
      <c r="T78" s="2">
        <f t="shared" si="24"/>
        <v>5.7064691382793402E-2</v>
      </c>
      <c r="U78" s="2">
        <f t="shared" si="24"/>
        <v>6.4828649810500391E-2</v>
      </c>
      <c r="V78" s="2">
        <f t="shared" si="24"/>
        <v>7.1688817175955766E-2</v>
      </c>
      <c r="W78" s="2">
        <f t="shared" si="24"/>
        <v>7.7750402476839203E-2</v>
      </c>
      <c r="Y78" s="2">
        <f t="shared" si="27"/>
        <v>1.7606516122993161E-3</v>
      </c>
      <c r="Z78" s="2">
        <f t="shared" si="27"/>
        <v>3.5483049552453095E-3</v>
      </c>
      <c r="AA78" s="2">
        <f t="shared" si="27"/>
        <v>5.3903758638155939E-3</v>
      </c>
      <c r="AB78" s="2">
        <f t="shared" si="27"/>
        <v>7.3151147324424523E-3</v>
      </c>
      <c r="AC78" s="2">
        <f t="shared" si="27"/>
        <v>9.3520397691193354E-3</v>
      </c>
      <c r="AD78" s="2">
        <f t="shared" si="27"/>
        <v>1.1532389692967968E-2</v>
      </c>
      <c r="AE78" s="2">
        <f t="shared" si="27"/>
        <v>1.3889602817933021E-2</v>
      </c>
      <c r="AF78" s="2">
        <f t="shared" si="27"/>
        <v>1.6459829869934665E-2</v>
      </c>
      <c r="AG78" s="2">
        <f t="shared" si="27"/>
        <v>1.9282488402152714E-2</v>
      </c>
      <c r="AH78" s="2">
        <f t="shared" si="27"/>
        <v>2.2400867311074178E-2</v>
      </c>
      <c r="AI78" s="2">
        <f t="shared" si="27"/>
        <v>2.5862790724291807E-2</v>
      </c>
      <c r="AJ78" s="2">
        <f t="shared" si="27"/>
        <v>2.9721351441579343E-2</v>
      </c>
      <c r="AK78" s="2">
        <f t="shared" si="27"/>
        <v>3.4035725177453069E-2</v>
      </c>
      <c r="AL78" s="2">
        <f t="shared" si="27"/>
        <v>3.8872078092618112E-2</v>
      </c>
      <c r="AM78" s="2">
        <f t="shared" si="27"/>
        <v>4.4304581532396491E-2</v>
      </c>
      <c r="AN78" s="2">
        <f t="shared" si="25"/>
        <v>5.0416549534382751E-2</v>
      </c>
      <c r="AO78" s="2">
        <f t="shared" si="25"/>
        <v>5.730171655038889E-2</v>
      </c>
      <c r="AP78" s="2">
        <f t="shared" si="25"/>
        <v>6.5065674978095872E-2</v>
      </c>
      <c r="AQ78" s="2">
        <f t="shared" si="25"/>
        <v>7.3827494548705783E-2</v>
      </c>
      <c r="AR78" s="2">
        <f t="shared" si="25"/>
        <v>8.3721548405870497E-2</v>
      </c>
    </row>
    <row r="79" spans="2:44" x14ac:dyDescent="0.2">
      <c r="B79" s="36">
        <f>heart!B79</f>
        <v>17.75</v>
      </c>
      <c r="C79" s="14">
        <f>heart!C79</f>
        <v>2.196748379088739</v>
      </c>
      <c r="D79" s="2">
        <f t="shared" si="26"/>
        <v>-0.37417498269523303</v>
      </c>
      <c r="E79" s="2">
        <f t="shared" si="26"/>
        <v>-0.31621104358123953</v>
      </c>
      <c r="F79" s="2">
        <f t="shared" si="26"/>
        <v>-0.26499460197021724</v>
      </c>
      <c r="G79" s="2">
        <f t="shared" si="26"/>
        <v>-0.21974019153174515</v>
      </c>
      <c r="H79" s="2">
        <f t="shared" si="26"/>
        <v>-0.17975378092384889</v>
      </c>
      <c r="I79" s="2">
        <f t="shared" si="26"/>
        <v>-0.1444221299795245</v>
      </c>
      <c r="J79" s="2">
        <f t="shared" si="26"/>
        <v>-0.11320338492404655</v>
      </c>
      <c r="K79" s="2">
        <f t="shared" si="26"/>
        <v>-8.5618768389293512E-2</v>
      </c>
      <c r="L79" s="2">
        <f t="shared" si="26"/>
        <v>-6.1245236781370983E-2</v>
      </c>
      <c r="M79" s="2">
        <f t="shared" si="26"/>
        <v>-3.9708992393345778E-2</v>
      </c>
      <c r="N79" s="2">
        <f t="shared" si="26"/>
        <v>-2.0679750763462935E-2</v>
      </c>
      <c r="O79" s="2">
        <f t="shared" si="26"/>
        <v>-3.8656753618199293E-3</v>
      </c>
      <c r="P79" s="2">
        <f t="shared" si="26"/>
        <v>1.0991098077231575E-2</v>
      </c>
      <c r="Q79" s="2">
        <f t="shared" si="26"/>
        <v>2.411841621675518E-2</v>
      </c>
      <c r="R79" s="2">
        <f t="shared" si="26"/>
        <v>3.5717602422509681E-2</v>
      </c>
      <c r="S79" s="2">
        <f t="shared" si="24"/>
        <v>4.5966544301254131E-2</v>
      </c>
      <c r="T79" s="2">
        <f t="shared" si="24"/>
        <v>5.5022421823228009E-2</v>
      </c>
      <c r="U79" s="2">
        <f t="shared" si="24"/>
        <v>6.3024117867877497E-2</v>
      </c>
      <c r="V79" s="2">
        <f t="shared" si="24"/>
        <v>7.0094348161474002E-2</v>
      </c>
      <c r="W79" s="2">
        <f t="shared" si="24"/>
        <v>7.6341543271805062E-2</v>
      </c>
      <c r="Y79" s="2">
        <f t="shared" si="27"/>
        <v>1.7070109469639752E-3</v>
      </c>
      <c r="Z79" s="2">
        <f t="shared" si="27"/>
        <v>3.4402009798293665E-3</v>
      </c>
      <c r="AA79" s="2">
        <f t="shared" si="27"/>
        <v>5.2261506725723213E-3</v>
      </c>
      <c r="AB79" s="2">
        <f t="shared" si="27"/>
        <v>7.0922497326256339E-3</v>
      </c>
      <c r="AC79" s="2">
        <f t="shared" si="27"/>
        <v>9.0671170553048748E-3</v>
      </c>
      <c r="AD79" s="2">
        <f t="shared" si="27"/>
        <v>1.1181039629323427E-2</v>
      </c>
      <c r="AE79" s="2">
        <f t="shared" si="27"/>
        <v>1.346643702454556E-2</v>
      </c>
      <c r="AF79" s="2">
        <f t="shared" si="27"/>
        <v>1.5958358585461314E-2</v>
      </c>
      <c r="AG79" s="2">
        <f t="shared" si="27"/>
        <v>1.8695020955448879E-2</v>
      </c>
      <c r="AH79" s="2">
        <f t="shared" si="27"/>
        <v>2.171839417541193E-2</v>
      </c>
      <c r="AI79" s="2">
        <f t="shared" si="27"/>
        <v>2.5074845345326141E-2</v>
      </c>
      <c r="AJ79" s="2">
        <f t="shared" si="27"/>
        <v>2.8815849720026505E-2</v>
      </c>
      <c r="AK79" s="2">
        <f t="shared" si="27"/>
        <v>3.2998780144752854E-2</v>
      </c>
      <c r="AL79" s="2">
        <f t="shared" si="27"/>
        <v>3.7687786937406376E-2</v>
      </c>
      <c r="AM79" s="2">
        <f t="shared" si="27"/>
        <v>4.295478171158016E-2</v>
      </c>
      <c r="AN79" s="2">
        <f t="shared" si="25"/>
        <v>4.888054022848453E-2</v>
      </c>
      <c r="AO79" s="2">
        <f t="shared" si="25"/>
        <v>5.5555941191341059E-2</v>
      </c>
      <c r="AP79" s="2">
        <f t="shared" si="25"/>
        <v>6.3083359980661405E-2</v>
      </c>
      <c r="AQ79" s="2">
        <f t="shared" si="25"/>
        <v>7.1578238705034311E-2</v>
      </c>
      <c r="AR79" s="2">
        <f t="shared" si="25"/>
        <v>8.1170856646056069E-2</v>
      </c>
    </row>
    <row r="80" spans="2:44" x14ac:dyDescent="0.2">
      <c r="B80" s="36">
        <f>heart!B80</f>
        <v>18</v>
      </c>
      <c r="C80" s="14">
        <f>heart!C80</f>
        <v>2.2276884971040731</v>
      </c>
      <c r="D80" s="2">
        <f t="shared" si="26"/>
        <v>-0.3894458019196711</v>
      </c>
      <c r="E80" s="2">
        <f t="shared" si="26"/>
        <v>-0.32970420904093645</v>
      </c>
      <c r="F80" s="2">
        <f t="shared" si="26"/>
        <v>-0.27691704774387915</v>
      </c>
      <c r="G80" s="2">
        <f t="shared" si="26"/>
        <v>-0.2302747628041783</v>
      </c>
      <c r="H80" s="2">
        <f t="shared" si="26"/>
        <v>-0.18906203813891923</v>
      </c>
      <c r="I80" s="2">
        <f t="shared" si="26"/>
        <v>-0.15264682656576692</v>
      </c>
      <c r="J80" s="2">
        <f t="shared" si="26"/>
        <v>-0.12047065659185432</v>
      </c>
      <c r="K80" s="2">
        <f t="shared" si="26"/>
        <v>-9.2040067575218876E-2</v>
      </c>
      <c r="L80" s="2">
        <f t="shared" si="26"/>
        <v>-6.6919041906589885E-2</v>
      </c>
      <c r="M80" s="2">
        <f t="shared" si="26"/>
        <v>-4.4722318149840797E-2</v>
      </c>
      <c r="N80" s="2">
        <f t="shared" si="26"/>
        <v>-2.5109482589997397E-2</v>
      </c>
      <c r="O80" s="2">
        <f t="shared" si="26"/>
        <v>-7.7797485755124948E-3</v>
      </c>
      <c r="P80" s="2">
        <f t="shared" si="26"/>
        <v>7.5326564103167046E-3</v>
      </c>
      <c r="Q80" s="2">
        <f t="shared" si="26"/>
        <v>2.1062566693652095E-2</v>
      </c>
      <c r="R80" s="2">
        <f t="shared" si="26"/>
        <v>3.3017479879694167E-2</v>
      </c>
      <c r="S80" s="2">
        <f t="shared" si="24"/>
        <v>4.3580739080446941E-2</v>
      </c>
      <c r="T80" s="2">
        <f t="shared" si="24"/>
        <v>5.2914344703996405E-2</v>
      </c>
      <c r="U80" s="2">
        <f t="shared" si="24"/>
        <v>6.116143892750521E-2</v>
      </c>
      <c r="V80" s="2">
        <f t="shared" si="24"/>
        <v>6.8448500956334216E-2</v>
      </c>
      <c r="W80" s="2">
        <f t="shared" si="24"/>
        <v>7.4887286736255762E-2</v>
      </c>
      <c r="Y80" s="2">
        <f t="shared" si="27"/>
        <v>1.6550045180428793E-3</v>
      </c>
      <c r="Z80" s="2">
        <f t="shared" si="27"/>
        <v>3.3353905402419772E-3</v>
      </c>
      <c r="AA80" s="2">
        <f t="shared" si="27"/>
        <v>5.0669288269435796E-3</v>
      </c>
      <c r="AB80" s="2">
        <f t="shared" si="27"/>
        <v>6.876174620590491E-3</v>
      </c>
      <c r="AC80" s="2">
        <f t="shared" si="27"/>
        <v>8.7908749026141438E-3</v>
      </c>
      <c r="AD80" s="2">
        <f t="shared" si="27"/>
        <v>1.0840393927091362E-2</v>
      </c>
      <c r="AE80" s="2">
        <f t="shared" si="27"/>
        <v>1.3056163557241179E-2</v>
      </c>
      <c r="AF80" s="2">
        <f t="shared" si="27"/>
        <v>1.5472165311218844E-2</v>
      </c>
      <c r="AG80" s="2">
        <f t="shared" si="27"/>
        <v>1.8125451509964551E-2</v>
      </c>
      <c r="AH80" s="2">
        <f t="shared" si="27"/>
        <v>2.1056713519542216E-2</v>
      </c>
      <c r="AI80" s="2">
        <f t="shared" si="27"/>
        <v>2.4310905802654482E-2</v>
      </c>
      <c r="AJ80" s="2">
        <f t="shared" si="27"/>
        <v>2.7937935349921901E-2</v>
      </c>
      <c r="AK80" s="2">
        <f t="shared" si="27"/>
        <v>3.1993427064192219E-2</v>
      </c>
      <c r="AL80" s="2">
        <f t="shared" si="27"/>
        <v>3.6539576835977541E-2</v>
      </c>
      <c r="AM80" s="2">
        <f t="shared" si="27"/>
        <v>4.1646105392967404E-2</v>
      </c>
      <c r="AN80" s="2">
        <f t="shared" si="25"/>
        <v>4.7391327552058091E-2</v>
      </c>
      <c r="AO80" s="2">
        <f t="shared" si="25"/>
        <v>5.3863353272176978E-2</v>
      </c>
      <c r="AP80" s="2">
        <f t="shared" si="25"/>
        <v>6.1161438927505203E-2</v>
      </c>
      <c r="AQ80" s="2">
        <f t="shared" si="25"/>
        <v>6.9397509524514789E-2</v>
      </c>
      <c r="AR80" s="2">
        <f t="shared" si="25"/>
        <v>7.8697875207866919E-2</v>
      </c>
    </row>
    <row r="81" spans="2:44" x14ac:dyDescent="0.2">
      <c r="B81" s="36">
        <f>heart!B81</f>
        <v>18.25</v>
      </c>
      <c r="C81" s="14">
        <f>heart!C81</f>
        <v>2.2586286151194077</v>
      </c>
      <c r="D81" s="2">
        <f t="shared" si="26"/>
        <v>-0.40520794803480714</v>
      </c>
      <c r="E81" s="2">
        <f t="shared" si="26"/>
        <v>-0.3436315067455083</v>
      </c>
      <c r="F81" s="2">
        <f t="shared" si="26"/>
        <v>-0.28922308906178756</v>
      </c>
      <c r="G81" s="2">
        <f t="shared" si="26"/>
        <v>-0.24114827582374682</v>
      </c>
      <c r="H81" s="2">
        <f t="shared" si="26"/>
        <v>-0.19866978138732405</v>
      </c>
      <c r="I81" s="2">
        <f t="shared" si="26"/>
        <v>-0.16113614645356641</v>
      </c>
      <c r="J81" s="2">
        <f t="shared" si="26"/>
        <v>-0.12797174714913506</v>
      </c>
      <c r="K81" s="2">
        <f t="shared" si="26"/>
        <v>-9.8667967135157755E-2</v>
      </c>
      <c r="L81" s="2">
        <f t="shared" si="26"/>
        <v>-7.2775397357998123E-2</v>
      </c>
      <c r="M81" s="2">
        <f t="shared" si="26"/>
        <v>-4.9896943815646036E-2</v>
      </c>
      <c r="N81" s="2">
        <f t="shared" si="26"/>
        <v>-2.9681737638958147E-2</v>
      </c>
      <c r="O81" s="2">
        <f t="shared" si="26"/>
        <v>-1.1819754091446571E-2</v>
      </c>
      <c r="P81" s="2">
        <f t="shared" si="26"/>
        <v>3.9629420365554181E-3</v>
      </c>
      <c r="Q81" s="2">
        <f t="shared" si="26"/>
        <v>1.7908397557006343E-2</v>
      </c>
      <c r="R81" s="2">
        <f t="shared" si="26"/>
        <v>3.0230482965964638E-2</v>
      </c>
      <c r="S81" s="2">
        <f t="shared" si="24"/>
        <v>4.1118172407374372E-2</v>
      </c>
      <c r="T81" s="2">
        <f t="shared" si="24"/>
        <v>5.0738441821056843E-2</v>
      </c>
      <c r="U81" s="2">
        <f t="shared" si="24"/>
        <v>5.9238829721526921E-2</v>
      </c>
      <c r="V81" s="2">
        <f t="shared" si="24"/>
        <v>6.6749699880286756E-2</v>
      </c>
      <c r="W81" s="2">
        <f t="shared" si="24"/>
        <v>7.3386240612578479E-2</v>
      </c>
      <c r="Y81" s="2">
        <f t="shared" si="27"/>
        <v>1.6045825362830243E-3</v>
      </c>
      <c r="Z81" s="2">
        <f t="shared" si="27"/>
        <v>3.2337732943984727E-3</v>
      </c>
      <c r="AA81" s="2">
        <f t="shared" si="27"/>
        <v>4.9125578931453117E-3</v>
      </c>
      <c r="AB81" s="2">
        <f t="shared" si="27"/>
        <v>6.666682533096378E-3</v>
      </c>
      <c r="AC81" s="2">
        <f t="shared" si="27"/>
        <v>8.5230488458509016E-3</v>
      </c>
      <c r="AD81" s="2">
        <f t="shared" si="27"/>
        <v>1.0510126463224969E-2</v>
      </c>
      <c r="AE81" s="2">
        <f t="shared" si="27"/>
        <v>1.2658389633629545E-2</v>
      </c>
      <c r="AF81" s="2">
        <f t="shared" si="27"/>
        <v>1.5000784581678429E-2</v>
      </c>
      <c r="AG81" s="2">
        <f t="shared" si="27"/>
        <v>1.7573234778553253E-2</v>
      </c>
      <c r="AH81" s="2">
        <f t="shared" si="27"/>
        <v>2.0415191872060319E-2</v>
      </c>
      <c r="AI81" s="2">
        <f t="shared" si="27"/>
        <v>2.3570240725560573E-2</v>
      </c>
      <c r="AJ81" s="2">
        <f t="shared" si="27"/>
        <v>2.7086767844779615E-2</v>
      </c>
      <c r="AK81" s="2">
        <f t="shared" si="27"/>
        <v>3.1018703443634617E-2</v>
      </c>
      <c r="AL81" s="2">
        <f t="shared" si="27"/>
        <v>3.5426348529558657E-2</v>
      </c>
      <c r="AM81" s="2">
        <f t="shared" si="27"/>
        <v>4.0377299692680613E-2</v>
      </c>
      <c r="AN81" s="2">
        <f t="shared" si="25"/>
        <v>4.5947485781625372E-2</v>
      </c>
      <c r="AO81" s="2">
        <f t="shared" si="25"/>
        <v>5.2222332364617159E-2</v>
      </c>
      <c r="AP81" s="2">
        <f t="shared" si="25"/>
        <v>5.9298071834310809E-2</v>
      </c>
      <c r="AQ81" s="2">
        <f t="shared" si="25"/>
        <v>6.7283219248399792E-2</v>
      </c>
      <c r="AR81" s="2">
        <f t="shared" si="25"/>
        <v>7.6300236539808858E-2</v>
      </c>
    </row>
    <row r="82" spans="2:44" x14ac:dyDescent="0.2">
      <c r="B82" s="36">
        <f>heart!B82</f>
        <v>18.5</v>
      </c>
      <c r="C82" s="14">
        <f>heart!C82</f>
        <v>2.2895687331347419</v>
      </c>
      <c r="D82" s="2">
        <f t="shared" si="26"/>
        <v>-0.42147651120347374</v>
      </c>
      <c r="E82" s="2">
        <f t="shared" si="26"/>
        <v>-0.35800627023396997</v>
      </c>
      <c r="F82" s="2">
        <f t="shared" si="26"/>
        <v>-0.30192450732515252</v>
      </c>
      <c r="G82" s="2">
        <f t="shared" si="26"/>
        <v>-0.25237114053595128</v>
      </c>
      <c r="H82" s="2">
        <f t="shared" si="26"/>
        <v>-0.20858620880801082</v>
      </c>
      <c r="I82" s="2">
        <f t="shared" si="26"/>
        <v>-0.16989821703994815</v>
      </c>
      <c r="J82" s="2">
        <f t="shared" si="26"/>
        <v>-0.13571383789449534</v>
      </c>
      <c r="K82" s="2">
        <f t="shared" si="26"/>
        <v>-0.10550881240323332</v>
      </c>
      <c r="L82" s="2">
        <f t="shared" si="26"/>
        <v>-7.8819909818640163E-2</v>
      </c>
      <c r="M82" s="2">
        <f t="shared" si="26"/>
        <v>-5.5237823408020602E-2</v>
      </c>
      <c r="N82" s="2">
        <f t="shared" si="26"/>
        <v>-3.4400893237689988E-2</v>
      </c>
      <c r="O82" s="2">
        <f t="shared" si="26"/>
        <v>-1.5989559678683284E-2</v>
      </c>
      <c r="P82" s="2">
        <f t="shared" si="26"/>
        <v>2.7853742823462103E-4</v>
      </c>
      <c r="Q82" s="2">
        <f t="shared" si="26"/>
        <v>1.4652889108514996E-2</v>
      </c>
      <c r="R82" s="2">
        <f t="shared" si="26"/>
        <v>2.7353943501687704E-2</v>
      </c>
      <c r="S82" s="2">
        <f t="shared" si="24"/>
        <v>3.857648670129761E-2</v>
      </c>
      <c r="T82" s="2">
        <f t="shared" si="24"/>
        <v>4.8492630036201398E-2</v>
      </c>
      <c r="U82" s="2">
        <f t="shared" si="24"/>
        <v>5.7254449606811302E-2</v>
      </c>
      <c r="V82" s="2">
        <f t="shared" si="24"/>
        <v>6.4996318556779203E-2</v>
      </c>
      <c r="W82" s="2">
        <f t="shared" si="24"/>
        <v>7.183696784834008E-2</v>
      </c>
      <c r="Y82" s="2">
        <f t="shared" si="27"/>
        <v>1.5556967293292652E-3</v>
      </c>
      <c r="Z82" s="2">
        <f t="shared" si="27"/>
        <v>3.1352519572733742E-3</v>
      </c>
      <c r="AA82" s="2">
        <f t="shared" si="27"/>
        <v>4.7628900814976919E-3</v>
      </c>
      <c r="AB82" s="2">
        <f t="shared" si="27"/>
        <v>6.463572909274907E-3</v>
      </c>
      <c r="AC82" s="2">
        <f t="shared" si="27"/>
        <v>8.2633824771137093E-3</v>
      </c>
      <c r="AD82" s="2">
        <f t="shared" si="27"/>
        <v>1.0189921050463213E-2</v>
      </c>
      <c r="AE82" s="2">
        <f t="shared" si="27"/>
        <v>1.2272734437974388E-2</v>
      </c>
      <c r="AF82" s="2">
        <f t="shared" si="27"/>
        <v>1.4543765112356777E-2</v>
      </c>
      <c r="AG82" s="2">
        <f t="shared" si="27"/>
        <v>1.703784208698908E-2</v>
      </c>
      <c r="AH82" s="2">
        <f t="shared" si="27"/>
        <v>1.9793215061136425E-2</v>
      </c>
      <c r="AI82" s="2">
        <f t="shared" si="27"/>
        <v>2.2852141025539816E-2</v>
      </c>
      <c r="AJ82" s="2">
        <f t="shared" si="27"/>
        <v>2.6261532324686917E-2</v>
      </c>
      <c r="AK82" s="2">
        <f t="shared" si="27"/>
        <v>3.0073676114586109E-2</v>
      </c>
      <c r="AL82" s="2">
        <f t="shared" si="27"/>
        <v>3.4347036249802475E-2</v>
      </c>
      <c r="AM82" s="2">
        <f t="shared" si="27"/>
        <v>3.9147149897667328E-2</v>
      </c>
      <c r="AN82" s="2">
        <f t="shared" si="25"/>
        <v>4.4547632630328862E-2</v>
      </c>
      <c r="AO82" s="2">
        <f t="shared" si="25"/>
        <v>5.0631307408951415E-2</v>
      </c>
      <c r="AP82" s="2">
        <f t="shared" si="25"/>
        <v>5.7491474774406782E-2</v>
      </c>
      <c r="AQ82" s="2">
        <f t="shared" si="25"/>
        <v>6.5233343724374671E-2</v>
      </c>
      <c r="AR82" s="2">
        <f t="shared" si="25"/>
        <v>7.3975645221090097E-2</v>
      </c>
    </row>
    <row r="83" spans="2:44" x14ac:dyDescent="0.2">
      <c r="B83" s="36">
        <f>heart!B83</f>
        <v>18.75</v>
      </c>
      <c r="C83" s="14">
        <f>heart!C83</f>
        <v>2.3205088511500764</v>
      </c>
      <c r="D83" s="2">
        <f t="shared" si="26"/>
        <v>-0.43826706641561824</v>
      </c>
      <c r="E83" s="2">
        <f t="shared" si="26"/>
        <v>-0.37284226143443411</v>
      </c>
      <c r="F83" s="2">
        <f t="shared" si="26"/>
        <v>-0.31503346245613284</v>
      </c>
      <c r="G83" s="2">
        <f t="shared" si="26"/>
        <v>-0.26395410134417002</v>
      </c>
      <c r="H83" s="2">
        <f t="shared" si="26"/>
        <v>-0.21882081406405149</v>
      </c>
      <c r="I83" s="2">
        <f t="shared" si="26"/>
        <v>-0.17894142684453027</v>
      </c>
      <c r="J83" s="2">
        <f t="shared" si="26"/>
        <v>-0.14370434085223502</v>
      </c>
      <c r="K83" s="2">
        <f t="shared" si="26"/>
        <v>-0.11256915258082101</v>
      </c>
      <c r="L83" s="2">
        <f t="shared" si="26"/>
        <v>-8.5058366106923647E-2</v>
      </c>
      <c r="M83" s="2">
        <f t="shared" si="26"/>
        <v>-6.0750070110292299E-2</v>
      </c>
      <c r="N83" s="2">
        <f t="shared" si="26"/>
        <v>-3.9271467351316647E-2</v>
      </c>
      <c r="O83" s="2">
        <f t="shared" si="26"/>
        <v>-2.0293157372624271E-2</v>
      </c>
      <c r="P83" s="2">
        <f t="shared" si="26"/>
        <v>-3.5240847430361042E-3</v>
      </c>
      <c r="Q83" s="2">
        <f t="shared" si="26"/>
        <v>1.1292924630934334E-2</v>
      </c>
      <c r="R83" s="2">
        <f t="shared" si="26"/>
        <v>2.4385107582122412E-2</v>
      </c>
      <c r="S83" s="2">
        <f t="shared" si="24"/>
        <v>3.595324863550485E-2</v>
      </c>
      <c r="T83" s="2">
        <f t="shared" si="24"/>
        <v>4.6174759282727164E-2</v>
      </c>
      <c r="U83" s="2">
        <f t="shared" si="24"/>
        <v>5.5206398802780457E-2</v>
      </c>
      <c r="V83" s="2">
        <f t="shared" si="24"/>
        <v>6.3186678355916279E-2</v>
      </c>
      <c r="W83" s="2">
        <f t="shared" si="24"/>
        <v>7.0237985220500024E-2</v>
      </c>
      <c r="Y83" s="2">
        <f t="shared" si="27"/>
        <v>1.5083002955099383E-3</v>
      </c>
      <c r="Z83" s="2">
        <f t="shared" si="27"/>
        <v>3.0397322077628823E-3</v>
      </c>
      <c r="AA83" s="2">
        <f t="shared" si="27"/>
        <v>4.6177821049361144E-3</v>
      </c>
      <c r="AB83" s="2">
        <f t="shared" si="27"/>
        <v>6.2666512986195161E-3</v>
      </c>
      <c r="AC83" s="2">
        <f t="shared" si="27"/>
        <v>8.0116272003193899E-3</v>
      </c>
      <c r="AD83" s="2">
        <f t="shared" si="27"/>
        <v>9.8794711346234625E-3</v>
      </c>
      <c r="AE83" s="2">
        <f t="shared" si="27"/>
        <v>1.1898828756612944E-2</v>
      </c>
      <c r="AF83" s="2">
        <f t="shared" si="27"/>
        <v>1.4100669367771098E-2</v>
      </c>
      <c r="AG83" s="2">
        <f t="shared" si="27"/>
        <v>1.6518760867831224E-2</v>
      </c>
      <c r="AH83" s="2">
        <f t="shared" si="27"/>
        <v>1.9190187626527539E-2</v>
      </c>
      <c r="AI83" s="2">
        <f t="shared" si="27"/>
        <v>2.2155919217441072E-2</v>
      </c>
      <c r="AJ83" s="2">
        <f t="shared" si="27"/>
        <v>2.546143873616482E-2</v>
      </c>
      <c r="AK83" s="2">
        <f t="shared" si="27"/>
        <v>2.915744033881032E-2</v>
      </c>
      <c r="AL83" s="2">
        <f t="shared" si="27"/>
        <v>3.3300606698455623E-2</v>
      </c>
      <c r="AM83" s="2">
        <f t="shared" si="27"/>
        <v>3.7954478302773619E-2</v>
      </c>
      <c r="AN83" s="2">
        <f t="shared" si="25"/>
        <v>4.3190427924575323E-2</v>
      </c>
      <c r="AO83" s="2">
        <f t="shared" si="25"/>
        <v>4.9088755209957584E-2</v>
      </c>
      <c r="AP83" s="2">
        <f t="shared" si="25"/>
        <v>5.5739918170893507E-2</v>
      </c>
      <c r="AQ83" s="2">
        <f t="shared" si="25"/>
        <v>6.3245920468700173E-2</v>
      </c>
      <c r="AR83" s="2">
        <f t="shared" si="25"/>
        <v>7.1721875764060333E-2</v>
      </c>
    </row>
    <row r="84" spans="2:44" x14ac:dyDescent="0.2">
      <c r="B84" s="36">
        <f>heart!B84</f>
        <v>19</v>
      </c>
      <c r="C84" s="14">
        <f>heart!C84</f>
        <v>2.3514489691654106</v>
      </c>
      <c r="D84" s="2">
        <f t="shared" si="26"/>
        <v>-0.45559568839928544</v>
      </c>
      <c r="E84" s="2">
        <f t="shared" si="26"/>
        <v>-0.38815368383932919</v>
      </c>
      <c r="F84" s="2">
        <f t="shared" si="26"/>
        <v>-0.32856250453934571</v>
      </c>
      <c r="G84" s="2">
        <f t="shared" si="26"/>
        <v>-0.2759082473959979</v>
      </c>
      <c r="H84" s="2">
        <f t="shared" si="26"/>
        <v>-0.22938339543156358</v>
      </c>
      <c r="I84" s="2">
        <f t="shared" si="26"/>
        <v>-0.18827443354041676</v>
      </c>
      <c r="J84" s="2">
        <f t="shared" si="26"/>
        <v>-0.15195090586837545</v>
      </c>
      <c r="K84" s="2">
        <f t="shared" si="26"/>
        <v>-0.11985574700653852</v>
      </c>
      <c r="L84" s="2">
        <f t="shared" si="26"/>
        <v>-9.1496738716729045E-2</v>
      </c>
      <c r="M84" s="2">
        <f t="shared" si="26"/>
        <v>-6.6438961167050989E-2</v>
      </c>
      <c r="N84" s="2">
        <f t="shared" si="26"/>
        <v>-4.4298122908092118E-2</v>
      </c>
      <c r="O84" s="2">
        <f t="shared" si="26"/>
        <v>-2.4734667296855046E-2</v>
      </c>
      <c r="P84" s="2">
        <f t="shared" si="26"/>
        <v>-7.4485649832726564E-3</v>
      </c>
      <c r="Q84" s="2">
        <f t="shared" si="26"/>
        <v>7.8252874042372533E-3</v>
      </c>
      <c r="R84" s="2">
        <f t="shared" si="26"/>
        <v>2.1321132940922385E-2</v>
      </c>
      <c r="S84" s="2">
        <f t="shared" si="24"/>
        <v>3.3245946807724303E-2</v>
      </c>
      <c r="T84" s="2">
        <f t="shared" si="24"/>
        <v>4.3782610507033255E-2</v>
      </c>
      <c r="U84" s="2">
        <f t="shared" si="24"/>
        <v>5.3092716572622496E-2</v>
      </c>
      <c r="V84" s="2">
        <f t="shared" si="24"/>
        <v>6.1319046787394985E-2</v>
      </c>
      <c r="W84" s="2">
        <f t="shared" si="24"/>
        <v>6.8587761915421347E-2</v>
      </c>
      <c r="Y84" s="2">
        <f t="shared" si="27"/>
        <v>1.462347859030478E-3</v>
      </c>
      <c r="Z84" s="2">
        <f t="shared" si="27"/>
        <v>2.9471225983849513E-3</v>
      </c>
      <c r="AA84" s="2">
        <f t="shared" si="27"/>
        <v>4.4770950418328587E-3</v>
      </c>
      <c r="AB84" s="2">
        <f t="shared" si="27"/>
        <v>6.075729174824942E-3</v>
      </c>
      <c r="AC84" s="2">
        <f t="shared" si="27"/>
        <v>7.7675419932052951E-3</v>
      </c>
      <c r="AD84" s="2">
        <f t="shared" si="27"/>
        <v>9.5784795011165814E-3</v>
      </c>
      <c r="AE84" s="2">
        <f t="shared" si="27"/>
        <v>1.1536314624482928E-2</v>
      </c>
      <c r="AF84" s="2">
        <f t="shared" si="27"/>
        <v>1.3671073142557005E-2</v>
      </c>
      <c r="AG84" s="2">
        <f t="shared" si="27"/>
        <v>1.601549416970877E-2</v>
      </c>
      <c r="AH84" s="2">
        <f t="shared" si="27"/>
        <v>1.8605532249503436E-2</v>
      </c>
      <c r="AI84" s="2">
        <f t="shared" si="27"/>
        <v>2.1480908761290957E-2</v>
      </c>
      <c r="AJ84" s="2">
        <f t="shared" si="27"/>
        <v>2.4685721095796847E-2</v>
      </c>
      <c r="AK84" s="2">
        <f t="shared" si="27"/>
        <v>2.8269118942161754E-2</v>
      </c>
      <c r="AL84" s="2">
        <f t="shared" si="27"/>
        <v>3.2286058058112806E-2</v>
      </c>
      <c r="AM84" s="2">
        <f t="shared" si="27"/>
        <v>3.6798143083247851E-2</v>
      </c>
      <c r="AN84" s="2">
        <f t="shared" si="25"/>
        <v>4.1874572320997554E-2</v>
      </c>
      <c r="AO84" s="2">
        <f t="shared" si="25"/>
        <v>4.759319897864444E-2</v>
      </c>
      <c r="AP84" s="2">
        <f t="shared" si="25"/>
        <v>5.404172514080309E-2</v>
      </c>
      <c r="AQ84" s="2">
        <f t="shared" si="25"/>
        <v>6.1319046787394985E-2</v>
      </c>
      <c r="AR84" s="2">
        <f t="shared" si="25"/>
        <v>6.9536770483601934E-2</v>
      </c>
    </row>
    <row r="85" spans="2:44" x14ac:dyDescent="0.2">
      <c r="B85" s="36">
        <f>heart!B85</f>
        <v>19.25</v>
      </c>
      <c r="C85" s="14">
        <f>heart!C85</f>
        <v>2.3823890871807452</v>
      </c>
      <c r="D85" s="2">
        <f t="shared" si="26"/>
        <v>-0.47347896701003872</v>
      </c>
      <c r="E85" s="2">
        <f t="shared" si="26"/>
        <v>-0.40395519610335962</v>
      </c>
      <c r="F85" s="2">
        <f t="shared" si="26"/>
        <v>-0.34252458583690876</v>
      </c>
      <c r="G85" s="2">
        <f t="shared" si="26"/>
        <v>-0.28824502319963463</v>
      </c>
      <c r="H85" s="2">
        <f t="shared" si="26"/>
        <v>-0.24028406518026074</v>
      </c>
      <c r="I85" s="2">
        <f t="shared" si="26"/>
        <v>-0.19790617224277152</v>
      </c>
      <c r="J85" s="2">
        <f t="shared" si="26"/>
        <v>-0.16046142793437293</v>
      </c>
      <c r="K85" s="2">
        <f t="shared" si="26"/>
        <v>-0.12737557162741647</v>
      </c>
      <c r="L85" s="2">
        <f t="shared" si="26"/>
        <v>-9.81411915352806E-2</v>
      </c>
      <c r="M85" s="2">
        <f t="shared" si="26"/>
        <v>-7.2309942936410826E-2</v>
      </c>
      <c r="N85" s="2">
        <f t="shared" si="26"/>
        <v>-4.9485672263536132E-2</v>
      </c>
      <c r="O85" s="2">
        <f t="shared" si="26"/>
        <v>-2.9318341607617249E-2</v>
      </c>
      <c r="P85" s="2">
        <f t="shared" si="26"/>
        <v>-1.1498660461418328E-2</v>
      </c>
      <c r="Q85" s="2">
        <f t="shared" si="26"/>
        <v>4.2466576260302719E-3</v>
      </c>
      <c r="R85" s="2">
        <f t="shared" si="26"/>
        <v>1.8159086229042602E-2</v>
      </c>
      <c r="S85" s="2">
        <f t="shared" si="24"/>
        <v>3.0451989335789492E-2</v>
      </c>
      <c r="T85" s="2">
        <f t="shared" si="24"/>
        <v>4.1313893544171032E-2</v>
      </c>
      <c r="U85" s="2">
        <f t="shared" si="24"/>
        <v>5.0911379346145966E-2</v>
      </c>
      <c r="V85" s="2">
        <f t="shared" si="24"/>
        <v>5.9391635841874645E-2</v>
      </c>
      <c r="W85" s="2">
        <f t="shared" si="24"/>
        <v>6.6884718063319581E-2</v>
      </c>
      <c r="Y85" s="2">
        <f t="shared" si="27"/>
        <v>1.417795426532111E-3</v>
      </c>
      <c r="Z85" s="2">
        <f t="shared" si="27"/>
        <v>2.8573344677304512E-3</v>
      </c>
      <c r="AA85" s="2">
        <f t="shared" si="27"/>
        <v>4.3406942029980584E-3</v>
      </c>
      <c r="AB85" s="2">
        <f t="shared" si="27"/>
        <v>5.8906237552982833E-3</v>
      </c>
      <c r="AC85" s="2">
        <f t="shared" si="27"/>
        <v>7.530893176582453E-3</v>
      </c>
      <c r="AD85" s="2">
        <f t="shared" si="27"/>
        <v>9.2866579904033811E-3</v>
      </c>
      <c r="AE85" s="2">
        <f t="shared" si="27"/>
        <v>1.118484498241845E-2</v>
      </c>
      <c r="AF85" s="2">
        <f t="shared" si="27"/>
        <v>1.3254565155348117E-2</v>
      </c>
      <c r="AG85" s="2">
        <f t="shared" si="27"/>
        <v>1.5527560181555634E-2</v>
      </c>
      <c r="AH85" s="2">
        <f t="shared" si="27"/>
        <v>1.8038689200140502E-2</v>
      </c>
      <c r="AI85" s="2">
        <f t="shared" si="27"/>
        <v>2.0826463424170216E-2</v>
      </c>
      <c r="AJ85" s="2">
        <f t="shared" si="27"/>
        <v>2.3933636756901473E-2</v>
      </c>
      <c r="AK85" s="2">
        <f t="shared" si="27"/>
        <v>2.7407861474807869E-2</v>
      </c>
      <c r="AL85" s="2">
        <f t="shared" si="27"/>
        <v>3.1302419033109492E-2</v>
      </c>
      <c r="AM85" s="2">
        <f t="shared" si="27"/>
        <v>3.5677037201594916E-2</v>
      </c>
      <c r="AN85" s="2">
        <f t="shared" si="25"/>
        <v>4.0598806062505467E-2</v>
      </c>
      <c r="AO85" s="2">
        <f t="shared" si="25"/>
        <v>4.6143206918422046E-2</v>
      </c>
      <c r="AP85" s="2">
        <f t="shared" si="25"/>
        <v>5.2395269889706261E-2</v>
      </c>
      <c r="AQ85" s="2">
        <f t="shared" si="25"/>
        <v>5.9450877954658532E-2</v>
      </c>
      <c r="AR85" s="2">
        <f t="shared" si="25"/>
        <v>6.7418237431432604E-2</v>
      </c>
    </row>
    <row r="86" spans="2:44" x14ac:dyDescent="0.2">
      <c r="B86" s="36">
        <f>heart!B86</f>
        <v>19.5</v>
      </c>
      <c r="C86" s="14">
        <f>heart!C86</f>
        <v>2.4133292051960793</v>
      </c>
      <c r="D86" s="2">
        <f t="shared" si="26"/>
        <v>-0.49193402311354273</v>
      </c>
      <c r="E86" s="2">
        <f t="shared" si="26"/>
        <v>-0.42026192607722146</v>
      </c>
      <c r="F86" s="2">
        <f t="shared" si="26"/>
        <v>-0.35693307318851075</v>
      </c>
      <c r="G86" s="2">
        <f t="shared" si="26"/>
        <v>-0.30097623958048136</v>
      </c>
      <c r="H86" s="2">
        <f t="shared" si="26"/>
        <v>-0.25153325925460751</v>
      </c>
      <c r="I86" s="2">
        <f t="shared" si="26"/>
        <v>-0.2078458640630044</v>
      </c>
      <c r="J86" s="2">
        <f t="shared" si="26"/>
        <v>-0.16924405474552442</v>
      </c>
      <c r="K86" s="2">
        <f t="shared" si="26"/>
        <v>-0.13513582567744098</v>
      </c>
      <c r="L86" s="2">
        <f t="shared" si="26"/>
        <v>-0.10499808574424971</v>
      </c>
      <c r="M86" s="2">
        <f t="shared" si="26"/>
        <v>-7.8368636104174522E-2</v>
      </c>
      <c r="N86" s="2">
        <f t="shared" si="26"/>
        <v>-5.4839081807625534E-2</v>
      </c>
      <c r="O86" s="2">
        <f t="shared" si="26"/>
        <v>-3.4048568564683246E-2</v>
      </c>
      <c r="P86" s="2">
        <f t="shared" si="26"/>
        <v>-1.5678248606333895E-2</v>
      </c>
      <c r="Q86" s="2">
        <f t="shared" si="26"/>
        <v>5.5360923328377776E-4</v>
      </c>
      <c r="R86" s="2">
        <f t="shared" si="26"/>
        <v>1.4895940206447349E-2</v>
      </c>
      <c r="S86" s="2">
        <f t="shared" si="24"/>
        <v>2.7568701376256353E-2</v>
      </c>
      <c r="T86" s="2">
        <f t="shared" si="24"/>
        <v>3.8766244925315475E-2</v>
      </c>
      <c r="U86" s="2">
        <f t="shared" si="24"/>
        <v>4.8660298782480176E-2</v>
      </c>
      <c r="V86" s="2">
        <f t="shared" si="24"/>
        <v>5.7402600279195609E-2</v>
      </c>
      <c r="W86" s="2">
        <f t="shared" si="24"/>
        <v>6.5127223225747294E-2</v>
      </c>
      <c r="Y86" s="2">
        <f t="shared" si="27"/>
        <v>1.3746003449740586E-3</v>
      </c>
      <c r="Z86" s="2">
        <f t="shared" si="27"/>
        <v>2.7702818555816449E-3</v>
      </c>
      <c r="AA86" s="2">
        <f t="shared" si="27"/>
        <v>4.2084490027326877E-3</v>
      </c>
      <c r="AB86" s="2">
        <f t="shared" si="27"/>
        <v>5.7111578261689463E-3</v>
      </c>
      <c r="AC86" s="2">
        <f t="shared" si="27"/>
        <v>7.3014541906187809E-3</v>
      </c>
      <c r="AD86" s="2">
        <f t="shared" si="27"/>
        <v>9.0037272221201291E-3</v>
      </c>
      <c r="AE86" s="2">
        <f t="shared" si="27"/>
        <v>1.084408334488696E-2</v>
      </c>
      <c r="AF86" s="2">
        <f t="shared" si="27"/>
        <v>1.2850746655028803E-2</v>
      </c>
      <c r="AG86" s="2">
        <f t="shared" si="27"/>
        <v>1.5054491771340481E-2</v>
      </c>
      <c r="AH86" s="2">
        <f t="shared" si="27"/>
        <v>1.7489115801454708E-2</v>
      </c>
      <c r="AI86" s="2">
        <f t="shared" si="27"/>
        <v>2.0191956661531528E-2</v>
      </c>
      <c r="AJ86" s="2">
        <f t="shared" si="27"/>
        <v>2.3204465698546572E-2</v>
      </c>
      <c r="AK86" s="2">
        <f t="shared" si="27"/>
        <v>2.6572843397036326E-2</v>
      </c>
      <c r="AL86" s="2">
        <f t="shared" si="27"/>
        <v>3.0348747919635301E-2</v>
      </c>
      <c r="AM86" s="2">
        <f t="shared" si="27"/>
        <v>3.4590087347734839E-2</v>
      </c>
      <c r="AN86" s="2">
        <f t="shared" si="25"/>
        <v>3.9361907772235971E-2</v>
      </c>
      <c r="AO86" s="2">
        <f t="shared" si="25"/>
        <v>4.4737390854346755E-2</v>
      </c>
      <c r="AP86" s="2">
        <f t="shared" si="25"/>
        <v>5.0798976155230199E-2</v>
      </c>
      <c r="AQ86" s="2">
        <f t="shared" si="25"/>
        <v>5.7639625446791076E-2</v>
      </c>
      <c r="AR86" s="2">
        <f t="shared" si="25"/>
        <v>6.5364248393342761E-2</v>
      </c>
    </row>
    <row r="87" spans="2:44" x14ac:dyDescent="0.2">
      <c r="B87" s="36">
        <f>heart!B87</f>
        <v>19.75</v>
      </c>
      <c r="C87" s="14">
        <f>heart!C87</f>
        <v>2.4442693232114139</v>
      </c>
      <c r="D87" s="2">
        <f t="shared" si="26"/>
        <v>-0.51097852497652163</v>
      </c>
      <c r="E87" s="2">
        <f t="shared" si="26"/>
        <v>-0.4370894852905115</v>
      </c>
      <c r="F87" s="2">
        <f t="shared" si="26"/>
        <v>-0.37180176080838689</v>
      </c>
      <c r="G87" s="2">
        <f t="shared" si="26"/>
        <v>-0.31411408498843901</v>
      </c>
      <c r="H87" s="2">
        <f t="shared" si="26"/>
        <v>-0.2631417472648514</v>
      </c>
      <c r="I87" s="2">
        <f t="shared" si="26"/>
        <v>-0.21810302493676181</v>
      </c>
      <c r="J87" s="2">
        <f t="shared" si="26"/>
        <v>-0.17830719450130469</v>
      </c>
      <c r="K87" s="2">
        <f t="shared" si="26"/>
        <v>-0.14314393856986507</v>
      </c>
      <c r="L87" s="2">
        <f t="shared" si="26"/>
        <v>-0.11207398590974235</v>
      </c>
      <c r="M87" s="2">
        <f t="shared" si="26"/>
        <v>-8.4620841064894439E-2</v>
      </c>
      <c r="N87" s="2">
        <f t="shared" si="26"/>
        <v>-6.0363476719453607E-2</v>
      </c>
      <c r="O87" s="2">
        <f t="shared" si="26"/>
        <v>-3.8929876732532821E-2</v>
      </c>
      <c r="P87" s="2">
        <f t="shared" si="26"/>
        <v>-1.999133081892147E-2</v>
      </c>
      <c r="Q87" s="2">
        <f t="shared" si="26"/>
        <v>-3.257393377668887E-3</v>
      </c>
      <c r="R87" s="2">
        <f t="shared" si="26"/>
        <v>1.1528570843929522E-2</v>
      </c>
      <c r="S87" s="2">
        <f t="shared" si="24"/>
        <v>2.4593322563595497E-2</v>
      </c>
      <c r="T87" s="2">
        <f t="shared" si="24"/>
        <v>3.6137225615057299E-2</v>
      </c>
      <c r="U87" s="2">
        <f t="shared" si="24"/>
        <v>4.633731977076596E-2</v>
      </c>
      <c r="V87" s="2">
        <f t="shared" si="24"/>
        <v>5.5350035861806493E-2</v>
      </c>
      <c r="W87" s="2">
        <f t="shared" si="24"/>
        <v>6.331359483466556E-2</v>
      </c>
      <c r="Y87" s="2">
        <f t="shared" si="27"/>
        <v>1.3327212607989081E-3</v>
      </c>
      <c r="Z87" s="2">
        <f t="shared" si="27"/>
        <v>2.6858814206166836E-3</v>
      </c>
      <c r="AA87" s="2">
        <f t="shared" si="27"/>
        <v>4.0802328338100779E-3</v>
      </c>
      <c r="AB87" s="2">
        <f t="shared" si="27"/>
        <v>5.5371595726298696E-3</v>
      </c>
      <c r="AC87" s="2">
        <f t="shared" si="27"/>
        <v>7.0790053779381029E-3</v>
      </c>
      <c r="AD87" s="2">
        <f t="shared" si="27"/>
        <v>8.7294163276089107E-3</v>
      </c>
      <c r="AE87" s="2">
        <f t="shared" si="27"/>
        <v>1.0513703477848996E-2</v>
      </c>
      <c r="AF87" s="2">
        <f t="shared" si="27"/>
        <v>1.2459231038982858E-2</v>
      </c>
      <c r="AG87" s="2">
        <f t="shared" si="27"/>
        <v>1.4595836038849756E-2</v>
      </c>
      <c r="AH87" s="2">
        <f t="shared" si="27"/>
        <v>1.6956285909860362E-2</v>
      </c>
      <c r="AI87" s="2">
        <f t="shared" si="27"/>
        <v>1.9576781017366221E-2</v>
      </c>
      <c r="AJ87" s="2">
        <f t="shared" si="27"/>
        <v>2.2497509836224883E-2</v>
      </c>
      <c r="AK87" s="2">
        <f t="shared" si="27"/>
        <v>2.5763265289867596E-2</v>
      </c>
      <c r="AL87" s="2">
        <f t="shared" si="27"/>
        <v>2.9424131704177549E-2</v>
      </c>
      <c r="AM87" s="2">
        <f t="shared" si="27"/>
        <v>3.3536252911450792E-2</v>
      </c>
      <c r="AN87" s="2">
        <f t="shared" si="25"/>
        <v>3.8162693284246672E-2</v>
      </c>
      <c r="AO87" s="2">
        <f t="shared" si="25"/>
        <v>4.3374404904127778E-2</v>
      </c>
      <c r="AP87" s="2">
        <f t="shared" si="25"/>
        <v>4.9251315697996352E-2</v>
      </c>
      <c r="AQ87" s="2">
        <f t="shared" si="25"/>
        <v>5.5883555229919515E-2</v>
      </c>
      <c r="AR87" s="2">
        <f t="shared" si="25"/>
        <v>6.337283694744944E-2</v>
      </c>
    </row>
    <row r="88" spans="2:44" x14ac:dyDescent="0.2">
      <c r="B88" s="36">
        <f>heart!B88</f>
        <v>20</v>
      </c>
      <c r="C88" s="14">
        <f>heart!C88</f>
        <v>2.475209441226748</v>
      </c>
      <c r="D88" s="2">
        <f t="shared" si="26"/>
        <v>-0.53063070518177768</v>
      </c>
      <c r="E88" s="2">
        <f t="shared" si="26"/>
        <v>-0.45445398389769459</v>
      </c>
      <c r="F88" s="2">
        <f t="shared" si="26"/>
        <v>-0.38714488349144777</v>
      </c>
      <c r="G88" s="2">
        <f t="shared" si="26"/>
        <v>-0.32767113716673091</v>
      </c>
      <c r="H88" s="2">
        <f t="shared" si="26"/>
        <v>-0.27512064279749543</v>
      </c>
      <c r="I88" s="2">
        <f t="shared" si="26"/>
        <v>-0.22868747473417195</v>
      </c>
      <c r="J88" s="2">
        <f t="shared" si="26"/>
        <v>-0.18765952395510097</v>
      </c>
      <c r="K88" s="2">
        <f t="shared" si="26"/>
        <v>-0.1514075770098855</v>
      </c>
      <c r="L88" s="2">
        <f t="shared" si="26"/>
        <v>-0.11937566626699968</v>
      </c>
      <c r="M88" s="2">
        <f t="shared" si="26"/>
        <v>-9.1072543474980255E-2</v>
      </c>
      <c r="N88" s="2">
        <f t="shared" si="26"/>
        <v>-6.6064145873908631E-2</v>
      </c>
      <c r="O88" s="2">
        <f t="shared" si="26"/>
        <v>-4.3966939315852251E-2</v>
      </c>
      <c r="P88" s="2">
        <f t="shared" si="26"/>
        <v>-2.4442036302934428E-2</v>
      </c>
      <c r="Q88" s="2">
        <f t="shared" si="26"/>
        <v>-7.1899987360023784E-3</v>
      </c>
      <c r="R88" s="2">
        <f t="shared" si="26"/>
        <v>8.0537543322674009E-3</v>
      </c>
      <c r="S88" s="2">
        <f t="shared" si="26"/>
        <v>2.1523004367508751E-2</v>
      </c>
      <c r="T88" s="2">
        <f t="shared" ref="T88:W103" si="28">$B$2*(1-EXP(-T$7)*COSH($C88))</f>
        <v>3.3424318676350415E-2</v>
      </c>
      <c r="U88" s="2">
        <f t="shared" si="28"/>
        <v>4.3940218366923044E-2</v>
      </c>
      <c r="V88" s="2">
        <f t="shared" si="28"/>
        <v>5.3231977531709641E-2</v>
      </c>
      <c r="W88" s="2">
        <f t="shared" si="28"/>
        <v>6.1442096581608499E-2</v>
      </c>
      <c r="Y88" s="2">
        <f t="shared" si="27"/>
        <v>1.2921180803420729E-3</v>
      </c>
      <c r="Z88" s="2">
        <f t="shared" si="27"/>
        <v>2.6040523606213582E-3</v>
      </c>
      <c r="AA88" s="2">
        <f t="shared" si="27"/>
        <v>3.955922946266315E-3</v>
      </c>
      <c r="AB88" s="2">
        <f t="shared" si="27"/>
        <v>5.3684624144476629E-3</v>
      </c>
      <c r="AC88" s="2">
        <f t="shared" si="27"/>
        <v>6.8633337733273788E-3</v>
      </c>
      <c r="AD88" s="2">
        <f t="shared" si="27"/>
        <v>8.4634626905968641E-3</v>
      </c>
      <c r="AE88" s="2">
        <f t="shared" si="27"/>
        <v>1.0193389086432402E-2</v>
      </c>
      <c r="AF88" s="2">
        <f t="shared" si="27"/>
        <v>1.2079643482972859E-2</v>
      </c>
      <c r="AG88" s="2">
        <f t="shared" si="27"/>
        <v>1.4151153882095886E-2</v>
      </c>
      <c r="AH88" s="2">
        <f t="shared" si="27"/>
        <v>1.6439689411457507E-2</v>
      </c>
      <c r="AI88" s="2">
        <f t="shared" si="27"/>
        <v>1.8980347542645805E-2</v>
      </c>
      <c r="AJ88" s="2">
        <f t="shared" si="27"/>
        <v>2.1812092353530807E-2</v>
      </c>
      <c r="AK88" s="2">
        <f t="shared" si="27"/>
        <v>2.4978352089717448E-2</v>
      </c>
      <c r="AL88" s="2">
        <f t="shared" si="27"/>
        <v>2.852768518943205E-2</v>
      </c>
      <c r="AM88" s="2">
        <f t="shared" si="27"/>
        <v>3.2514524986142962E-2</v>
      </c>
      <c r="AN88" s="2">
        <f t="shared" si="27"/>
        <v>3.70000145098342E-2</v>
      </c>
      <c r="AO88" s="2">
        <f t="shared" ref="AO88:AR103" si="29">$B$2*EXP(-$C88)*SINH(AO$7)</f>
        <v>4.2052944189623673E-2</v>
      </c>
      <c r="AP88" s="2">
        <f t="shared" si="29"/>
        <v>4.7750806838534221E-2</v>
      </c>
      <c r="AQ88" s="2">
        <f t="shared" si="29"/>
        <v>5.4180986099890228E-2</v>
      </c>
      <c r="AR88" s="2">
        <f t="shared" si="29"/>
        <v>6.1442096581608499E-2</v>
      </c>
    </row>
    <row r="89" spans="2:44" x14ac:dyDescent="0.2">
      <c r="B89" s="36">
        <f>heart!B89</f>
        <v>20.25</v>
      </c>
      <c r="C89" s="14">
        <f>heart!C89</f>
        <v>2.5061495592420826</v>
      </c>
      <c r="D89" s="2">
        <f t="shared" ref="D89:S104" si="30">$B$2*(1-EXP(-D$7)*COSH($C89))</f>
        <v>-0.55090937808347107</v>
      </c>
      <c r="E89" s="2">
        <f t="shared" si="30"/>
        <v>-0.47237204610143924</v>
      </c>
      <c r="F89" s="2">
        <f t="shared" si="30"/>
        <v>-0.4029771302412069</v>
      </c>
      <c r="G89" s="2">
        <f t="shared" si="30"/>
        <v>-0.34166037519342279</v>
      </c>
      <c r="H89" s="2">
        <f t="shared" si="30"/>
        <v>-0.28748141405508226</v>
      </c>
      <c r="I89" s="2">
        <f t="shared" si="30"/>
        <v>-0.23960934666106731</v>
      </c>
      <c r="J89" s="2">
        <f t="shared" si="30"/>
        <v>-0.19730999672105304</v>
      </c>
      <c r="K89" s="2">
        <f t="shared" si="30"/>
        <v>-0.15993465233449575</v>
      </c>
      <c r="L89" s="2">
        <f t="shared" si="30"/>
        <v>-0.12691011720582931</v>
      </c>
      <c r="M89" s="2">
        <f t="shared" si="30"/>
        <v>-9.7729919983170696E-2</v>
      </c>
      <c r="N89" s="2">
        <f t="shared" si="30"/>
        <v>-7.194654690506995E-2</v>
      </c>
      <c r="O89" s="2">
        <f t="shared" si="30"/>
        <v>-4.9164578633507913E-2</v>
      </c>
      <c r="P89" s="2">
        <f t="shared" si="30"/>
        <v>-2.9034626018142395E-2</v>
      </c>
      <c r="Q89" s="2">
        <f t="shared" si="30"/>
        <v>-1.1247971789382125E-2</v>
      </c>
      <c r="R89" s="2">
        <f t="shared" si="30"/>
        <v>4.4681639958551143E-3</v>
      </c>
      <c r="S89" s="2">
        <f t="shared" si="30"/>
        <v>1.8354807365839266E-2</v>
      </c>
      <c r="T89" s="2">
        <f t="shared" si="28"/>
        <v>3.0624926860878577E-2</v>
      </c>
      <c r="U89" s="2">
        <f t="shared" si="28"/>
        <v>4.1466699664518748E-2</v>
      </c>
      <c r="V89" s="2">
        <f t="shared" si="28"/>
        <v>5.1046397529178764E-2</v>
      </c>
      <c r="W89" s="2">
        <f t="shared" si="28"/>
        <v>5.9510936755398258E-2</v>
      </c>
      <c r="Y89" s="2">
        <f t="shared" ref="Y89:AN104" si="31">$B$2*EXP(-$C89)*SINH(Y$7)</f>
        <v>1.2527519314474275E-3</v>
      </c>
      <c r="Z89" s="2">
        <f t="shared" si="31"/>
        <v>2.5247163351316952E-3</v>
      </c>
      <c r="AA89" s="2">
        <f t="shared" si="31"/>
        <v>3.8354003298834249E-3</v>
      </c>
      <c r="AB89" s="2">
        <f t="shared" si="31"/>
        <v>5.2049048464841334E-3</v>
      </c>
      <c r="AC89" s="2">
        <f t="shared" si="31"/>
        <v>6.6542328998507646E-3</v>
      </c>
      <c r="AD89" s="2">
        <f t="shared" si="31"/>
        <v>8.2056116957759367E-3</v>
      </c>
      <c r="AE89" s="2">
        <f t="shared" si="31"/>
        <v>9.8828335121219496E-3</v>
      </c>
      <c r="AF89" s="2">
        <f t="shared" si="31"/>
        <v>1.171162058229566E-2</v>
      </c>
      <c r="AG89" s="2">
        <f t="shared" si="31"/>
        <v>1.3720019576935364E-2</v>
      </c>
      <c r="AH89" s="2">
        <f t="shared" si="31"/>
        <v>1.5938831733665528E-2</v>
      </c>
      <c r="AI89" s="2">
        <f t="shared" si="31"/>
        <v>1.8402085231481406E-2</v>
      </c>
      <c r="AJ89" s="2">
        <f t="shared" si="31"/>
        <v>2.1147557054198466E-2</v>
      </c>
      <c r="AK89" s="2">
        <f t="shared" si="31"/>
        <v>2.4217352346376363E-2</v>
      </c>
      <c r="AL89" s="2">
        <f t="shared" si="31"/>
        <v>2.7658550146844114E-2</v>
      </c>
      <c r="AM89" s="2">
        <f t="shared" si="31"/>
        <v>3.1523925402934347E-2</v>
      </c>
      <c r="AN89" s="2">
        <f t="shared" si="31"/>
        <v>3.587275833839159E-2</v>
      </c>
      <c r="AO89" s="2">
        <f t="shared" si="29"/>
        <v>4.0771743587594576E-2</v>
      </c>
      <c r="AP89" s="2">
        <f t="shared" si="29"/>
        <v>4.6296013038769769E-2</v>
      </c>
      <c r="AQ89" s="2">
        <f t="shared" si="29"/>
        <v>5.253028807273908E-2</v>
      </c>
      <c r="AR89" s="2">
        <f t="shared" si="29"/>
        <v>5.9570178868182146E-2</v>
      </c>
    </row>
    <row r="90" spans="2:44" x14ac:dyDescent="0.2">
      <c r="B90" s="36">
        <f>heart!B90</f>
        <v>20.5</v>
      </c>
      <c r="C90" s="14">
        <f>heart!C90</f>
        <v>2.5370896772574167</v>
      </c>
      <c r="D90" s="2">
        <f t="shared" si="30"/>
        <v>-0.57183395781936497</v>
      </c>
      <c r="E90" s="2">
        <f t="shared" si="30"/>
        <v>-0.49086082606808351</v>
      </c>
      <c r="F90" s="2">
        <f t="shared" si="30"/>
        <v>-0.4193136583325503</v>
      </c>
      <c r="G90" s="2">
        <f t="shared" si="30"/>
        <v>-0.35609519190716687</v>
      </c>
      <c r="H90" s="2">
        <f t="shared" si="30"/>
        <v>-0.30023589483547497</v>
      </c>
      <c r="I90" s="2">
        <f t="shared" si="30"/>
        <v>-0.25087909696018368</v>
      </c>
      <c r="J90" s="2">
        <f t="shared" si="30"/>
        <v>-0.20726785184595004</v>
      </c>
      <c r="K90" s="2">
        <f t="shared" si="30"/>
        <v>-0.16873332808654073</v>
      </c>
      <c r="L90" s="2">
        <f t="shared" si="30"/>
        <v>-0.13468455196297544</v>
      </c>
      <c r="M90" s="2">
        <f t="shared" si="30"/>
        <v>-0.10459934414385456</v>
      </c>
      <c r="N90" s="2">
        <f t="shared" si="30"/>
        <v>-7.8016311431167759E-2</v>
      </c>
      <c r="O90" s="2">
        <f t="shared" si="30"/>
        <v>-5.4527770735276121E-2</v>
      </c>
      <c r="P90" s="2">
        <f t="shared" si="30"/>
        <v>-3.3773496759634036E-2</v>
      </c>
      <c r="Q90" s="2">
        <f t="shared" si="30"/>
        <v>-1.5435197508401556E-2</v>
      </c>
      <c r="R90" s="2">
        <f t="shared" si="30"/>
        <v>7.6836710785242745E-4</v>
      </c>
      <c r="S90" s="2">
        <f t="shared" si="30"/>
        <v>1.5085698430465252E-2</v>
      </c>
      <c r="T90" s="2">
        <f t="shared" si="28"/>
        <v>2.7736370122535135E-2</v>
      </c>
      <c r="U90" s="2">
        <f t="shared" si="28"/>
        <v>3.8914395597699776E-2</v>
      </c>
      <c r="V90" s="2">
        <f t="shared" si="28"/>
        <v>4.8791203451448287E-2</v>
      </c>
      <c r="W90" s="2">
        <f t="shared" si="28"/>
        <v>5.7518266526819489E-2</v>
      </c>
      <c r="Y90" s="2">
        <f t="shared" si="31"/>
        <v>1.2145851262523807E-3</v>
      </c>
      <c r="Z90" s="2">
        <f t="shared" si="31"/>
        <v>2.4477973904333708E-3</v>
      </c>
      <c r="AA90" s="2">
        <f t="shared" si="31"/>
        <v>3.7185496002529023E-3</v>
      </c>
      <c r="AB90" s="2">
        <f t="shared" si="31"/>
        <v>5.0463302840765625E-3</v>
      </c>
      <c r="AC90" s="2">
        <f t="shared" si="31"/>
        <v>6.4515025711753679E-3</v>
      </c>
      <c r="AD90" s="2">
        <f t="shared" si="31"/>
        <v>7.9556164850425326E-3</v>
      </c>
      <c r="AE90" s="2">
        <f t="shared" si="31"/>
        <v>9.5817394391745428E-3</v>
      </c>
      <c r="AF90" s="2">
        <f t="shared" si="31"/>
        <v>1.1354810003870673E-2</v>
      </c>
      <c r="AG90" s="2">
        <f t="shared" si="31"/>
        <v>1.3302020369494435E-2</v>
      </c>
      <c r="AH90" s="2">
        <f t="shared" si="31"/>
        <v>1.5453233371735589E-2</v>
      </c>
      <c r="AI90" s="2">
        <f t="shared" si="31"/>
        <v>1.7841440474461474E-2</v>
      </c>
      <c r="AJ90" s="2">
        <f t="shared" si="31"/>
        <v>2.0503267733880941E-2</v>
      </c>
      <c r="AK90" s="2">
        <f t="shared" si="31"/>
        <v>2.3479537503595781E-2</v>
      </c>
      <c r="AL90" s="2">
        <f t="shared" si="31"/>
        <v>2.6815894494968687E-2</v>
      </c>
      <c r="AM90" s="2">
        <f t="shared" si="31"/>
        <v>3.0563505794203961E-2</v>
      </c>
      <c r="AN90" s="2">
        <f t="shared" si="31"/>
        <v>3.4779845571752739E-2</v>
      </c>
      <c r="AO90" s="2">
        <f t="shared" si="29"/>
        <v>3.9529576518514777E-2</v>
      </c>
      <c r="AP90" s="2">
        <f t="shared" si="29"/>
        <v>4.4885541526731063E-2</v>
      </c>
      <c r="AQ90" s="2">
        <f t="shared" si="29"/>
        <v>5.0929880824198304E-2</v>
      </c>
      <c r="AR90" s="2">
        <f t="shared" si="29"/>
        <v>5.775529169441497E-2</v>
      </c>
    </row>
    <row r="91" spans="2:44" x14ac:dyDescent="0.2">
      <c r="B91" s="36">
        <f>heart!B91</f>
        <v>20.75</v>
      </c>
      <c r="C91" s="14">
        <f>heart!C91</f>
        <v>2.5680297952727513</v>
      </c>
      <c r="D91" s="2">
        <f t="shared" si="30"/>
        <v>-0.59342447689728772</v>
      </c>
      <c r="E91" s="2">
        <f t="shared" si="30"/>
        <v>-0.50993802435047453</v>
      </c>
      <c r="F91" s="2">
        <f t="shared" si="30"/>
        <v>-0.43617010782281784</v>
      </c>
      <c r="G91" s="2">
        <f t="shared" si="30"/>
        <v>-0.37098940672906844</v>
      </c>
      <c r="H91" s="2">
        <f t="shared" si="30"/>
        <v>-0.31339629586114964</v>
      </c>
      <c r="I91" s="2">
        <f t="shared" si="30"/>
        <v>-0.26250751492162588</v>
      </c>
      <c r="J91" s="2">
        <f t="shared" si="30"/>
        <v>-0.21754262265439198</v>
      </c>
      <c r="K91" s="2">
        <f t="shared" si="30"/>
        <v>-0.17781202783022609</v>
      </c>
      <c r="L91" s="2">
        <f t="shared" si="30"/>
        <v>-0.142706413527836</v>
      </c>
      <c r="M91" s="2">
        <f t="shared" si="30"/>
        <v>-0.11168739251890368</v>
      </c>
      <c r="N91" s="2">
        <f t="shared" si="30"/>
        <v>-8.4279250446110704E-2</v>
      </c>
      <c r="O91" s="2">
        <f t="shared" si="30"/>
        <v>-6.0061650165750859E-2</v>
      </c>
      <c r="P91" s="2">
        <f t="shared" si="30"/>
        <v>-3.8663185367165606E-2</v>
      </c>
      <c r="Q91" s="2">
        <f t="shared" si="30"/>
        <v>-1.9755684605926336E-2</v>
      </c>
      <c r="R91" s="2">
        <f t="shared" si="30"/>
        <v>-3.0491783961958418E-3</v>
      </c>
      <c r="S91" s="2">
        <f t="shared" si="30"/>
        <v>1.1712547823481967E-2</v>
      </c>
      <c r="T91" s="2">
        <f t="shared" si="28"/>
        <v>2.4755883051634238E-2</v>
      </c>
      <c r="U91" s="2">
        <f t="shared" si="28"/>
        <v>3.6280862674083307E-2</v>
      </c>
      <c r="V91" s="2">
        <f t="shared" si="28"/>
        <v>4.6464236249515213E-2</v>
      </c>
      <c r="W91" s="2">
        <f t="shared" si="28"/>
        <v>5.5462178178610655E-2</v>
      </c>
      <c r="Y91" s="2">
        <f t="shared" si="31"/>
        <v>1.1775811251067464E-3</v>
      </c>
      <c r="Z91" s="2">
        <f t="shared" si="31"/>
        <v>2.3732218868461022E-3</v>
      </c>
      <c r="AA91" s="2">
        <f t="shared" si="31"/>
        <v>3.6052588883104405E-3</v>
      </c>
      <c r="AB91" s="2">
        <f t="shared" si="31"/>
        <v>4.8925869131286655E-3</v>
      </c>
      <c r="AC91" s="2">
        <f t="shared" si="31"/>
        <v>6.2549486999193896E-3</v>
      </c>
      <c r="AD91" s="2">
        <f t="shared" si="31"/>
        <v>7.7132377211636396E-3</v>
      </c>
      <c r="AE91" s="2">
        <f t="shared" si="31"/>
        <v>9.289818609978821E-3</v>
      </c>
      <c r="AF91" s="2">
        <f t="shared" si="31"/>
        <v>1.1008870148927659E-2</v>
      </c>
      <c r="AG91" s="2">
        <f t="shared" si="31"/>
        <v>1.2896756081011996E-2</v>
      </c>
      <c r="AH91" s="2">
        <f t="shared" si="31"/>
        <v>1.4982429429688436E-2</v>
      </c>
      <c r="AI91" s="2">
        <f t="shared" si="31"/>
        <v>1.7297876528644177E-2</v>
      </c>
      <c r="AJ91" s="2">
        <f t="shared" si="31"/>
        <v>1.9878607571068997E-2</v>
      </c>
      <c r="AK91" s="2">
        <f t="shared" si="31"/>
        <v>2.2764201201592123E-2</v>
      </c>
      <c r="AL91" s="2">
        <f t="shared" si="31"/>
        <v>2.5998911502862754E-2</v>
      </c>
      <c r="AM91" s="2">
        <f t="shared" si="31"/>
        <v>2.963234668565061E-2</v>
      </c>
      <c r="AN91" s="2">
        <f t="shared" si="31"/>
        <v>3.3720229891003241E-2</v>
      </c>
      <c r="AO91" s="2">
        <f t="shared" si="29"/>
        <v>3.8325253772285447E-2</v>
      </c>
      <c r="AP91" s="2">
        <f t="shared" si="29"/>
        <v>4.3518041963153786E-2</v>
      </c>
      <c r="AQ91" s="2">
        <f t="shared" si="29"/>
        <v>4.9378232176745619E-2</v>
      </c>
      <c r="AR91" s="2">
        <f t="shared" si="29"/>
        <v>5.5995697546723677E-2</v>
      </c>
    </row>
    <row r="92" spans="2:44" x14ac:dyDescent="0.2">
      <c r="B92" s="36">
        <f>heart!B92</f>
        <v>21</v>
      </c>
      <c r="C92" s="14">
        <f>heart!C92</f>
        <v>2.5989699132880855</v>
      </c>
      <c r="D92" s="2">
        <f t="shared" si="30"/>
        <v>-0.61570160537359797</v>
      </c>
      <c r="E92" s="2">
        <f t="shared" si="30"/>
        <v>-0.52962190483389648</v>
      </c>
      <c r="F92" s="2">
        <f t="shared" si="30"/>
        <v>-0.4535626165250799</v>
      </c>
      <c r="G92" s="2">
        <f t="shared" si="30"/>
        <v>-0.38635727889294541</v>
      </c>
      <c r="H92" s="2">
        <f t="shared" si="30"/>
        <v>-0.32697521646933936</v>
      </c>
      <c r="I92" s="2">
        <f t="shared" si="30"/>
        <v>-0.27450573321217958</v>
      </c>
      <c r="J92" s="2">
        <f t="shared" si="30"/>
        <v>-0.22814414587568205</v>
      </c>
      <c r="K92" s="2">
        <f t="shared" si="30"/>
        <v>-0.1871794432155621</v>
      </c>
      <c r="L92" s="2">
        <f t="shared" si="30"/>
        <v>-0.1509833817681368</v>
      </c>
      <c r="M92" s="2">
        <f t="shared" si="30"/>
        <v>-0.11900085097385729</v>
      </c>
      <c r="N92" s="2">
        <f t="shared" si="30"/>
        <v>-9.0741359882740444E-2</v>
      </c>
      <c r="O92" s="2">
        <f t="shared" si="30"/>
        <v>-6.5771514879988044E-2</v>
      </c>
      <c r="P92" s="2">
        <f t="shared" si="30"/>
        <v>-4.3708373068581947E-2</v>
      </c>
      <c r="Q92" s="2">
        <f t="shared" si="30"/>
        <v>-2.4213569374904334E-2</v>
      </c>
      <c r="R92" s="2">
        <f t="shared" si="30"/>
        <v>-6.9881273094160538E-3</v>
      </c>
      <c r="S92" s="2">
        <f t="shared" si="30"/>
        <v>8.2321262008935251E-3</v>
      </c>
      <c r="T92" s="2">
        <f t="shared" si="28"/>
        <v>2.1680612227398501E-2</v>
      </c>
      <c r="U92" s="2">
        <f t="shared" si="28"/>
        <v>3.3563579635437539E-2</v>
      </c>
      <c r="V92" s="2">
        <f t="shared" si="28"/>
        <v>4.4063268161136558E-2</v>
      </c>
      <c r="W92" s="2">
        <f t="shared" si="28"/>
        <v>5.3340703279078035E-2</v>
      </c>
      <c r="Y92" s="2">
        <f t="shared" si="31"/>
        <v>1.1417045015908809E-3</v>
      </c>
      <c r="Z92" s="2">
        <f t="shared" si="31"/>
        <v>2.3009184282234349E-3</v>
      </c>
      <c r="AA92" s="2">
        <f t="shared" si="31"/>
        <v>3.4954197332361637E-3</v>
      </c>
      <c r="AB92" s="2">
        <f t="shared" si="31"/>
        <v>4.7435275447687518E-3</v>
      </c>
      <c r="AC92" s="2">
        <f t="shared" si="31"/>
        <v>6.0643831118392319E-3</v>
      </c>
      <c r="AD92" s="2">
        <f t="shared" si="31"/>
        <v>7.4782433586432018E-3</v>
      </c>
      <c r="AE92" s="2">
        <f t="shared" si="31"/>
        <v>9.0067915490867918E-3</v>
      </c>
      <c r="AF92" s="2">
        <f t="shared" si="31"/>
        <v>1.0673469825971288E-2</v>
      </c>
      <c r="AG92" s="2">
        <f t="shared" si="31"/>
        <v>1.2503838724721597E-2</v>
      </c>
      <c r="AH92" s="2">
        <f t="shared" si="31"/>
        <v>1.4525969175238254E-2</v>
      </c>
      <c r="AI92" s="2">
        <f t="shared" si="31"/>
        <v>1.6770873003697361E-2</v>
      </c>
      <c r="AJ92" s="2">
        <f t="shared" si="31"/>
        <v>1.9272978536566402E-2</v>
      </c>
      <c r="AK92" s="2">
        <f t="shared" si="31"/>
        <v>2.2070658600801114E-2</v>
      </c>
      <c r="AL92" s="2">
        <f t="shared" si="31"/>
        <v>2.5206819017747593E-2</v>
      </c>
      <c r="AM92" s="2">
        <f t="shared" si="31"/>
        <v>2.8729556616018399E-2</v>
      </c>
      <c r="AN92" s="2">
        <f t="shared" si="31"/>
        <v>3.2692896854769081E-2</v>
      </c>
      <c r="AO92" s="2">
        <f t="shared" si="29"/>
        <v>3.7157622369723989E-2</v>
      </c>
      <c r="AP92" s="2">
        <f t="shared" si="29"/>
        <v>4.2192205148710811E-2</v>
      </c>
      <c r="AQ92" s="2">
        <f t="shared" si="29"/>
        <v>4.7873856632747736E-2</v>
      </c>
      <c r="AR92" s="2">
        <f t="shared" si="29"/>
        <v>5.4289711847258622E-2</v>
      </c>
    </row>
    <row r="93" spans="2:44" x14ac:dyDescent="0.2">
      <c r="B93" s="36">
        <f>heart!B93</f>
        <v>21.25</v>
      </c>
      <c r="C93" s="14">
        <f>heart!C93</f>
        <v>2.62991003130342</v>
      </c>
      <c r="D93" s="2">
        <f t="shared" si="30"/>
        <v>-0.63868667064202245</v>
      </c>
      <c r="E93" s="2">
        <f t="shared" si="30"/>
        <v>-0.54993131222131808</v>
      </c>
      <c r="F93" s="2">
        <f t="shared" si="30"/>
        <v>-0.47150783545795322</v>
      </c>
      <c r="G93" s="2">
        <f t="shared" si="30"/>
        <v>-0.40221352109665437</v>
      </c>
      <c r="H93" s="2">
        <f t="shared" si="30"/>
        <v>-0.34098565667422931</v>
      </c>
      <c r="I93" s="2">
        <f t="shared" si="30"/>
        <v>-0.28688523853336356</v>
      </c>
      <c r="J93" s="2">
        <f t="shared" si="30"/>
        <v>-0.23908257106119007</v>
      </c>
      <c r="K93" s="2">
        <f t="shared" si="30"/>
        <v>-0.19684454229946577</v>
      </c>
      <c r="L93" s="2">
        <f t="shared" si="30"/>
        <v>-0.15952338078238593</v>
      </c>
      <c r="M93" s="2">
        <f t="shared" si="30"/>
        <v>-0.12654672117448837</v>
      </c>
      <c r="N93" s="2">
        <f t="shared" si="30"/>
        <v>-9.740882635314245E-2</v>
      </c>
      <c r="O93" s="2">
        <f t="shared" si="30"/>
        <v>-7.1662831315595046E-2</v>
      </c>
      <c r="P93" s="2">
        <f t="shared" si="30"/>
        <v>-4.8913889961471654E-2</v>
      </c>
      <c r="Q93" s="2">
        <f t="shared" si="30"/>
        <v>-2.8813119648317564E-2</v>
      </c>
      <c r="R93" s="2">
        <f t="shared" si="30"/>
        <v>-1.1052250652585431E-2</v>
      </c>
      <c r="S93" s="2">
        <f t="shared" si="30"/>
        <v>4.6411015209442399E-3</v>
      </c>
      <c r="T93" s="2">
        <f t="shared" si="28"/>
        <v>1.8507613486186979E-2</v>
      </c>
      <c r="U93" s="2">
        <f t="shared" si="28"/>
        <v>3.0759945043911403E-2</v>
      </c>
      <c r="V93" s="2">
        <f t="shared" si="28"/>
        <v>4.1586000578042369E-2</v>
      </c>
      <c r="W93" s="2">
        <f t="shared" si="28"/>
        <v>5.1151810797583588E-2</v>
      </c>
      <c r="Y93" s="2">
        <f t="shared" si="31"/>
        <v>1.1069209085995846E-3</v>
      </c>
      <c r="Z93" s="2">
        <f t="shared" si="31"/>
        <v>2.2308177936003993E-3</v>
      </c>
      <c r="AA93" s="2">
        <f t="shared" si="31"/>
        <v>3.3889269786177706E-3</v>
      </c>
      <c r="AB93" s="2">
        <f t="shared" si="31"/>
        <v>4.5990094744359049E-3</v>
      </c>
      <c r="AC93" s="2">
        <f t="shared" si="31"/>
        <v>5.8796233656776154E-3</v>
      </c>
      <c r="AD93" s="2">
        <f t="shared" si="31"/>
        <v>7.250408421569334E-3</v>
      </c>
      <c r="AE93" s="2">
        <f t="shared" si="31"/>
        <v>8.732387295653142E-3</v>
      </c>
      <c r="AF93" s="2">
        <f t="shared" si="31"/>
        <v>1.03482879337092E-2</v>
      </c>
      <c r="AG93" s="2">
        <f t="shared" si="31"/>
        <v>1.2122892134405552E-2</v>
      </c>
      <c r="AH93" s="2">
        <f t="shared" si="31"/>
        <v>1.4083415608276266E-2</v>
      </c>
      <c r="AI93" s="2">
        <f t="shared" si="31"/>
        <v>1.6259925363693778E-2</v>
      </c>
      <c r="AJ93" s="2">
        <f t="shared" si="31"/>
        <v>1.8685800820956291E-2</v>
      </c>
      <c r="AK93" s="2">
        <f t="shared" si="31"/>
        <v>2.1398245726234718E-2</v>
      </c>
      <c r="AL93" s="2">
        <f t="shared" si="31"/>
        <v>2.4438858716201207E-2</v>
      </c>
      <c r="AM93" s="2">
        <f t="shared" si="31"/>
        <v>2.7854271283640791E-2</v>
      </c>
      <c r="AN93" s="2">
        <f t="shared" si="31"/>
        <v>3.1696862928023456E-2</v>
      </c>
      <c r="AO93" s="2">
        <f t="shared" si="29"/>
        <v>3.602556445873932E-2</v>
      </c>
      <c r="AP93" s="2">
        <f t="shared" si="29"/>
        <v>4.0906761770627388E-2</v>
      </c>
      <c r="AQ93" s="2">
        <f t="shared" si="29"/>
        <v>4.6415313952293383E-2</v>
      </c>
      <c r="AR93" s="2">
        <f t="shared" si="29"/>
        <v>5.2635701341143891E-2</v>
      </c>
    </row>
    <row r="94" spans="2:44" x14ac:dyDescent="0.2">
      <c r="B94" s="36">
        <f>heart!B94</f>
        <v>21.5</v>
      </c>
      <c r="C94" s="14">
        <f>heart!C94</f>
        <v>2.6608501493187542</v>
      </c>
      <c r="D94" s="2">
        <f t="shared" si="30"/>
        <v>-0.66240167785180259</v>
      </c>
      <c r="E94" s="2">
        <f t="shared" si="30"/>
        <v>-0.5708856900746937</v>
      </c>
      <c r="F94" s="2">
        <f t="shared" si="30"/>
        <v>-0.49002294478673969</v>
      </c>
      <c r="G94" s="2">
        <f t="shared" si="30"/>
        <v>-0.41857331358754379</v>
      </c>
      <c r="H94" s="2">
        <f t="shared" si="30"/>
        <v>-0.35544102961274315</v>
      </c>
      <c r="I94" s="2">
        <f t="shared" si="30"/>
        <v>-0.29965788261842047</v>
      </c>
      <c r="J94" s="2">
        <f t="shared" si="30"/>
        <v>-0.25036837030119996</v>
      </c>
      <c r="K94" s="2">
        <f t="shared" si="30"/>
        <v>-0.20681657813148432</v>
      </c>
      <c r="L94" s="2">
        <f t="shared" si="30"/>
        <v>-0.16833458648614569</v>
      </c>
      <c r="M94" s="2">
        <f t="shared" si="30"/>
        <v>-0.13433222728996858</v>
      </c>
      <c r="N94" s="2">
        <f t="shared" si="30"/>
        <v>-0.10428803307150515</v>
      </c>
      <c r="O94" s="2">
        <f t="shared" si="30"/>
        <v>-7.774123962611855E-2</v>
      </c>
      <c r="P94" s="2">
        <f t="shared" si="30"/>
        <v>-5.4284719637343756E-2</v>
      </c>
      <c r="Q94" s="2">
        <f t="shared" si="30"/>
        <v>-3.3558738885065428E-2</v>
      </c>
      <c r="R94" s="2">
        <f t="shared" si="30"/>
        <v>-1.5245439284383667E-2</v>
      </c>
      <c r="S94" s="2">
        <f t="shared" si="30"/>
        <v>9.3603585413124695E-4</v>
      </c>
      <c r="T94" s="2">
        <f t="shared" si="28"/>
        <v>1.523384910284954E-2</v>
      </c>
      <c r="U94" s="2">
        <f t="shared" si="28"/>
        <v>2.7867274791503246E-2</v>
      </c>
      <c r="V94" s="2">
        <f t="shared" si="28"/>
        <v>3.9030061845323677E-2</v>
      </c>
      <c r="W94" s="2">
        <f t="shared" si="28"/>
        <v>4.8893405160102786E-2</v>
      </c>
      <c r="Y94" s="2">
        <f t="shared" si="31"/>
        <v>1.0731970454593127E-3</v>
      </c>
      <c r="Z94" s="2">
        <f t="shared" si="31"/>
        <v>2.1628528709236364E-3</v>
      </c>
      <c r="AA94" s="2">
        <f t="shared" si="31"/>
        <v>3.2856786717772473E-3</v>
      </c>
      <c r="AB94" s="2">
        <f t="shared" si="31"/>
        <v>4.4588943452593226E-3</v>
      </c>
      <c r="AC94" s="2">
        <f t="shared" si="31"/>
        <v>5.7004925785003142E-3</v>
      </c>
      <c r="AD94" s="2">
        <f t="shared" si="31"/>
        <v>7.0295147882297833E-3</v>
      </c>
      <c r="AE94" s="2">
        <f t="shared" si="31"/>
        <v>8.46634314402624E-3</v>
      </c>
      <c r="AF94" s="2">
        <f t="shared" si="31"/>
        <v>1.0033013153640177E-2</v>
      </c>
      <c r="AG94" s="2">
        <f t="shared" si="31"/>
        <v>1.1753551604265777E-2</v>
      </c>
      <c r="AH94" s="2">
        <f t="shared" si="31"/>
        <v>1.3654345042501197E-2</v>
      </c>
      <c r="AI94" s="2">
        <f t="shared" si="31"/>
        <v>1.5764544444085003E-2</v>
      </c>
      <c r="AJ94" s="2">
        <f t="shared" si="31"/>
        <v>1.8116512279510676E-2</v>
      </c>
      <c r="AK94" s="2">
        <f t="shared" si="31"/>
        <v>2.0746318831813312E-2</v>
      </c>
      <c r="AL94" s="2">
        <f t="shared" si="31"/>
        <v>2.3694295378164427E-2</v>
      </c>
      <c r="AM94" s="2">
        <f t="shared" si="31"/>
        <v>2.7005652718986587E-2</v>
      </c>
      <c r="AN94" s="2">
        <f t="shared" si="31"/>
        <v>3.0731174540482752E-2</v>
      </c>
      <c r="AO94" s="2">
        <f t="shared" si="29"/>
        <v>3.4927996244137047E-2</v>
      </c>
      <c r="AP94" s="2">
        <f t="shared" si="29"/>
        <v>3.9660481187482874E-2</v>
      </c>
      <c r="AQ94" s="2">
        <f t="shared" si="29"/>
        <v>4.500120777435495E-2</v>
      </c>
      <c r="AR94" s="2">
        <f t="shared" si="29"/>
        <v>5.1032082532852796E-2</v>
      </c>
    </row>
    <row r="95" spans="2:44" x14ac:dyDescent="0.2">
      <c r="B95" s="36">
        <f>heart!B95</f>
        <v>21.75</v>
      </c>
      <c r="C95" s="14">
        <f>heart!C95</f>
        <v>2.6917902673340883</v>
      </c>
      <c r="D95" s="2">
        <f t="shared" si="30"/>
        <v>-0.68686933097470582</v>
      </c>
      <c r="E95" s="2">
        <f t="shared" si="30"/>
        <v>-0.59250509942959362</v>
      </c>
      <c r="F95" s="2">
        <f t="shared" si="30"/>
        <v>-0.50912567027115574</v>
      </c>
      <c r="G95" s="2">
        <f t="shared" si="30"/>
        <v>-0.43545231869552808</v>
      </c>
      <c r="H95" s="2">
        <f t="shared" si="30"/>
        <v>-0.37035517438584264</v>
      </c>
      <c r="I95" s="2">
        <f t="shared" si="30"/>
        <v>-0.31283589357877944</v>
      </c>
      <c r="J95" s="2">
        <f t="shared" si="30"/>
        <v>-0.26201234825054709</v>
      </c>
      <c r="K95" s="2">
        <f t="shared" si="30"/>
        <v>-0.21710509761236269</v>
      </c>
      <c r="L95" s="2">
        <f t="shared" si="30"/>
        <v>-0.17742543443938733</v>
      </c>
      <c r="M95" s="2">
        <f t="shared" si="30"/>
        <v>-0.142364822909052</v>
      </c>
      <c r="N95" s="2">
        <f t="shared" si="30"/>
        <v>-0.1113855659652008</v>
      </c>
      <c r="O95" s="2">
        <f t="shared" si="30"/>
        <v>-8.4012559080743343E-2</v>
      </c>
      <c r="P95" s="2">
        <f t="shared" si="30"/>
        <v>-5.9826003952755592E-2</v>
      </c>
      <c r="Q95" s="2">
        <f t="shared" si="30"/>
        <v>-3.8454970385692504E-2</v>
      </c>
      <c r="R95" s="2">
        <f t="shared" si="30"/>
        <v>-1.9571707626373825E-2</v>
      </c>
      <c r="S95" s="2">
        <f t="shared" si="30"/>
        <v>-2.8866179081570059E-3</v>
      </c>
      <c r="T95" s="2">
        <f t="shared" si="28"/>
        <v>1.1856184882508017E-2</v>
      </c>
      <c r="U95" s="2">
        <f t="shared" si="28"/>
        <v>2.4882799530383557E-2</v>
      </c>
      <c r="V95" s="2">
        <f t="shared" si="28"/>
        <v>3.6393004990887511E-2</v>
      </c>
      <c r="W95" s="2">
        <f t="shared" si="28"/>
        <v>4.6563324242990471E-2</v>
      </c>
      <c r="Y95" s="2">
        <f t="shared" si="31"/>
        <v>1.0405006260471956E-3</v>
      </c>
      <c r="Z95" s="2">
        <f t="shared" si="31"/>
        <v>2.096958592800503E-3</v>
      </c>
      <c r="AA95" s="2">
        <f t="shared" si="31"/>
        <v>3.1855759661646929E-3</v>
      </c>
      <c r="AB95" s="2">
        <f t="shared" si="31"/>
        <v>4.3230480155999635E-3</v>
      </c>
      <c r="AC95" s="2">
        <f t="shared" si="31"/>
        <v>5.5268192563542057E-3</v>
      </c>
      <c r="AD95" s="2">
        <f t="shared" si="31"/>
        <v>6.8153509822893067E-3</v>
      </c>
      <c r="AE95" s="2">
        <f t="shared" si="31"/>
        <v>8.2084043922423036E-3</v>
      </c>
      <c r="AF95" s="2">
        <f t="shared" si="31"/>
        <v>9.7273436520079696E-3</v>
      </c>
      <c r="AG95" s="2">
        <f t="shared" si="31"/>
        <v>1.1395463539766344E-2</v>
      </c>
      <c r="AH95" s="2">
        <f t="shared" si="31"/>
        <v>1.323834669979582E-2</v>
      </c>
      <c r="AI95" s="2">
        <f t="shared" si="31"/>
        <v>1.5284255983391224E-2</v>
      </c>
      <c r="AJ95" s="2">
        <f t="shared" si="31"/>
        <v>1.7564567894011427E-2</v>
      </c>
      <c r="AK95" s="2">
        <f t="shared" si="31"/>
        <v>2.0114253784064177E-2</v>
      </c>
      <c r="AL95" s="2">
        <f t="shared" si="31"/>
        <v>2.2972416183065187E-2</v>
      </c>
      <c r="AM95" s="2">
        <f t="shared" si="31"/>
        <v>2.6182888482415231E-2</v>
      </c>
      <c r="AN95" s="2">
        <f t="shared" si="31"/>
        <v>2.9794907173689399E-2</v>
      </c>
      <c r="AO95" s="2">
        <f t="shared" si="29"/>
        <v>3.3863866950029284E-2</v>
      </c>
      <c r="AP95" s="2">
        <f t="shared" si="29"/>
        <v>3.8452170251034735E-2</v>
      </c>
      <c r="AQ95" s="2">
        <f t="shared" si="29"/>
        <v>4.3630184279957976E-2</v>
      </c>
      <c r="AR95" s="2">
        <f t="shared" si="29"/>
        <v>4.9477320170220863E-2</v>
      </c>
    </row>
    <row r="96" spans="2:44" x14ac:dyDescent="0.2">
      <c r="B96" s="36">
        <f>heart!B96</f>
        <v>22</v>
      </c>
      <c r="C96" s="14">
        <f>heart!C96</f>
        <v>2.7227303853494229</v>
      </c>
      <c r="D96" s="2">
        <f t="shared" si="30"/>
        <v>-0.71211305454106477</v>
      </c>
      <c r="E96" s="2">
        <f t="shared" si="30"/>
        <v>-0.61481023800098322</v>
      </c>
      <c r="F96" s="2">
        <f t="shared" si="30"/>
        <v>-0.52883430023539402</v>
      </c>
      <c r="G96" s="2">
        <f t="shared" si="30"/>
        <v>-0.45286669582768835</v>
      </c>
      <c r="H96" s="2">
        <f t="shared" si="30"/>
        <v>-0.38574236930762962</v>
      </c>
      <c r="I96" s="2">
        <f t="shared" si="30"/>
        <v>-0.32643188761084935</v>
      </c>
      <c r="J96" s="2">
        <f t="shared" si="30"/>
        <v>-0.27402565247264077</v>
      </c>
      <c r="K96" s="2">
        <f t="shared" si="30"/>
        <v>-0.22771995063393333</v>
      </c>
      <c r="L96" s="2">
        <f t="shared" si="30"/>
        <v>-0.18680462792241975</v>
      </c>
      <c r="M96" s="2">
        <f t="shared" si="30"/>
        <v>-0.15065219817589692</v>
      </c>
      <c r="N96" s="2">
        <f t="shared" si="30"/>
        <v>-0.1187082199799367</v>
      </c>
      <c r="O96" s="2">
        <f t="shared" si="30"/>
        <v>-9.0482793635470127E-2</v>
      </c>
      <c r="P96" s="2">
        <f t="shared" si="30"/>
        <v>-6.5543047951957895E-2</v>
      </c>
      <c r="Q96" s="2">
        <f t="shared" si="30"/>
        <v>-4.3506501641995647E-2</v>
      </c>
      <c r="R96" s="2">
        <f t="shared" si="30"/>
        <v>-2.4035197506278225E-2</v>
      </c>
      <c r="S96" s="2">
        <f t="shared" si="30"/>
        <v>-6.8305194495262497E-3</v>
      </c>
      <c r="T96" s="2">
        <f t="shared" si="28"/>
        <v>8.3713871599806408E-3</v>
      </c>
      <c r="U96" s="2">
        <f t="shared" si="28"/>
        <v>2.1803662021612012E-2</v>
      </c>
      <c r="V96" s="2">
        <f t="shared" si="28"/>
        <v>3.3672305382805932E-2</v>
      </c>
      <c r="W96" s="2">
        <f t="shared" si="28"/>
        <v>4.4159337303034528E-2</v>
      </c>
      <c r="Y96" s="2">
        <f t="shared" si="31"/>
        <v>1.0088003478813624E-3</v>
      </c>
      <c r="Z96" s="2">
        <f t="shared" si="31"/>
        <v>2.0330718742056844E-3</v>
      </c>
      <c r="AA96" s="2">
        <f t="shared" si="31"/>
        <v>3.0885230267258725E-3</v>
      </c>
      <c r="AB96" s="2">
        <f t="shared" si="31"/>
        <v>4.1913404306277314E-3</v>
      </c>
      <c r="AC96" s="2">
        <f t="shared" si="31"/>
        <v>5.3584371300845731E-3</v>
      </c>
      <c r="AD96" s="2">
        <f t="shared" si="31"/>
        <v>6.6077119703291595E-3</v>
      </c>
      <c r="AE96" s="2">
        <f t="shared" si="31"/>
        <v>7.9583240981820815E-3</v>
      </c>
      <c r="AF96" s="2">
        <f t="shared" si="31"/>
        <v>9.4309867908355313E-3</v>
      </c>
      <c r="AG96" s="2">
        <f t="shared" si="31"/>
        <v>1.1048285119113653E-2</v>
      </c>
      <c r="AH96" s="2">
        <f t="shared" si="31"/>
        <v>1.2835022316961445E-2</v>
      </c>
      <c r="AI96" s="2">
        <f t="shared" si="31"/>
        <v>1.4818600169158851E-2</v>
      </c>
      <c r="AJ96" s="2">
        <f t="shared" si="31"/>
        <v>1.7029439250967664E-2</v>
      </c>
      <c r="AK96" s="2">
        <f t="shared" si="31"/>
        <v>1.9501445464596551E-2</v>
      </c>
      <c r="AL96" s="2">
        <f t="shared" si="31"/>
        <v>2.2272530027387449E-2</v>
      </c>
      <c r="AM96" s="2">
        <f t="shared" si="31"/>
        <v>2.5385190886373706E-2</v>
      </c>
      <c r="AN96" s="2">
        <f t="shared" si="31"/>
        <v>2.8887164475908181E-2</v>
      </c>
      <c r="AO96" s="2">
        <f t="shared" si="29"/>
        <v>3.2832157813856212E-2</v>
      </c>
      <c r="AP96" s="2">
        <f t="shared" si="29"/>
        <v>3.7280672163937489E-2</v>
      </c>
      <c r="AQ96" s="2">
        <f t="shared" si="29"/>
        <v>4.230093089607919E-2</v>
      </c>
      <c r="AR96" s="2">
        <f t="shared" si="29"/>
        <v>4.7969925774645705E-2</v>
      </c>
    </row>
    <row r="97" spans="2:44" x14ac:dyDescent="0.2">
      <c r="B97" s="36">
        <f>heart!B97</f>
        <v>22.25</v>
      </c>
      <c r="C97" s="14">
        <f>heart!C97</f>
        <v>2.753670503364757</v>
      </c>
      <c r="D97" s="2">
        <f t="shared" si="30"/>
        <v>-0.73815701606565454</v>
      </c>
      <c r="E97" s="2">
        <f t="shared" si="30"/>
        <v>-0.63782245999853626</v>
      </c>
      <c r="F97" s="2">
        <f t="shared" si="30"/>
        <v>-0.54916770307676543</v>
      </c>
      <c r="G97" s="2">
        <f t="shared" si="30"/>
        <v>-0.47083311693875957</v>
      </c>
      <c r="H97" s="2">
        <f t="shared" si="30"/>
        <v>-0.40161734557493567</v>
      </c>
      <c r="I97" s="2">
        <f t="shared" si="30"/>
        <v>-0.3404588810743519</v>
      </c>
      <c r="J97" s="2">
        <f t="shared" si="30"/>
        <v>-0.28641978411177621</v>
      </c>
      <c r="K97" s="2">
        <f t="shared" si="30"/>
        <v>-0.23867129950908003</v>
      </c>
      <c r="L97" s="2">
        <f t="shared" si="30"/>
        <v>-0.19648114626812482</v>
      </c>
      <c r="M97" s="2">
        <f t="shared" si="30"/>
        <v>-0.15920228715235749</v>
      </c>
      <c r="N97" s="2">
        <f t="shared" si="30"/>
        <v>-0.12626300558501341</v>
      </c>
      <c r="O97" s="2">
        <f t="shared" si="30"/>
        <v>-9.7158137681106135E-2</v>
      </c>
      <c r="P97" s="2">
        <f t="shared" si="30"/>
        <v>-7.1441324945770129E-2</v>
      </c>
      <c r="Q97" s="2">
        <f t="shared" si="30"/>
        <v>-4.8718168824674959E-2</v>
      </c>
      <c r="R97" s="2">
        <f t="shared" si="30"/>
        <v>-2.8640182123228396E-2</v>
      </c>
      <c r="S97" s="2">
        <f t="shared" si="30"/>
        <v>-1.0899444532237653E-2</v>
      </c>
      <c r="T97" s="2">
        <f t="shared" si="28"/>
        <v>4.7761197039770794E-3</v>
      </c>
      <c r="U97" s="2">
        <f t="shared" si="28"/>
        <v>1.8626914399710631E-2</v>
      </c>
      <c r="V97" s="2">
        <f t="shared" si="28"/>
        <v>3.0865358312316245E-2</v>
      </c>
      <c r="W97" s="2">
        <f t="shared" si="28"/>
        <v>4.1679142841815474E-2</v>
      </c>
      <c r="Y97" s="2">
        <f t="shared" si="31"/>
        <v>9.7806586215297311E-4</v>
      </c>
      <c r="Z97" s="2">
        <f t="shared" si="31"/>
        <v>1.9711315520856598E-3</v>
      </c>
      <c r="AA97" s="2">
        <f t="shared" si="31"/>
        <v>2.9944269381528819E-3</v>
      </c>
      <c r="AB97" s="2">
        <f t="shared" si="31"/>
        <v>4.0636454978112543E-3</v>
      </c>
      <c r="AC97" s="2">
        <f t="shared" si="31"/>
        <v>5.195184996154476E-3</v>
      </c>
      <c r="AD97" s="2">
        <f t="shared" si="31"/>
        <v>6.4063989655548268E-3</v>
      </c>
      <c r="AE97" s="2">
        <f t="shared" si="31"/>
        <v>7.715862843156584E-3</v>
      </c>
      <c r="AF97" s="2">
        <f t="shared" si="31"/>
        <v>9.1436588477630427E-3</v>
      </c>
      <c r="AG97" s="2">
        <f t="shared" si="31"/>
        <v>1.0711683965050104E-2</v>
      </c>
      <c r="AH97" s="2">
        <f t="shared" si="31"/>
        <v>1.2443985764433806E-2</v>
      </c>
      <c r="AI97" s="2">
        <f t="shared" si="31"/>
        <v>1.4367131197751159E-2</v>
      </c>
      <c r="AJ97" s="2">
        <f t="shared" si="31"/>
        <v>1.6510614035730037E-2</v>
      </c>
      <c r="AK97" s="2">
        <f t="shared" si="31"/>
        <v>1.8907307190781153E-2</v>
      </c>
      <c r="AL97" s="2">
        <f t="shared" si="31"/>
        <v>2.1593966863031396E-2</v>
      </c>
      <c r="AM97" s="2">
        <f t="shared" si="31"/>
        <v>2.461179624129033E-2</v>
      </c>
      <c r="AN97" s="2">
        <f t="shared" si="31"/>
        <v>2.8007077403988525E-2</v>
      </c>
      <c r="AO97" s="2">
        <f t="shared" si="29"/>
        <v>3.1831881111056289E-2</v>
      </c>
      <c r="AP97" s="2">
        <f t="shared" si="29"/>
        <v>3.6144865372262941E-2</v>
      </c>
      <c r="AQ97" s="2">
        <f t="shared" si="29"/>
        <v>4.101217503903222E-2</v>
      </c>
      <c r="AR97" s="2">
        <f t="shared" si="29"/>
        <v>4.6508456216066474E-2</v>
      </c>
    </row>
    <row r="98" spans="2:44" x14ac:dyDescent="0.2">
      <c r="B98" s="36">
        <f>heart!B98</f>
        <v>22.5</v>
      </c>
      <c r="C98" s="14">
        <f>heart!C98</f>
        <v>2.7846106213800916</v>
      </c>
      <c r="D98" s="2">
        <f t="shared" si="30"/>
        <v>-0.76502614918488288</v>
      </c>
      <c r="E98" s="2">
        <f t="shared" si="30"/>
        <v>-0.66156379657045883</v>
      </c>
      <c r="F98" s="2">
        <f t="shared" si="30"/>
        <v>-0.57014534532968741</v>
      </c>
      <c r="G98" s="2">
        <f t="shared" si="30"/>
        <v>-0.48936878249231591</v>
      </c>
      <c r="H98" s="2">
        <f t="shared" si="30"/>
        <v>-0.41799530137048946</v>
      </c>
      <c r="I98" s="2">
        <f t="shared" si="30"/>
        <v>-0.35493030295375938</v>
      </c>
      <c r="J98" s="2">
        <f t="shared" si="30"/>
        <v>-0.2992066089039549</v>
      </c>
      <c r="K98" s="2">
        <f t="shared" si="30"/>
        <v>-0.24996962870080489</v>
      </c>
      <c r="L98" s="2">
        <f t="shared" si="30"/>
        <v>-0.20646425345847766</v>
      </c>
      <c r="M98" s="2">
        <f t="shared" si="30"/>
        <v>-0.16802327541379625</v>
      </c>
      <c r="N98" s="2">
        <f t="shared" si="30"/>
        <v>-0.13405715548491942</v>
      </c>
      <c r="O98" s="2">
        <f t="shared" si="30"/>
        <v>-0.10404498197357279</v>
      </c>
      <c r="P98" s="2">
        <f t="shared" si="30"/>
        <v>-7.7526481751549914E-2</v>
      </c>
      <c r="Q98" s="2">
        <f t="shared" si="30"/>
        <v>-5.4094961413325891E-2</v>
      </c>
      <c r="R98" s="2">
        <f t="shared" si="30"/>
        <v>-3.3391070138786637E-2</v>
      </c>
      <c r="S98" s="2">
        <f t="shared" si="30"/>
        <v>-1.5097288611999337E-2</v>
      </c>
      <c r="T98" s="2">
        <f t="shared" si="28"/>
        <v>1.0669405230993175E-3</v>
      </c>
      <c r="U98" s="2">
        <f t="shared" si="28"/>
        <v>1.5349515350473424E-2</v>
      </c>
      <c r="V98" s="2">
        <f t="shared" si="28"/>
        <v>2.7969476500157721E-2</v>
      </c>
      <c r="W98" s="2">
        <f t="shared" si="28"/>
        <v>3.9120366402326877E-2</v>
      </c>
      <c r="Y98" s="2">
        <f t="shared" si="31"/>
        <v>9.4826774467125622E-4</v>
      </c>
      <c r="Z98" s="2">
        <f t="shared" si="31"/>
        <v>1.9110783268031881E-3</v>
      </c>
      <c r="AA98" s="2">
        <f t="shared" si="31"/>
        <v>2.9031976159300584E-3</v>
      </c>
      <c r="AB98" s="2">
        <f t="shared" si="31"/>
        <v>3.9398409662009986E-3</v>
      </c>
      <c r="AC98" s="2">
        <f t="shared" si="31"/>
        <v>5.036906562313738E-3</v>
      </c>
      <c r="AD98" s="2">
        <f t="shared" si="31"/>
        <v>6.2112192374840242E-3</v>
      </c>
      <c r="AE98" s="2">
        <f t="shared" si="31"/>
        <v>7.480788502695416E-3</v>
      </c>
      <c r="AF98" s="2">
        <f t="shared" si="31"/>
        <v>8.8650847444213497E-3</v>
      </c>
      <c r="AG98" s="2">
        <f t="shared" si="31"/>
        <v>1.0385337826646938E-2</v>
      </c>
      <c r="AH98" s="2">
        <f t="shared" si="31"/>
        <v>1.206486267661519E-2</v>
      </c>
      <c r="AI98" s="2">
        <f t="shared" si="31"/>
        <v>1.3929416847550405E-2</v>
      </c>
      <c r="AJ98" s="2">
        <f t="shared" si="31"/>
        <v>1.6007595542017371E-2</v>
      </c>
      <c r="AK98" s="2">
        <f t="shared" si="31"/>
        <v>1.8331270154079333E-2</v>
      </c>
      <c r="AL98" s="2">
        <f t="shared" si="31"/>
        <v>2.0936077055831202E-2</v>
      </c>
      <c r="AM98" s="2">
        <f t="shared" si="31"/>
        <v>2.3861964124443229E-2</v>
      </c>
      <c r="AN98" s="2">
        <f t="shared" si="31"/>
        <v>2.7153803391370895E-2</v>
      </c>
      <c r="AO98" s="2">
        <f t="shared" si="29"/>
        <v>3.0862079209450863E-2</v>
      </c>
      <c r="AP98" s="2">
        <f t="shared" si="29"/>
        <v>3.5043662491760934E-2</v>
      </c>
      <c r="AQ98" s="2">
        <f t="shared" si="29"/>
        <v>3.9762682896137366E-2</v>
      </c>
      <c r="AR98" s="2">
        <f t="shared" si="29"/>
        <v>4.5091512331358143E-2</v>
      </c>
    </row>
    <row r="99" spans="2:44" x14ac:dyDescent="0.2">
      <c r="B99" s="36">
        <f>heart!B99</f>
        <v>22.75</v>
      </c>
      <c r="C99" s="14">
        <f>heart!C99</f>
        <v>2.8155507393954258</v>
      </c>
      <c r="D99" s="2">
        <f t="shared" si="30"/>
        <v>-0.79274617752743526</v>
      </c>
      <c r="E99" s="2">
        <f t="shared" si="30"/>
        <v>-0.68605697689538736</v>
      </c>
      <c r="F99" s="2">
        <f t="shared" si="30"/>
        <v>-0.59178731030230436</v>
      </c>
      <c r="G99" s="2">
        <f t="shared" si="30"/>
        <v>-0.50849143792793028</v>
      </c>
      <c r="H99" s="2">
        <f t="shared" si="30"/>
        <v>-0.43489191641315827</v>
      </c>
      <c r="I99" s="2">
        <f t="shared" si="30"/>
        <v>-0.36986000771476396</v>
      </c>
      <c r="J99" s="2">
        <f t="shared" si="30"/>
        <v>-0.31239836853675035</v>
      </c>
      <c r="K99" s="2">
        <f t="shared" si="30"/>
        <v>-0.26162575485970835</v>
      </c>
      <c r="L99" s="2">
        <f t="shared" si="30"/>
        <v>-0.21676350699357896</v>
      </c>
      <c r="M99" s="2">
        <f t="shared" si="30"/>
        <v>-0.17712360788568451</v>
      </c>
      <c r="N99" s="2">
        <f t="shared" si="30"/>
        <v>-0.14209813154368484</v>
      </c>
      <c r="O99" s="2">
        <f t="shared" si="30"/>
        <v>-0.11114991975220564</v>
      </c>
      <c r="P99" s="2">
        <f t="shared" si="30"/>
        <v>-8.3804344099270303E-2</v>
      </c>
      <c r="Q99" s="2">
        <f t="shared" si="30"/>
        <v>-5.9642026973203185E-2</v>
      </c>
      <c r="R99" s="2">
        <f t="shared" si="30"/>
        <v>-3.8292409897653722E-2</v>
      </c>
      <c r="S99" s="2">
        <f t="shared" si="30"/>
        <v>-1.9428070567347789E-2</v>
      </c>
      <c r="T99" s="2">
        <f t="shared" si="28"/>
        <v>-2.7597014294077535E-3</v>
      </c>
      <c r="U99" s="2">
        <f t="shared" si="28"/>
        <v>1.1968327199312163E-2</v>
      </c>
      <c r="V99" s="2">
        <f t="shared" si="28"/>
        <v>2.4981887523858763E-2</v>
      </c>
      <c r="W99" s="2">
        <f t="shared" si="28"/>
        <v>3.6480558295748235E-2</v>
      </c>
      <c r="Y99" s="2">
        <f t="shared" si="31"/>
        <v>9.1937746769375642E-4</v>
      </c>
      <c r="Z99" s="2">
        <f t="shared" si="31"/>
        <v>1.8528547053657831E-3</v>
      </c>
      <c r="AA99" s="2">
        <f t="shared" si="31"/>
        <v>2.8147477200900243E-3</v>
      </c>
      <c r="AB99" s="2">
        <f t="shared" si="31"/>
        <v>3.8198083093902292E-3</v>
      </c>
      <c r="AC99" s="2">
        <f t="shared" si="31"/>
        <v>4.8834502979698755E-3</v>
      </c>
      <c r="AD99" s="2">
        <f t="shared" si="31"/>
        <v>6.0219859274328654E-3</v>
      </c>
      <c r="AE99" s="2">
        <f t="shared" si="31"/>
        <v>7.2528760243184449E-3</v>
      </c>
      <c r="AF99" s="2">
        <f t="shared" si="31"/>
        <v>8.5949977830809855E-3</v>
      </c>
      <c r="AG99" s="2">
        <f t="shared" si="31"/>
        <v>1.0068934270791781E-2</v>
      </c>
      <c r="AH99" s="2">
        <f t="shared" si="31"/>
        <v>1.169729009346912E-2</v>
      </c>
      <c r="AI99" s="2">
        <f t="shared" si="31"/>
        <v>1.3505038065163058E-2</v>
      </c>
      <c r="AJ99" s="2">
        <f t="shared" si="31"/>
        <v>1.5519902196386388E-2</v>
      </c>
      <c r="AK99" s="2">
        <f t="shared" si="31"/>
        <v>1.7772782875484481E-2</v>
      </c>
      <c r="AL99" s="2">
        <f t="shared" si="31"/>
        <v>2.0298230763616622E-2</v>
      </c>
      <c r="AM99" s="2">
        <f t="shared" si="31"/>
        <v>2.3134976671103959E-2</v>
      </c>
      <c r="AN99" s="2">
        <f t="shared" si="31"/>
        <v>2.6326525541441242E-2</v>
      </c>
      <c r="AO99" s="2">
        <f t="shared" si="29"/>
        <v>2.9921823652438662E-2</v>
      </c>
      <c r="AP99" s="2">
        <f t="shared" si="29"/>
        <v>3.3976009266833432E-2</v>
      </c>
      <c r="AQ99" s="2">
        <f t="shared" si="29"/>
        <v>3.8551258244509938E-2</v>
      </c>
      <c r="AR99" s="2">
        <f t="shared" si="29"/>
        <v>4.37177375848187E-2</v>
      </c>
    </row>
    <row r="100" spans="2:44" x14ac:dyDescent="0.2">
      <c r="B100" s="36">
        <f>heart!B100</f>
        <v>23</v>
      </c>
      <c r="C100" s="14">
        <f>heart!C100</f>
        <v>2.8464908574107604</v>
      </c>
      <c r="D100" s="2">
        <f t="shared" si="30"/>
        <v>-0.82134363934123722</v>
      </c>
      <c r="E100" s="2">
        <f t="shared" si="30"/>
        <v>-0.7113254499425623</v>
      </c>
      <c r="F100" s="2">
        <f t="shared" si="30"/>
        <v>-0.61411431730359167</v>
      </c>
      <c r="G100" s="2">
        <f t="shared" si="30"/>
        <v>-0.52821939065007817</v>
      </c>
      <c r="H100" s="2">
        <f t="shared" si="30"/>
        <v>-0.45232336696919839</v>
      </c>
      <c r="I100" s="2">
        <f t="shared" si="30"/>
        <v>-0.38526228856809064</v>
      </c>
      <c r="J100" s="2">
        <f t="shared" si="30"/>
        <v>-0.3260076923691006</v>
      </c>
      <c r="K100" s="2">
        <f t="shared" si="30"/>
        <v>-0.27365083717949834</v>
      </c>
      <c r="L100" s="2">
        <f t="shared" si="30"/>
        <v>-0.22738876704169347</v>
      </c>
      <c r="M100" s="2">
        <f t="shared" si="30"/>
        <v>-0.1865119969284991</v>
      </c>
      <c r="N100" s="2">
        <f t="shared" si="30"/>
        <v>-0.15039363192862659</v>
      </c>
      <c r="O100" s="2">
        <f t="shared" si="30"/>
        <v>-0.11847975305190653</v>
      </c>
      <c r="P100" s="2">
        <f t="shared" si="30"/>
        <v>-9.0280922208883757E-2</v>
      </c>
      <c r="Q100" s="2">
        <f t="shared" si="30"/>
        <v>-6.5364676083331782E-2</v>
      </c>
      <c r="R100" s="2">
        <f t="shared" si="30"/>
        <v>-4.3348893782105845E-2</v>
      </c>
      <c r="S100" s="2">
        <f t="shared" si="30"/>
        <v>-2.3895936547191052E-2</v>
      </c>
      <c r="T100" s="2">
        <f t="shared" si="28"/>
        <v>-6.7074696553127509E-3</v>
      </c>
      <c r="U100" s="2">
        <f t="shared" si="28"/>
        <v>8.4801129073490463E-3</v>
      </c>
      <c r="V100" s="2">
        <f t="shared" si="28"/>
        <v>2.1899731163510013E-2</v>
      </c>
      <c r="W100" s="2">
        <f t="shared" si="28"/>
        <v>3.3757191256192892E-2</v>
      </c>
      <c r="Y100" s="2">
        <f t="shared" si="31"/>
        <v>8.9136737261480425E-4</v>
      </c>
      <c r="Z100" s="2">
        <f t="shared" si="31"/>
        <v>1.7964049463837992E-3</v>
      </c>
      <c r="AA100" s="2">
        <f t="shared" si="31"/>
        <v>2.7289925715972539E-3</v>
      </c>
      <c r="AB100" s="2">
        <f t="shared" si="31"/>
        <v>3.7034326120416938E-3</v>
      </c>
      <c r="AC100" s="2">
        <f t="shared" si="31"/>
        <v>4.734669289117659E-3</v>
      </c>
      <c r="AD100" s="2">
        <f t="shared" si="31"/>
        <v>5.8385178696234562E-3</v>
      </c>
      <c r="AE100" s="2">
        <f t="shared" si="31"/>
        <v>7.0319072120778973E-3</v>
      </c>
      <c r="AF100" s="2">
        <f t="shared" si="31"/>
        <v>8.3331393913244518E-3</v>
      </c>
      <c r="AG100" s="2">
        <f t="shared" si="31"/>
        <v>9.7621703830753793E-3</v>
      </c>
      <c r="AH100" s="2">
        <f t="shared" si="31"/>
        <v>1.134091611303425E-2</v>
      </c>
      <c r="AI100" s="2">
        <f t="shared" si="31"/>
        <v>1.3093588564231751E-2</v>
      </c>
      <c r="AJ100" s="2">
        <f t="shared" si="31"/>
        <v>1.5047067097189001E-2</v>
      </c>
      <c r="AK100" s="2">
        <f t="shared" si="31"/>
        <v>1.7231310677554009E-2</v>
      </c>
      <c r="AL100" s="2">
        <f t="shared" si="31"/>
        <v>1.9679817333222657E-2</v>
      </c>
      <c r="AM100" s="2">
        <f t="shared" si="31"/>
        <v>2.2430137887277237E-2</v>
      </c>
      <c r="AN100" s="2">
        <f t="shared" si="31"/>
        <v>2.5524451845460844E-2</v>
      </c>
      <c r="AO100" s="2">
        <f t="shared" si="29"/>
        <v>2.9010214270121695E-2</v>
      </c>
      <c r="AP100" s="2">
        <f t="shared" si="29"/>
        <v>3.2940883561224599E-2</v>
      </c>
      <c r="AQ100" s="2">
        <f t="shared" si="29"/>
        <v>3.7376741305835466E-2</v>
      </c>
      <c r="AR100" s="2">
        <f t="shared" si="29"/>
        <v>4.2385816769466129E-2</v>
      </c>
    </row>
    <row r="101" spans="2:44" x14ac:dyDescent="0.2">
      <c r="B101" s="36">
        <f>heart!B101</f>
        <v>23.25</v>
      </c>
      <c r="C101" s="14">
        <f>heart!C101</f>
        <v>2.8774309754260945</v>
      </c>
      <c r="D101" s="2">
        <f t="shared" si="30"/>
        <v>-0.85084591290030265</v>
      </c>
      <c r="E101" s="2">
        <f t="shared" si="30"/>
        <v>-0.73739340692110211</v>
      </c>
      <c r="F101" s="2">
        <f t="shared" si="30"/>
        <v>-0.63714774147934283</v>
      </c>
      <c r="G101" s="2">
        <f t="shared" si="30"/>
        <v>-0.5485715275550469</v>
      </c>
      <c r="H101" s="2">
        <f t="shared" si="30"/>
        <v>-0.47030634133888238</v>
      </c>
      <c r="I101" s="2">
        <f t="shared" si="30"/>
        <v>-0.40115189115334826</v>
      </c>
      <c r="J101" s="2">
        <f t="shared" si="30"/>
        <v>-0.340047609522242</v>
      </c>
      <c r="K101" s="2">
        <f t="shared" si="30"/>
        <v>-0.28605638808043526</v>
      </c>
      <c r="L101" s="2">
        <f t="shared" si="30"/>
        <v>-0.23835020587905187</v>
      </c>
      <c r="M101" s="2">
        <f t="shared" si="30"/>
        <v>-0.19619743067864989</v>
      </c>
      <c r="N101" s="2">
        <f t="shared" si="30"/>
        <v>-0.15895159848032128</v>
      </c>
      <c r="O101" s="2">
        <f t="shared" si="30"/>
        <v>-0.12604149921518856</v>
      </c>
      <c r="P101" s="2">
        <f t="shared" si="30"/>
        <v>-9.696241654430944E-2</v>
      </c>
      <c r="Q101" s="2">
        <f t="shared" si="30"/>
        <v>-7.1268387420681076E-2</v>
      </c>
      <c r="R101" s="2">
        <f t="shared" si="30"/>
        <v>-4.8565362704327236E-2</v>
      </c>
      <c r="S101" s="2">
        <f t="shared" si="30"/>
        <v>-2.850516394019556E-2</v>
      </c>
      <c r="T101" s="2">
        <f t="shared" si="28"/>
        <v>-1.0780143618714082E-2</v>
      </c>
      <c r="U101" s="2">
        <f t="shared" si="28"/>
        <v>4.8815329723818929E-3</v>
      </c>
      <c r="V101" s="2">
        <f t="shared" si="28"/>
        <v>1.8720056663483718E-2</v>
      </c>
      <c r="W101" s="2">
        <f t="shared" si="28"/>
        <v>3.0947658021186462E-2</v>
      </c>
      <c r="Y101" s="2">
        <f t="shared" si="31"/>
        <v>8.6421064348607543E-4</v>
      </c>
      <c r="Z101" s="2">
        <f t="shared" si="31"/>
        <v>1.7416750067054535E-3</v>
      </c>
      <c r="AA101" s="2">
        <f t="shared" si="31"/>
        <v>2.6458500712791431E-3</v>
      </c>
      <c r="AB101" s="2">
        <f t="shared" si="31"/>
        <v>3.5906024598714517E-3</v>
      </c>
      <c r="AC101" s="2">
        <f t="shared" si="31"/>
        <v>4.5904210976884631E-3</v>
      </c>
      <c r="AD101" s="2">
        <f t="shared" si="31"/>
        <v>5.6606394177417261E-3</v>
      </c>
      <c r="AE101" s="2">
        <f t="shared" si="31"/>
        <v>6.8176705176647198E-3</v>
      </c>
      <c r="AF101" s="2">
        <f t="shared" si="31"/>
        <v>8.0792588744974889E-3</v>
      </c>
      <c r="AG101" s="2">
        <f t="shared" si="31"/>
        <v>9.4647524777912908E-3</v>
      </c>
      <c r="AH101" s="2">
        <f t="shared" si="31"/>
        <v>1.0995399554524991E-2</v>
      </c>
      <c r="AI101" s="2">
        <f t="shared" si="31"/>
        <v>1.2694674436470061E-2</v>
      </c>
      <c r="AJ101" s="2">
        <f t="shared" si="31"/>
        <v>1.4588637567576012E-2</v>
      </c>
      <c r="AK101" s="2">
        <f t="shared" si="31"/>
        <v>1.6706335172526714E-2</v>
      </c>
      <c r="AL101" s="2">
        <f t="shared" si="31"/>
        <v>1.9080244715870255E-2</v>
      </c>
      <c r="AM101" s="2">
        <f t="shared" si="31"/>
        <v>2.1746772983379126E-2</v>
      </c>
      <c r="AN101" s="2">
        <f t="shared" si="31"/>
        <v>2.4746814424323142E-2</v>
      </c>
      <c r="AO101" s="2">
        <f t="shared" si="29"/>
        <v>2.8126378317512142E-2</v>
      </c>
      <c r="AP101" s="2">
        <f t="shared" si="29"/>
        <v>3.1937294379461099E-2</v>
      </c>
      <c r="AQ101" s="2">
        <f t="shared" si="29"/>
        <v>3.6238007636036018E-2</v>
      </c>
      <c r="AR101" s="2">
        <f t="shared" si="29"/>
        <v>4.1094474747902433E-2</v>
      </c>
    </row>
    <row r="102" spans="2:44" x14ac:dyDescent="0.2">
      <c r="B102" s="36">
        <f>heart!B102</f>
        <v>23.5</v>
      </c>
      <c r="C102" s="14">
        <f>heart!C102</f>
        <v>2.9083710934414291</v>
      </c>
      <c r="D102" s="2">
        <f t="shared" si="30"/>
        <v>-0.88128124271579844</v>
      </c>
      <c r="E102" s="2">
        <f t="shared" si="30"/>
        <v>-0.76428580443987648</v>
      </c>
      <c r="F102" s="2">
        <f t="shared" si="30"/>
        <v>-0.66090963427603511</v>
      </c>
      <c r="G102" s="2">
        <f t="shared" si="30"/>
        <v>-0.56956733311263308</v>
      </c>
      <c r="H102" s="2">
        <f t="shared" si="30"/>
        <v>-0.48885805583333236</v>
      </c>
      <c r="I102" s="2">
        <f t="shared" si="30"/>
        <v>-0.41754402765602378</v>
      </c>
      <c r="J102" s="2">
        <f t="shared" si="30"/>
        <v>-0.35453156135336439</v>
      </c>
      <c r="K102" s="2">
        <f t="shared" si="30"/>
        <v>-0.29885428423094812</v>
      </c>
      <c r="L102" s="2">
        <f t="shared" si="30"/>
        <v>-0.24965831762845556</v>
      </c>
      <c r="M102" s="2">
        <f t="shared" si="30"/>
        <v>-0.20618918165342839</v>
      </c>
      <c r="N102" s="2">
        <f t="shared" si="30"/>
        <v>-0.16778022431586387</v>
      </c>
      <c r="O102" s="2">
        <f t="shared" si="30"/>
        <v>-0.13384239761035077</v>
      </c>
      <c r="P102" s="2">
        <f t="shared" si="30"/>
        <v>-0.1038552237495549</v>
      </c>
      <c r="Q102" s="2">
        <f t="shared" si="30"/>
        <v>-7.7358813005271157E-2</v>
      </c>
      <c r="R102" s="2">
        <f t="shared" si="30"/>
        <v>-5.3946810740941591E-2</v>
      </c>
      <c r="S102" s="2">
        <f t="shared" si="30"/>
        <v>-3.3260165469818526E-2</v>
      </c>
      <c r="T102" s="2">
        <f t="shared" si="28"/>
        <v>-1.4981622364375481E-2</v>
      </c>
      <c r="U102" s="2">
        <f t="shared" si="28"/>
        <v>1.1691422317538086E-3</v>
      </c>
      <c r="V102" s="2">
        <f t="shared" si="28"/>
        <v>1.5439819907476626E-2</v>
      </c>
      <c r="W102" s="2">
        <f t="shared" si="28"/>
        <v>2.8049268835559013E-2</v>
      </c>
      <c r="Y102" s="2">
        <f t="shared" si="31"/>
        <v>8.3788128134387578E-4</v>
      </c>
      <c r="Z102" s="2">
        <f t="shared" si="31"/>
        <v>1.6886124896776766E-3</v>
      </c>
      <c r="AA102" s="2">
        <f t="shared" si="31"/>
        <v>2.56524062122694E-3</v>
      </c>
      <c r="AB102" s="2">
        <f t="shared" si="31"/>
        <v>3.4812098329844725E-3</v>
      </c>
      <c r="AC102" s="2">
        <f t="shared" si="31"/>
        <v>4.4505676251847068E-3</v>
      </c>
      <c r="AD102" s="2">
        <f t="shared" si="31"/>
        <v>5.4881802767793707E-3</v>
      </c>
      <c r="AE102" s="2">
        <f t="shared" si="31"/>
        <v>6.6099608378791287E-3</v>
      </c>
      <c r="AF102" s="2">
        <f t="shared" si="31"/>
        <v>7.8331131757021777E-3</v>
      </c>
      <c r="AG102" s="2">
        <f t="shared" si="31"/>
        <v>9.1763958167707591E-3</v>
      </c>
      <c r="AH102" s="2">
        <f t="shared" si="31"/>
        <v>1.0660409631696142E-2</v>
      </c>
      <c r="AI102" s="2">
        <f t="shared" si="31"/>
        <v>1.230791377454756E-2</v>
      </c>
      <c r="AJ102" s="2">
        <f t="shared" si="31"/>
        <v>1.4144174722119056E-2</v>
      </c>
      <c r="AK102" s="2">
        <f t="shared" si="31"/>
        <v>1.6197353766035264E-2</v>
      </c>
      <c r="AL102" s="2">
        <f t="shared" si="31"/>
        <v>1.8498938900358121E-2</v>
      </c>
      <c r="AM102" s="2">
        <f t="shared" si="31"/>
        <v>2.1084227728215509E-2</v>
      </c>
      <c r="AN102" s="2">
        <f t="shared" si="31"/>
        <v>2.3992868793411327E-2</v>
      </c>
      <c r="AO102" s="2">
        <f t="shared" si="29"/>
        <v>2.7269469638994782E-2</v>
      </c>
      <c r="AP102" s="2">
        <f t="shared" si="29"/>
        <v>3.0964280918105345E-2</v>
      </c>
      <c r="AQ102" s="2">
        <f t="shared" si="29"/>
        <v>3.5133967048764127E-2</v>
      </c>
      <c r="AR102" s="2">
        <f t="shared" si="29"/>
        <v>3.9842475231538645E-2</v>
      </c>
    </row>
    <row r="103" spans="2:44" x14ac:dyDescent="0.2">
      <c r="B103" s="36">
        <f>heart!B103</f>
        <v>23.75</v>
      </c>
      <c r="C103" s="14">
        <f>heart!C103</f>
        <v>2.9393112114567632</v>
      </c>
      <c r="D103" s="2">
        <f t="shared" si="30"/>
        <v>-0.912678766576414</v>
      </c>
      <c r="E103" s="2">
        <f t="shared" si="30"/>
        <v>-0.79202838840014578</v>
      </c>
      <c r="F103" s="2">
        <f t="shared" si="30"/>
        <v>-0.6854227445521619</v>
      </c>
      <c r="G103" s="2">
        <f t="shared" si="30"/>
        <v>-0.59122690801993438</v>
      </c>
      <c r="H103" s="2">
        <f t="shared" si="30"/>
        <v>-0.50799627125685165</v>
      </c>
      <c r="I103" s="2">
        <f t="shared" si="30"/>
        <v>-0.43445439137112907</v>
      </c>
      <c r="J103" s="2">
        <f t="shared" si="30"/>
        <v>-0.36947341432392539</v>
      </c>
      <c r="K103" s="2">
        <f t="shared" si="30"/>
        <v>-0.31205677791796654</v>
      </c>
      <c r="L103" s="2">
        <f t="shared" si="30"/>
        <v>-0.2613239283060057</v>
      </c>
      <c r="M103" s="2">
        <f t="shared" si="30"/>
        <v>-0.21649681562821169</v>
      </c>
      <c r="N103" s="2">
        <f t="shared" si="30"/>
        <v>-0.17688796167268939</v>
      </c>
      <c r="O103" s="2">
        <f t="shared" si="30"/>
        <v>-0.14188991656221178</v>
      </c>
      <c r="P103" s="2">
        <f t="shared" si="30"/>
        <v>-0.11096594277265322</v>
      </c>
      <c r="Q103" s="2">
        <f t="shared" si="30"/>
        <v>-8.3641783611231577E-2</v>
      </c>
      <c r="R103" s="2">
        <f t="shared" si="30"/>
        <v>-5.9498389914177177E-2</v>
      </c>
      <c r="S103" s="2">
        <f t="shared" si="30"/>
        <v>-3.8165493418904468E-2</v>
      </c>
      <c r="T103" s="2">
        <f t="shared" si="28"/>
        <v>-1.9315928250543669E-2</v>
      </c>
      <c r="U103" s="2">
        <f t="shared" si="28"/>
        <v>-2.660613435932564E-3</v>
      </c>
      <c r="V103" s="2">
        <f t="shared" si="28"/>
        <v>1.2055880504172905E-2</v>
      </c>
      <c r="W103" s="2">
        <f t="shared" si="28"/>
        <v>2.5059248876361628E-2</v>
      </c>
      <c r="Y103" s="2">
        <f t="shared" si="31"/>
        <v>8.123540793185881E-4</v>
      </c>
      <c r="Z103" s="2">
        <f t="shared" si="31"/>
        <v>1.6371665949832766E-3</v>
      </c>
      <c r="AA103" s="2">
        <f t="shared" si="31"/>
        <v>2.4870870485913204E-3</v>
      </c>
      <c r="AB103" s="2">
        <f t="shared" si="31"/>
        <v>3.3751500024599367E-3</v>
      </c>
      <c r="AC103" s="2">
        <f t="shared" si="31"/>
        <v>4.3149749804688893E-3</v>
      </c>
      <c r="AD103" s="2">
        <f t="shared" si="31"/>
        <v>5.3209753399990154E-3</v>
      </c>
      <c r="AE103" s="2">
        <f t="shared" si="31"/>
        <v>6.4085793182715439E-3</v>
      </c>
      <c r="AF103" s="2">
        <f t="shared" si="31"/>
        <v>7.5944666431022609E-3</v>
      </c>
      <c r="AG103" s="2">
        <f t="shared" si="31"/>
        <v>8.89682433678376E-3</v>
      </c>
      <c r="AH103" s="2">
        <f t="shared" si="31"/>
        <v>1.0335625636159019E-2</v>
      </c>
      <c r="AI103" s="2">
        <f t="shared" si="31"/>
        <v>1.1932936306464286E-2</v>
      </c>
      <c r="AJ103" s="2">
        <f t="shared" si="31"/>
        <v>1.3713253046636112E-2</v>
      </c>
      <c r="AK103" s="2">
        <f t="shared" si="31"/>
        <v>1.570387917593884E-2</v>
      </c>
      <c r="AL103" s="2">
        <f t="shared" si="31"/>
        <v>1.7935343363523249E-2</v>
      </c>
      <c r="AM103" s="2">
        <f t="shared" si="31"/>
        <v>2.044186782264264E-2</v>
      </c>
      <c r="AN103" s="2">
        <f t="shared" si="31"/>
        <v>2.3261893149853222E-2</v>
      </c>
      <c r="AO103" s="2">
        <f t="shared" si="29"/>
        <v>2.6438667858245397E-2</v>
      </c>
      <c r="AP103" s="2">
        <f t="shared" si="29"/>
        <v>3.0020911645913868E-2</v>
      </c>
      <c r="AQ103" s="2">
        <f t="shared" si="29"/>
        <v>3.4063562571694163E-2</v>
      </c>
      <c r="AR103" s="2">
        <f t="shared" si="29"/>
        <v>3.8628619597012789E-2</v>
      </c>
    </row>
    <row r="104" spans="2:44" x14ac:dyDescent="0.2">
      <c r="B104" s="36">
        <f>heart!B104</f>
        <v>24</v>
      </c>
      <c r="C104" s="14">
        <f>heart!C104</f>
        <v>2.9702513294720978</v>
      </c>
      <c r="D104" s="2">
        <f t="shared" si="30"/>
        <v>-0.94506854344392854</v>
      </c>
      <c r="E104" s="2">
        <f t="shared" si="30"/>
        <v>-0.82064771864384578</v>
      </c>
      <c r="F104" s="2">
        <f t="shared" si="30"/>
        <v>-0.71071054035724657</v>
      </c>
      <c r="G104" s="2">
        <f t="shared" si="30"/>
        <v>-0.61357098844510183</v>
      </c>
      <c r="H104" s="2">
        <f t="shared" si="30"/>
        <v>-0.52773930991053941</v>
      </c>
      <c r="I104" s="2">
        <f t="shared" si="30"/>
        <v>-0.45189917172744959</v>
      </c>
      <c r="J104" s="2">
        <f t="shared" si="30"/>
        <v>-0.38488747327494832</v>
      </c>
      <c r="K104" s="2">
        <f t="shared" si="30"/>
        <v>-0.32567650877686077</v>
      </c>
      <c r="L104" s="2">
        <f t="shared" si="30"/>
        <v>-0.27335820618557782</v>
      </c>
      <c r="M104" s="2">
        <f t="shared" si="30"/>
        <v>-0.22713020079442314</v>
      </c>
      <c r="N104" s="2">
        <f t="shared" si="30"/>
        <v>-0.18628353000046896</v>
      </c>
      <c r="O104" s="2">
        <f t="shared" si="30"/>
        <v>-0.15019176050204028</v>
      </c>
      <c r="P104" s="2">
        <f t="shared" si="30"/>
        <v>-0.11830138118328042</v>
      </c>
      <c r="Q104" s="2">
        <f t="shared" si="30"/>
        <v>-9.0123314348994038E-2</v>
      </c>
      <c r="R104" s="2">
        <f t="shared" si="30"/>
        <v>-6.5225415124244679E-2</v>
      </c>
      <c r="S104" s="2">
        <f t="shared" ref="S104:W119" si="32">$B$2*(1-EXP(-S$7)*COSH($C104))</f>
        <v>-4.3225843987892316E-2</v>
      </c>
      <c r="T104" s="2">
        <f t="shared" si="32"/>
        <v>-2.378721079982269E-2</v>
      </c>
      <c r="U104" s="2">
        <f t="shared" si="32"/>
        <v>-6.6114005134147794E-3</v>
      </c>
      <c r="V104" s="2">
        <f t="shared" si="32"/>
        <v>8.5649987807359766E-3</v>
      </c>
      <c r="W104" s="2">
        <f t="shared" si="32"/>
        <v>2.1974735596341482E-2</v>
      </c>
      <c r="Y104" s="2">
        <f t="shared" si="31"/>
        <v>7.8760459850243719E-4</v>
      </c>
      <c r="Z104" s="2">
        <f t="shared" si="31"/>
        <v>1.5872880700063729E-3</v>
      </c>
      <c r="AA104" s="2">
        <f t="shared" si="31"/>
        <v>2.4113145316996213E-3</v>
      </c>
      <c r="AB104" s="2">
        <f t="shared" si="31"/>
        <v>3.2723214300871819E-3</v>
      </c>
      <c r="AC104" s="2">
        <f t="shared" si="31"/>
        <v>4.1835133515805778E-3</v>
      </c>
      <c r="AD104" s="2">
        <f t="shared" si="31"/>
        <v>5.1588645308663994E-3</v>
      </c>
      <c r="AE104" s="2">
        <f t="shared" si="31"/>
        <v>6.213333162765824E-3</v>
      </c>
      <c r="AF104" s="2">
        <f t="shared" si="31"/>
        <v>7.3630908043177496E-3</v>
      </c>
      <c r="AG104" s="2">
        <f t="shared" si="31"/>
        <v>8.625770385245049E-3</v>
      </c>
      <c r="AH104" s="2">
        <f t="shared" si="31"/>
        <v>1.0020736630345686E-2</v>
      </c>
      <c r="AI104" s="2">
        <f t="shared" si="31"/>
        <v>1.1569383041064403E-2</v>
      </c>
      <c r="AJ104" s="2">
        <f t="shared" si="31"/>
        <v>1.3295459990818095E-2</v>
      </c>
      <c r="AK104" s="2">
        <f t="shared" si="31"/>
        <v>1.5225438965815116E-2</v>
      </c>
      <c r="AL104" s="2">
        <f t="shared" si="31"/>
        <v>1.7388918537443787E-2</v>
      </c>
      <c r="AM104" s="2">
        <f t="shared" si="31"/>
        <v>1.9819078292309802E-2</v>
      </c>
      <c r="AN104" s="2">
        <f t="shared" ref="AN104:AR119" si="33">$B$2*EXP(-$C104)*SINH(AN$7)</f>
        <v>2.2553187681490748E-2</v>
      </c>
      <c r="AO104" s="2">
        <f t="shared" si="33"/>
        <v>2.5633177592829237E-2</v>
      </c>
      <c r="AP104" s="2">
        <f t="shared" si="33"/>
        <v>2.9106283412019669E-2</v>
      </c>
      <c r="AQ104" s="2">
        <f t="shared" si="33"/>
        <v>3.3025769434611545E-2</v>
      </c>
      <c r="AR104" s="2">
        <f t="shared" si="33"/>
        <v>3.7451745738666935E-2</v>
      </c>
    </row>
    <row r="105" spans="2:44" x14ac:dyDescent="0.2">
      <c r="B105" s="36">
        <f>heart!B105</f>
        <v>24.25</v>
      </c>
      <c r="C105" s="14">
        <f>heart!C105</f>
        <v>3.0011914474874319</v>
      </c>
      <c r="D105" s="2">
        <f t="shared" ref="D105:S120" si="34">$B$2*(1-EXP(-D$7)*COSH($C105))</f>
        <v>-0.97848158223067461</v>
      </c>
      <c r="E105" s="2">
        <f t="shared" si="34"/>
        <v>-0.85017119438110922</v>
      </c>
      <c r="F105" s="2">
        <f t="shared" si="34"/>
        <v>-0.73679723139938358</v>
      </c>
      <c r="G105" s="2">
        <f t="shared" si="34"/>
        <v>-0.63662096587946559</v>
      </c>
      <c r="H105" s="2">
        <f t="shared" si="34"/>
        <v>-0.54810607313345971</v>
      </c>
      <c r="I105" s="2">
        <f t="shared" si="34"/>
        <v>-0.46989506978677237</v>
      </c>
      <c r="J105" s="2">
        <f t="shared" si="34"/>
        <v>-0.40078849512200748</v>
      </c>
      <c r="K105" s="2">
        <f t="shared" si="34"/>
        <v>-0.33972651589221375</v>
      </c>
      <c r="L105" s="2">
        <f t="shared" si="34"/>
        <v>-0.2857726724909605</v>
      </c>
      <c r="M105" s="2">
        <f t="shared" si="34"/>
        <v>-0.23809951720701555</v>
      </c>
      <c r="N105" s="2">
        <f t="shared" si="34"/>
        <v>-0.19597592430882507</v>
      </c>
      <c r="O105" s="2">
        <f t="shared" si="34"/>
        <v>-0.15875587734352459</v>
      </c>
      <c r="P105" s="2">
        <f t="shared" si="34"/>
        <v>-0.12586856169009947</v>
      </c>
      <c r="Q105" s="2">
        <f t="shared" si="34"/>
        <v>-9.6809610423961773E-2</v>
      </c>
      <c r="R105" s="2">
        <f t="shared" si="34"/>
        <v>-7.1133369237648264E-2</v>
      </c>
      <c r="S105" s="2">
        <f t="shared" si="32"/>
        <v>-4.8446061790803588E-2</v>
      </c>
      <c r="T105" s="2">
        <f t="shared" si="32"/>
        <v>-2.8399750671790774E-2</v>
      </c>
      <c r="U105" s="2">
        <f t="shared" si="32"/>
        <v>-1.0687001354940995E-2</v>
      </c>
      <c r="V105" s="2">
        <f t="shared" si="32"/>
        <v>4.9638326812521108E-3</v>
      </c>
      <c r="W105" s="2">
        <f t="shared" si="32"/>
        <v>1.8792775983433076E-2</v>
      </c>
      <c r="Y105" s="2">
        <f t="shared" ref="Y105:AN120" si="35">$B$2*EXP(-$C105)*SINH(Y$7)</f>
        <v>7.6360914455248093E-4</v>
      </c>
      <c r="Z105" s="2">
        <f t="shared" si="35"/>
        <v>1.5389291626795578E-3</v>
      </c>
      <c r="AA105" s="2">
        <f t="shared" si="35"/>
        <v>2.337850528424024E-3</v>
      </c>
      <c r="AB105" s="2">
        <f t="shared" si="35"/>
        <v>3.1726256711563519E-3</v>
      </c>
      <c r="AC105" s="2">
        <f t="shared" si="35"/>
        <v>4.0560568814587009E-3</v>
      </c>
      <c r="AD105" s="2">
        <f t="shared" si="35"/>
        <v>5.0016926497983586E-3</v>
      </c>
      <c r="AE105" s="2">
        <f t="shared" si="35"/>
        <v>6.0240354490826275E-3</v>
      </c>
      <c r="AF105" s="2">
        <f t="shared" si="35"/>
        <v>7.1387641476929713E-3</v>
      </c>
      <c r="AG105" s="2">
        <f t="shared" si="35"/>
        <v>8.3629744639723731E-3</v>
      </c>
      <c r="AH105" s="2">
        <f t="shared" si="35"/>
        <v>9.7154411498275445E-3</v>
      </c>
      <c r="AI105" s="2">
        <f t="shared" si="35"/>
        <v>1.1216905924349844E-2</v>
      </c>
      <c r="AJ105" s="2">
        <f t="shared" si="35"/>
        <v>1.2890395573266737E-2</v>
      </c>
      <c r="AK105" s="2">
        <f t="shared" si="35"/>
        <v>1.4761575092665123E-2</v>
      </c>
      <c r="AL105" s="2">
        <f t="shared" si="35"/>
        <v>1.6859141292874434E-2</v>
      </c>
      <c r="AM105" s="2">
        <f t="shared" si="35"/>
        <v>1.9215262898903074E-2</v>
      </c>
      <c r="AN105" s="2">
        <f t="shared" si="33"/>
        <v>2.1866073896902736E-2</v>
      </c>
      <c r="AO105" s="2">
        <f t="shared" si="33"/>
        <v>2.4852227692727959E-2</v>
      </c>
      <c r="AP105" s="2">
        <f t="shared" si="33"/>
        <v>2.8219520581285216E-2</v>
      </c>
      <c r="AQ105" s="2">
        <f t="shared" si="33"/>
        <v>3.2019594088331306E-2</v>
      </c>
      <c r="AR105" s="2">
        <f t="shared" si="33"/>
        <v>3.6310726955985376E-2</v>
      </c>
    </row>
    <row r="106" spans="2:44" x14ac:dyDescent="0.2">
      <c r="B106" s="36">
        <f>heart!B106</f>
        <v>24.5</v>
      </c>
      <c r="C106" s="14">
        <f>heart!C106</f>
        <v>3.0321315655027665</v>
      </c>
      <c r="D106" s="2">
        <f t="shared" si="34"/>
        <v>-1.0129498714864584</v>
      </c>
      <c r="E106" s="2">
        <f t="shared" si="34"/>
        <v>-0.88062708042137472</v>
      </c>
      <c r="F106" s="2">
        <f t="shared" si="34"/>
        <v>-0.76370779222282215</v>
      </c>
      <c r="G106" s="2">
        <f t="shared" si="34"/>
        <v>-0.66039890761705144</v>
      </c>
      <c r="H106" s="2">
        <f t="shared" si="34"/>
        <v>-0.56911605939816745</v>
      </c>
      <c r="I106" s="2">
        <f t="shared" si="34"/>
        <v>-0.48845931423293709</v>
      </c>
      <c r="J106" s="2">
        <f t="shared" si="34"/>
        <v>-0.41719170298301705</v>
      </c>
      <c r="K106" s="2">
        <f t="shared" si="34"/>
        <v>-0.35422025028101489</v>
      </c>
      <c r="L106" s="2">
        <f t="shared" si="34"/>
        <v>-0.29857921242589902</v>
      </c>
      <c r="M106" s="2">
        <f t="shared" si="34"/>
        <v>-0.24941526653052312</v>
      </c>
      <c r="N106" s="2">
        <f t="shared" si="34"/>
        <v>-0.20597442377885983</v>
      </c>
      <c r="O106" s="2">
        <f t="shared" si="34"/>
        <v>-0.16759046609184602</v>
      </c>
      <c r="P106" s="2">
        <f t="shared" si="34"/>
        <v>-0.13367472886407195</v>
      </c>
      <c r="Q106" s="2">
        <f t="shared" si="34"/>
        <v>-0.10370707307717064</v>
      </c>
      <c r="R106" s="2">
        <f t="shared" si="34"/>
        <v>-7.7227908336303067E-2</v>
      </c>
      <c r="S106" s="2">
        <f t="shared" si="32"/>
        <v>-5.3831144493317676E-2</v>
      </c>
      <c r="T106" s="2">
        <f t="shared" si="32"/>
        <v>-3.3157963761164061E-2</v>
      </c>
      <c r="U106" s="2">
        <f t="shared" si="32"/>
        <v>-1.4891317807372306E-2</v>
      </c>
      <c r="V106" s="2">
        <f t="shared" si="32"/>
        <v>1.2489345671550867E-3</v>
      </c>
      <c r="W106" s="2">
        <f t="shared" si="32"/>
        <v>1.5510323733640858E-2</v>
      </c>
      <c r="Y106" s="2">
        <f t="shared" si="35"/>
        <v>7.4034474500642112E-4</v>
      </c>
      <c r="Z106" s="2">
        <f t="shared" si="35"/>
        <v>1.4920435757676269E-3</v>
      </c>
      <c r="AA106" s="2">
        <f t="shared" si="35"/>
        <v>2.2666247067320922E-3</v>
      </c>
      <c r="AB106" s="2">
        <f t="shared" si="35"/>
        <v>3.0759672802106492E-3</v>
      </c>
      <c r="AC106" s="2">
        <f t="shared" si="35"/>
        <v>3.9324835474501066E-3</v>
      </c>
      <c r="AD106" s="2">
        <f t="shared" si="35"/>
        <v>4.8493092255798148E-3</v>
      </c>
      <c r="AE106" s="2">
        <f t="shared" si="35"/>
        <v>5.8405049497861324E-3</v>
      </c>
      <c r="AF106" s="2">
        <f t="shared" si="35"/>
        <v>6.9212719102285433E-3</v>
      </c>
      <c r="AG106" s="2">
        <f t="shared" si="35"/>
        <v>8.1081849807513838E-3</v>
      </c>
      <c r="AH106" s="2">
        <f t="shared" si="35"/>
        <v>9.4194469147031307E-3</v>
      </c>
      <c r="AI106" s="2">
        <f t="shared" si="35"/>
        <v>1.0875167506264799E-2</v>
      </c>
      <c r="AJ106" s="2">
        <f t="shared" si="35"/>
        <v>1.2497671998565454E-2</v>
      </c>
      <c r="AK106" s="2">
        <f t="shared" si="35"/>
        <v>1.4311843468397855E-2</v>
      </c>
      <c r="AL106" s="2">
        <f t="shared" si="35"/>
        <v>1.6345504438419572E-2</v>
      </c>
      <c r="AM106" s="2">
        <f t="shared" si="35"/>
        <v>1.8629843569326232E-2</v>
      </c>
      <c r="AN106" s="2">
        <f t="shared" si="33"/>
        <v>2.11998939758394E-2</v>
      </c>
      <c r="AO106" s="2">
        <f t="shared" si="33"/>
        <v>2.4095070502065823E-2</v>
      </c>
      <c r="AP106" s="2">
        <f t="shared" si="33"/>
        <v>2.7359774195997978E-2</v>
      </c>
      <c r="AQ106" s="2">
        <f t="shared" si="33"/>
        <v>3.1044073253506631E-2</v>
      </c>
      <c r="AR106" s="2">
        <f t="shared" si="33"/>
        <v>3.5204470874928361E-2</v>
      </c>
    </row>
    <row r="107" spans="2:44" x14ac:dyDescent="0.2">
      <c r="B107" s="36">
        <f>heart!B107</f>
        <v>24.75</v>
      </c>
      <c r="C107" s="14">
        <f>heart!C107</f>
        <v>3.0630716835181007</v>
      </c>
      <c r="D107" s="2">
        <f t="shared" si="34"/>
        <v>-1.0485064100233481</v>
      </c>
      <c r="E107" s="2">
        <f t="shared" si="34"/>
        <v>-0.91204453423318854</v>
      </c>
      <c r="F107" s="2">
        <f t="shared" si="34"/>
        <v>-0.79146798611777602</v>
      </c>
      <c r="G107" s="2">
        <f t="shared" si="34"/>
        <v>-0.68492757788108316</v>
      </c>
      <c r="H107" s="2">
        <f t="shared" si="34"/>
        <v>-0.59078938297790529</v>
      </c>
      <c r="I107" s="2">
        <f t="shared" si="34"/>
        <v>-0.50760967786601296</v>
      </c>
      <c r="J107" s="2">
        <f t="shared" si="34"/>
        <v>-0.43411280075234526</v>
      </c>
      <c r="K107" s="2">
        <f t="shared" si="34"/>
        <v>-0.36917158777022252</v>
      </c>
      <c r="L107" s="2">
        <f t="shared" si="34"/>
        <v>-0.31179008655259943</v>
      </c>
      <c r="M107" s="2">
        <f t="shared" si="34"/>
        <v>-0.26108828209301044</v>
      </c>
      <c r="N107" s="2">
        <f t="shared" si="34"/>
        <v>-0.21628860064673863</v>
      </c>
      <c r="O107" s="2">
        <f t="shared" si="34"/>
        <v>-0.17670398469313692</v>
      </c>
      <c r="P107" s="2">
        <f t="shared" si="34"/>
        <v>-0.141727356074173</v>
      </c>
      <c r="Q107" s="2">
        <f t="shared" si="34"/>
        <v>-0.11082230571362724</v>
      </c>
      <c r="R107" s="2">
        <f t="shared" si="34"/>
        <v>-8.3514867132482323E-2</v>
      </c>
      <c r="S107" s="2">
        <f t="shared" si="32"/>
        <v>-5.9386247597373001E-2</v>
      </c>
      <c r="T107" s="2">
        <f t="shared" si="32"/>
        <v>-3.806640542542928E-2</v>
      </c>
      <c r="U107" s="2">
        <f t="shared" si="32"/>
        <v>-1.9228374945682941E-2</v>
      </c>
      <c r="V107" s="2">
        <f t="shared" si="32"/>
        <v>-2.5832520834296975E-3</v>
      </c>
      <c r="W107" s="2">
        <f t="shared" si="32"/>
        <v>1.2124236334607767E-2</v>
      </c>
      <c r="Y107" s="2">
        <f t="shared" si="35"/>
        <v>7.1778912728952086E-4</v>
      </c>
      <c r="Z107" s="2">
        <f t="shared" si="35"/>
        <v>1.4465864225441248E-3</v>
      </c>
      <c r="AA107" s="2">
        <f t="shared" si="35"/>
        <v>2.1975688773531905E-3</v>
      </c>
      <c r="AB107" s="2">
        <f t="shared" si="35"/>
        <v>2.982253719669981E-3</v>
      </c>
      <c r="AC107" s="2">
        <f t="shared" si="35"/>
        <v>3.8126750444890771E-3</v>
      </c>
      <c r="AD107" s="2">
        <f t="shared" si="35"/>
        <v>4.7015683713075703E-3</v>
      </c>
      <c r="AE107" s="2">
        <f t="shared" si="35"/>
        <v>5.6625659587828305E-3</v>
      </c>
      <c r="AF107" s="2">
        <f t="shared" si="35"/>
        <v>6.7104058719743235E-3</v>
      </c>
      <c r="AG107" s="2">
        <f t="shared" si="35"/>
        <v>7.8611580084694994E-3</v>
      </c>
      <c r="AH107" s="2">
        <f t="shared" si="35"/>
        <v>9.1324705497789274E-3</v>
      </c>
      <c r="AI107" s="2">
        <f t="shared" si="35"/>
        <v>1.0543840617632076E-2</v>
      </c>
      <c r="AJ107" s="2">
        <f t="shared" si="35"/>
        <v>1.2116913286016742E-2</v>
      </c>
      <c r="AK107" s="2">
        <f t="shared" si="35"/>
        <v>1.3875813534674887E-2</v>
      </c>
      <c r="AL107" s="2">
        <f t="shared" si="35"/>
        <v>1.5847516234964856E-2</v>
      </c>
      <c r="AM107" s="2">
        <f t="shared" si="35"/>
        <v>1.806225984227252E-2</v>
      </c>
      <c r="AN107" s="2">
        <f t="shared" si="33"/>
        <v>2.0554010139446799E-2</v>
      </c>
      <c r="AO107" s="2">
        <f t="shared" si="33"/>
        <v>2.3360981143328439E-2</v>
      </c>
      <c r="AP107" s="2">
        <f t="shared" si="33"/>
        <v>2.6526221163106132E-2</v>
      </c>
      <c r="AQ107" s="2">
        <f t="shared" si="33"/>
        <v>3.009827299841673E-2</v>
      </c>
      <c r="AR107" s="2">
        <f t="shared" si="33"/>
        <v>3.4131918402129022E-2</v>
      </c>
    </row>
    <row r="108" spans="2:44" x14ac:dyDescent="0.2">
      <c r="B108" s="36">
        <f>heart!B108</f>
        <v>25</v>
      </c>
      <c r="C108" s="14">
        <f>heart!C108</f>
        <v>3.0940118015334352</v>
      </c>
      <c r="D108" s="2">
        <f t="shared" si="34"/>
        <v>-1.0851852385076595</v>
      </c>
      <c r="E108" s="2">
        <f t="shared" si="34"/>
        <v>-0.94445363385861303</v>
      </c>
      <c r="F108" s="2">
        <f t="shared" si="34"/>
        <v>-0.82010438978535605</v>
      </c>
      <c r="G108" s="2">
        <f t="shared" si="34"/>
        <v>-0.71023045961770781</v>
      </c>
      <c r="H108" s="2">
        <f t="shared" si="34"/>
        <v>-0.61314679320335319</v>
      </c>
      <c r="I108" s="2">
        <f t="shared" si="34"/>
        <v>-0.52736449461739698</v>
      </c>
      <c r="J108" s="2">
        <f t="shared" si="34"/>
        <v>-0.45156798813520982</v>
      </c>
      <c r="K108" s="2">
        <f t="shared" si="34"/>
        <v>-0.3845948422810278</v>
      </c>
      <c r="L108" s="2">
        <f t="shared" si="34"/>
        <v>-0.32541794252959061</v>
      </c>
      <c r="M108" s="2">
        <f t="shared" si="34"/>
        <v>-0.27312973925754763</v>
      </c>
      <c r="N108" s="2">
        <f t="shared" si="34"/>
        <v>-0.22692832936783688</v>
      </c>
      <c r="O108" s="2">
        <f t="shared" si="34"/>
        <v>-0.18610515813184286</v>
      </c>
      <c r="P108" s="2">
        <f t="shared" si="34"/>
        <v>-0.15003415264215048</v>
      </c>
      <c r="Q108" s="2">
        <f t="shared" si="34"/>
        <v>-0.11816212022419337</v>
      </c>
      <c r="R108" s="2">
        <f t="shared" si="34"/>
        <v>-9.0000264554780537E-2</v>
      </c>
      <c r="S108" s="2">
        <f t="shared" si="32"/>
        <v>-6.5116689376876286E-2</v>
      </c>
      <c r="T108" s="2">
        <f t="shared" si="32"/>
        <v>-4.3129774845994402E-2</v>
      </c>
      <c r="U108" s="2">
        <f t="shared" si="32"/>
        <v>-2.3702324926435758E-2</v>
      </c>
      <c r="V108" s="2">
        <f t="shared" si="32"/>
        <v>-6.5363960805833246E-3</v>
      </c>
      <c r="W108" s="2">
        <f t="shared" si="32"/>
        <v>8.6312720570763894E-3</v>
      </c>
      <c r="Y108" s="2">
        <f t="shared" si="35"/>
        <v>6.9592069739156902E-4</v>
      </c>
      <c r="Z108" s="2">
        <f t="shared" si="35"/>
        <v>1.4025141838182582E-3</v>
      </c>
      <c r="AA108" s="2">
        <f t="shared" si="35"/>
        <v>2.1306169284963012E-3</v>
      </c>
      <c r="AB108" s="2">
        <f t="shared" si="35"/>
        <v>2.8913952712385045E-3</v>
      </c>
      <c r="AC108" s="2">
        <f t="shared" si="35"/>
        <v>3.6965166718359206E-3</v>
      </c>
      <c r="AD108" s="2">
        <f t="shared" si="35"/>
        <v>4.5583286447229455E-3</v>
      </c>
      <c r="AE108" s="2">
        <f t="shared" si="35"/>
        <v>5.4900481231062474E-3</v>
      </c>
      <c r="AF108" s="2">
        <f t="shared" si="35"/>
        <v>6.505964156686422E-3</v>
      </c>
      <c r="AG108" s="2">
        <f t="shared" si="35"/>
        <v>7.621657051588052E-3</v>
      </c>
      <c r="AH108" s="2">
        <f t="shared" si="35"/>
        <v>8.8542373132751984E-3</v>
      </c>
      <c r="AI108" s="2">
        <f t="shared" si="35"/>
        <v>1.0222608056932028E-2</v>
      </c>
      <c r="AJ108" s="2">
        <f t="shared" si="35"/>
        <v>1.1747754909690513E-2</v>
      </c>
      <c r="AK108" s="2">
        <f t="shared" si="35"/>
        <v>1.3453067850707878E-2</v>
      </c>
      <c r="AL108" s="2">
        <f t="shared" si="35"/>
        <v>1.5364699924902249E-2</v>
      </c>
      <c r="AM108" s="2">
        <f t="shared" si="35"/>
        <v>1.7511968331657302E-2</v>
      </c>
      <c r="AN108" s="2">
        <f t="shared" si="33"/>
        <v>1.9927804039678188E-2</v>
      </c>
      <c r="AO108" s="2">
        <f t="shared" si="33"/>
        <v>2.2649256823388725E-2</v>
      </c>
      <c r="AP108" s="2">
        <f t="shared" si="33"/>
        <v>2.5718063466216169E-2</v>
      </c>
      <c r="AQ108" s="2">
        <f t="shared" si="33"/>
        <v>2.9181287844851134E-2</v>
      </c>
      <c r="AR108" s="2">
        <f t="shared" si="33"/>
        <v>3.3092042710951952E-2</v>
      </c>
    </row>
    <row r="109" spans="2:44" x14ac:dyDescent="0.2">
      <c r="B109" s="36">
        <f>heart!B109</f>
        <v>25.25</v>
      </c>
      <c r="C109" s="14">
        <f>heart!C109</f>
        <v>3.1249519195487694</v>
      </c>
      <c r="D109" s="2">
        <f t="shared" si="34"/>
        <v>-1.1230214720493723</v>
      </c>
      <c r="E109" s="2">
        <f t="shared" si="34"/>
        <v>-0.97788540670895607</v>
      </c>
      <c r="F109" s="2">
        <f t="shared" si="34"/>
        <v>-0.84964441878123198</v>
      </c>
      <c r="G109" s="2">
        <f t="shared" si="34"/>
        <v>-0.73633177697779628</v>
      </c>
      <c r="H109" s="2">
        <f t="shared" si="34"/>
        <v>-0.63620969432735575</v>
      </c>
      <c r="I109" s="2">
        <f t="shared" si="34"/>
        <v>-0.54774267710211866</v>
      </c>
      <c r="J109" s="2">
        <f t="shared" si="34"/>
        <v>-0.46957397615674412</v>
      </c>
      <c r="K109" s="2">
        <f t="shared" si="34"/>
        <v>-0.4005047795325325</v>
      </c>
      <c r="L109" s="2">
        <f t="shared" si="34"/>
        <v>-0.33947582722017761</v>
      </c>
      <c r="M109" s="2">
        <f t="shared" si="34"/>
        <v>-0.28555116612113551</v>
      </c>
      <c r="N109" s="2">
        <f t="shared" si="34"/>
        <v>-0.23790379607021886</v>
      </c>
      <c r="O109" s="2">
        <f t="shared" si="34"/>
        <v>-0.19580298678373589</v>
      </c>
      <c r="P109" s="2">
        <f t="shared" si="34"/>
        <v>-0.15860307122317688</v>
      </c>
      <c r="Q109" s="2">
        <f t="shared" si="34"/>
        <v>-0.1257335435070667</v>
      </c>
      <c r="R109" s="2">
        <f t="shared" si="34"/>
        <v>-9.6690309510438152E-2</v>
      </c>
      <c r="S109" s="2">
        <f t="shared" si="32"/>
        <v>-7.1027955969243398E-2</v>
      </c>
      <c r="T109" s="2">
        <f t="shared" si="32"/>
        <v>-4.8352919527030552E-2</v>
      </c>
      <c r="U109" s="2">
        <f t="shared" si="32"/>
        <v>-2.8317450962920553E-2</v>
      </c>
      <c r="V109" s="2">
        <f t="shared" si="32"/>
        <v>-1.0614282034991623E-2</v>
      </c>
      <c r="W109" s="2">
        <f t="shared" si="32"/>
        <v>5.0280868513638936E-3</v>
      </c>
      <c r="Y109" s="2">
        <f t="shared" si="35"/>
        <v>6.7471851919348274E-4</v>
      </c>
      <c r="Z109" s="2">
        <f t="shared" si="35"/>
        <v>1.3597846662710504E-3</v>
      </c>
      <c r="AA109" s="2">
        <f t="shared" si="35"/>
        <v>2.0657047625567671E-3</v>
      </c>
      <c r="AB109" s="2">
        <f t="shared" si="35"/>
        <v>2.8033049500112727E-3</v>
      </c>
      <c r="AC109" s="2">
        <f t="shared" si="35"/>
        <v>3.5838972232662462E-3</v>
      </c>
      <c r="AD109" s="2">
        <f t="shared" si="35"/>
        <v>4.4194529127996032E-3</v>
      </c>
      <c r="AE109" s="2">
        <f t="shared" si="35"/>
        <v>5.3227862798266058E-3</v>
      </c>
      <c r="AF109" s="2">
        <f t="shared" si="35"/>
        <v>6.3077510385575143E-3</v>
      </c>
      <c r="AG109" s="2">
        <f t="shared" si="35"/>
        <v>7.3894528197292223E-3</v>
      </c>
      <c r="AH109" s="2">
        <f t="shared" si="35"/>
        <v>8.5844808337972259E-3</v>
      </c>
      <c r="AI109" s="2">
        <f t="shared" si="35"/>
        <v>9.9111622866242203E-3</v>
      </c>
      <c r="AJ109" s="2">
        <f t="shared" si="35"/>
        <v>1.1389843449438953E-2</v>
      </c>
      <c r="AK109" s="2">
        <f t="shared" si="35"/>
        <v>1.3043201693614462E-2</v>
      </c>
      <c r="AL109" s="2">
        <f t="shared" si="35"/>
        <v>1.4896593275697931E-2</v>
      </c>
      <c r="AM109" s="2">
        <f t="shared" si="35"/>
        <v>1.6978442206398048E-2</v>
      </c>
      <c r="AN109" s="2">
        <f t="shared" si="33"/>
        <v>1.9320676167307888E-2</v>
      </c>
      <c r="AO109" s="2">
        <f t="shared" si="33"/>
        <v>2.1959216160675817E-2</v>
      </c>
      <c r="AP109" s="2">
        <f t="shared" si="33"/>
        <v>2.4934527401598166E-2</v>
      </c>
      <c r="AQ109" s="2">
        <f t="shared" si="33"/>
        <v>2.8292239901234566E-2</v>
      </c>
      <c r="AR109" s="2">
        <f t="shared" si="33"/>
        <v>3.2083848258443085E-2</v>
      </c>
    </row>
    <row r="110" spans="2:44" x14ac:dyDescent="0.2">
      <c r="B110" s="36">
        <f>heart!B110</f>
        <v>25.5</v>
      </c>
      <c r="C110" s="14">
        <f>heart!C110</f>
        <v>3.155892037564104</v>
      </c>
      <c r="D110" s="2">
        <f t="shared" si="34"/>
        <v>-1.1620513338201917</v>
      </c>
      <c r="E110" s="2">
        <f t="shared" si="34"/>
        <v>-1.012371859269404</v>
      </c>
      <c r="F110" s="2">
        <f t="shared" si="34"/>
        <v>-0.88011635376239128</v>
      </c>
      <c r="G110" s="2">
        <f t="shared" si="34"/>
        <v>-0.76325651850835663</v>
      </c>
      <c r="H110" s="2">
        <f t="shared" si="34"/>
        <v>-0.66000016601665645</v>
      </c>
      <c r="I110" s="2">
        <f t="shared" si="34"/>
        <v>-0.56876373472516062</v>
      </c>
      <c r="J110" s="2">
        <f t="shared" si="34"/>
        <v>-0.48814800316058776</v>
      </c>
      <c r="K110" s="2">
        <f t="shared" si="34"/>
        <v>-0.4169166311779679</v>
      </c>
      <c r="L110" s="2">
        <f t="shared" si="34"/>
        <v>-0.35397719918308268</v>
      </c>
      <c r="M110" s="2">
        <f t="shared" si="34"/>
        <v>-0.29836445455133032</v>
      </c>
      <c r="N110" s="2">
        <f t="shared" si="34"/>
        <v>-0.24922550830650528</v>
      </c>
      <c r="O110" s="2">
        <f t="shared" si="34"/>
        <v>-0.205806755032581</v>
      </c>
      <c r="P110" s="2">
        <f t="shared" si="34"/>
        <v>-0.16744231541946172</v>
      </c>
      <c r="Q110" s="2">
        <f t="shared" si="34"/>
        <v>-0.13354382419510394</v>
      </c>
      <c r="R110" s="2">
        <f t="shared" si="34"/>
        <v>-0.10359140682954676</v>
      </c>
      <c r="S110" s="2">
        <f t="shared" si="32"/>
        <v>-7.7125706627648546E-2</v>
      </c>
      <c r="T110" s="2">
        <f t="shared" si="32"/>
        <v>-5.3740839936314531E-2</v>
      </c>
      <c r="U110" s="2">
        <f t="shared" si="32"/>
        <v>-3.3078171425762769E-2</v>
      </c>
      <c r="V110" s="2">
        <f t="shared" si="32"/>
        <v>-1.4820813981208075E-2</v>
      </c>
      <c r="W110" s="2">
        <f t="shared" si="32"/>
        <v>1.3112311458778178E-3</v>
      </c>
      <c r="Y110" s="2">
        <f t="shared" si="35"/>
        <v>6.5416229442375156E-4</v>
      </c>
      <c r="Z110" s="2">
        <f t="shared" si="35"/>
        <v>1.3183569620608359E-3</v>
      </c>
      <c r="AA110" s="2">
        <f t="shared" si="35"/>
        <v>2.0027702347513369E-3</v>
      </c>
      <c r="AB110" s="2">
        <f t="shared" si="35"/>
        <v>2.7178984211977258E-3</v>
      </c>
      <c r="AC110" s="2">
        <f t="shared" si="35"/>
        <v>3.4747088806057562E-3</v>
      </c>
      <c r="AD110" s="2">
        <f t="shared" si="35"/>
        <v>4.2848082204568691E-3</v>
      </c>
      <c r="AE110" s="2">
        <f t="shared" si="35"/>
        <v>5.1606202979292267E-3</v>
      </c>
      <c r="AF110" s="2">
        <f t="shared" si="35"/>
        <v>6.1155767548353402E-3</v>
      </c>
      <c r="AG110" s="2">
        <f t="shared" si="35"/>
        <v>7.1643230081609131E-3</v>
      </c>
      <c r="AH110" s="2">
        <f t="shared" si="35"/>
        <v>8.3229428553200386E-3</v>
      </c>
      <c r="AI110" s="2">
        <f t="shared" si="35"/>
        <v>9.6092051387210269E-3</v>
      </c>
      <c r="AJ110" s="2">
        <f t="shared" si="35"/>
        <v>1.1042836252543596E-2</v>
      </c>
      <c r="AK110" s="2">
        <f t="shared" si="35"/>
        <v>1.2645822670949766E-2</v>
      </c>
      <c r="AL110" s="2">
        <f t="shared" si="35"/>
        <v>1.4442748137365955E-2</v>
      </c>
      <c r="AM110" s="2">
        <f t="shared" si="35"/>
        <v>1.6461170686043462E-2</v>
      </c>
      <c r="AN110" s="2">
        <f t="shared" si="33"/>
        <v>1.8732045277980721E-2</v>
      </c>
      <c r="AO110" s="2">
        <f t="shared" si="33"/>
        <v>2.1290198532842596E-2</v>
      </c>
      <c r="AP110" s="2">
        <f t="shared" si="33"/>
        <v>2.4174862837467104E-2</v>
      </c>
      <c r="AQ110" s="2">
        <f t="shared" si="33"/>
        <v>2.7430278022162208E-2</v>
      </c>
      <c r="AR110" s="2">
        <f t="shared" si="33"/>
        <v>3.1106369832229357E-2</v>
      </c>
    </row>
    <row r="111" spans="2:44" x14ac:dyDescent="0.2">
      <c r="B111" s="36">
        <f>heart!B111</f>
        <v>25.75</v>
      </c>
      <c r="C111" s="14">
        <f>heart!C111</f>
        <v>3.1868321555794381</v>
      </c>
      <c r="D111" s="2">
        <f t="shared" si="34"/>
        <v>-1.2023121897324212</v>
      </c>
      <c r="E111" s="2">
        <f t="shared" si="34"/>
        <v>-1.0479460077409783</v>
      </c>
      <c r="F111" s="2">
        <f t="shared" si="34"/>
        <v>-0.91154936756211014</v>
      </c>
      <c r="G111" s="2">
        <f t="shared" si="34"/>
        <v>-0.79103046107574682</v>
      </c>
      <c r="H111" s="2">
        <f t="shared" si="34"/>
        <v>-0.68454098449024459</v>
      </c>
      <c r="I111" s="2">
        <f t="shared" si="34"/>
        <v>-0.59044779235912137</v>
      </c>
      <c r="J111" s="2">
        <f t="shared" si="34"/>
        <v>-0.50730785131231015</v>
      </c>
      <c r="K111" s="2">
        <f t="shared" si="34"/>
        <v>-0.43384610938697804</v>
      </c>
      <c r="L111" s="2">
        <f t="shared" si="34"/>
        <v>-0.36893594155722748</v>
      </c>
      <c r="M111" s="2">
        <f t="shared" si="34"/>
        <v>-0.31158187157112621</v>
      </c>
      <c r="N111" s="2">
        <f t="shared" si="34"/>
        <v>-0.26090430511345808</v>
      </c>
      <c r="O111" s="2">
        <f t="shared" si="34"/>
        <v>-0.21612604015869985</v>
      </c>
      <c r="P111" s="2">
        <f t="shared" si="34"/>
        <v>-0.17656034763411088</v>
      </c>
      <c r="Q111" s="2">
        <f t="shared" si="34"/>
        <v>-0.14160043959542379</v>
      </c>
      <c r="R111" s="2">
        <f t="shared" si="34"/>
        <v>-0.11071016339682306</v>
      </c>
      <c r="S111" s="2">
        <f t="shared" si="32"/>
        <v>-8.3415779139007079E-2</v>
      </c>
      <c r="T111" s="2">
        <f t="shared" si="32"/>
        <v>-5.9298694292512305E-2</v>
      </c>
      <c r="U111" s="2">
        <f t="shared" si="32"/>
        <v>-3.7989044072926414E-2</v>
      </c>
      <c r="V111" s="2">
        <f t="shared" si="32"/>
        <v>-1.9160019115248079E-2</v>
      </c>
      <c r="W111" s="2">
        <f t="shared" si="32"/>
        <v>-2.5228534553903537E-3</v>
      </c>
      <c r="Y111" s="2">
        <f t="shared" si="35"/>
        <v>6.3423234322553706E-4</v>
      </c>
      <c r="Z111" s="2">
        <f t="shared" si="35"/>
        <v>1.2781914096594335E-3</v>
      </c>
      <c r="AA111" s="2">
        <f t="shared" si="35"/>
        <v>1.941753093622786E-3</v>
      </c>
      <c r="AB111" s="2">
        <f t="shared" si="35"/>
        <v>2.6350939193823305E-3</v>
      </c>
      <c r="AC111" s="2">
        <f t="shared" si="35"/>
        <v>3.3688471105086616E-3</v>
      </c>
      <c r="AD111" s="2">
        <f t="shared" si="35"/>
        <v>4.1542656632728931E-3</v>
      </c>
      <c r="AE111" s="2">
        <f t="shared" si="35"/>
        <v>5.0033949250103465E-3</v>
      </c>
      <c r="AF111" s="2">
        <f t="shared" si="35"/>
        <v>5.9292573241500699E-3</v>
      </c>
      <c r="AG111" s="2">
        <f t="shared" si="35"/>
        <v>6.9460520849694892E-3</v>
      </c>
      <c r="AH111" s="2">
        <f t="shared" si="35"/>
        <v>8.069372989942555E-3</v>
      </c>
      <c r="AI111" s="2">
        <f t="shared" si="35"/>
        <v>9.3164475293313828E-3</v>
      </c>
      <c r="AJ111" s="2">
        <f t="shared" si="35"/>
        <v>1.070640110567085E-2</v>
      </c>
      <c r="AK111" s="2">
        <f t="shared" si="35"/>
        <v>1.2260550345042759E-2</v>
      </c>
      <c r="AL111" s="2">
        <f t="shared" si="35"/>
        <v>1.4002730013424149E-2</v>
      </c>
      <c r="AM111" s="2">
        <f t="shared" si="35"/>
        <v>1.5959658551769014E-2</v>
      </c>
      <c r="AN111" s="2">
        <f t="shared" si="33"/>
        <v>1.8161347835747729E-2</v>
      </c>
      <c r="AO111" s="2">
        <f t="shared" si="33"/>
        <v>2.0641563444307533E-2</v>
      </c>
      <c r="AP111" s="2">
        <f t="shared" si="33"/>
        <v>2.3438342495831294E-2</v>
      </c>
      <c r="AQ111" s="2">
        <f t="shared" si="33"/>
        <v>2.6594576993540984E-2</v>
      </c>
      <c r="AR111" s="2">
        <f t="shared" si="33"/>
        <v>3.0158671626456045E-2</v>
      </c>
    </row>
    <row r="112" spans="2:44" x14ac:dyDescent="0.2">
      <c r="B112" s="36">
        <f>heart!B112</f>
        <v>26</v>
      </c>
      <c r="C112" s="14">
        <f>heart!C112</f>
        <v>3.2177722735947727</v>
      </c>
      <c r="D112" s="2">
        <f t="shared" si="34"/>
        <v>-1.2438425842118717</v>
      </c>
      <c r="E112" s="2">
        <f t="shared" si="34"/>
        <v>-1.0846419096491697</v>
      </c>
      <c r="F112" s="2">
        <f t="shared" si="34"/>
        <v>-0.94397355311907416</v>
      </c>
      <c r="G112" s="2">
        <f t="shared" si="34"/>
        <v>-0.81968019454360741</v>
      </c>
      <c r="H112" s="2">
        <f t="shared" si="34"/>
        <v>-0.7098556443245656</v>
      </c>
      <c r="I112" s="2">
        <f t="shared" si="34"/>
        <v>-0.61281560961111325</v>
      </c>
      <c r="J112" s="2">
        <f t="shared" si="34"/>
        <v>-0.52707186362347647</v>
      </c>
      <c r="K112" s="2">
        <f t="shared" si="34"/>
        <v>-0.4513094218879396</v>
      </c>
      <c r="L112" s="2">
        <f t="shared" si="34"/>
        <v>-0.38436637535299778</v>
      </c>
      <c r="M112" s="2">
        <f t="shared" si="34"/>
        <v>-0.32521607110300427</v>
      </c>
      <c r="N112" s="2">
        <f t="shared" si="34"/>
        <v>-0.27295136738892162</v>
      </c>
      <c r="O112" s="2">
        <f t="shared" si="34"/>
        <v>-0.22677072150794711</v>
      </c>
      <c r="P112" s="2">
        <f t="shared" si="34"/>
        <v>-0.18596589717275577</v>
      </c>
      <c r="Q112" s="2">
        <f t="shared" si="34"/>
        <v>-0.1499111028479371</v>
      </c>
      <c r="R112" s="2">
        <f t="shared" si="34"/>
        <v>-0.118053394476825</v>
      </c>
      <c r="S112" s="2">
        <f t="shared" si="32"/>
        <v>-8.9904195412882568E-2</v>
      </c>
      <c r="T112" s="2">
        <f t="shared" si="32"/>
        <v>-6.5031803503489374E-2</v>
      </c>
      <c r="U112" s="2">
        <f t="shared" si="32"/>
        <v>-4.3054770413162947E-2</v>
      </c>
      <c r="V112" s="2">
        <f t="shared" si="32"/>
        <v>-2.3636051650095361E-2</v>
      </c>
      <c r="W112" s="2">
        <f t="shared" si="32"/>
        <v>-6.4778375795576278E-3</v>
      </c>
      <c r="Y112" s="2">
        <f t="shared" si="35"/>
        <v>6.1490958531582149E-4</v>
      </c>
      <c r="Z112" s="2">
        <f t="shared" si="35"/>
        <v>1.2392495558814962E-3</v>
      </c>
      <c r="AA112" s="2">
        <f t="shared" si="35"/>
        <v>1.8825949233571423E-3</v>
      </c>
      <c r="AB112" s="2">
        <f t="shared" si="35"/>
        <v>2.5548121702450399E-3</v>
      </c>
      <c r="AC112" s="2">
        <f t="shared" si="35"/>
        <v>3.2662105643808722E-3</v>
      </c>
      <c r="AD112" s="2">
        <f t="shared" si="35"/>
        <v>4.0277002640757712E-3</v>
      </c>
      <c r="AE112" s="2">
        <f t="shared" si="35"/>
        <v>4.8509596386435419E-3</v>
      </c>
      <c r="AF112" s="2">
        <f t="shared" si="35"/>
        <v>5.7486143703765532E-3</v>
      </c>
      <c r="AG112" s="2">
        <f t="shared" si="35"/>
        <v>6.7344310847165705E-3</v>
      </c>
      <c r="AH112" s="2">
        <f t="shared" si="35"/>
        <v>7.8235284781743956E-3</v>
      </c>
      <c r="AI112" s="2">
        <f t="shared" si="35"/>
        <v>9.0326091819013105E-3</v>
      </c>
      <c r="AJ112" s="2">
        <f t="shared" si="35"/>
        <v>1.0380215916821811E-2</v>
      </c>
      <c r="AK112" s="2">
        <f t="shared" si="35"/>
        <v>1.1887015868777653E-2</v>
      </c>
      <c r="AL112" s="2">
        <f t="shared" si="35"/>
        <v>1.3576117644921386E-2</v>
      </c>
      <c r="AM112" s="2">
        <f t="shared" si="35"/>
        <v>1.5473425672270639E-2</v>
      </c>
      <c r="AN112" s="2">
        <f t="shared" si="33"/>
        <v>1.7608037473555275E-2</v>
      </c>
      <c r="AO112" s="2">
        <f t="shared" si="33"/>
        <v>2.0012689913065127E-2</v>
      </c>
      <c r="AP112" s="2">
        <f t="shared" si="33"/>
        <v>2.2724261256220187E-2</v>
      </c>
      <c r="AQ112" s="2">
        <f t="shared" si="33"/>
        <v>2.5784336742556584E-2</v>
      </c>
      <c r="AR112" s="2">
        <f t="shared" si="33"/>
        <v>2.9239846345876827E-2</v>
      </c>
    </row>
    <row r="113" spans="2:44" x14ac:dyDescent="0.2">
      <c r="B113" s="36">
        <f>heart!B113</f>
        <v>26.25</v>
      </c>
      <c r="C113" s="14">
        <f>heart!C113</f>
        <v>3.2487123916101068</v>
      </c>
      <c r="D113" s="2">
        <f t="shared" si="34"/>
        <v>-1.2866822770990254</v>
      </c>
      <c r="E113" s="2">
        <f t="shared" si="34"/>
        <v>-1.1224946964494955</v>
      </c>
      <c r="F113" s="2">
        <f t="shared" si="34"/>
        <v>-0.97741995228736889</v>
      </c>
      <c r="G113" s="2">
        <f t="shared" si="34"/>
        <v>-0.84923314722912224</v>
      </c>
      <c r="H113" s="2">
        <f t="shared" si="34"/>
        <v>-0.73596838094645556</v>
      </c>
      <c r="I113" s="2">
        <f t="shared" si="34"/>
        <v>-0.63588860069732733</v>
      </c>
      <c r="J113" s="2">
        <f t="shared" si="34"/>
        <v>-0.54745896151264395</v>
      </c>
      <c r="K113" s="2">
        <f t="shared" si="34"/>
        <v>-0.46932328748470786</v>
      </c>
      <c r="L113" s="2">
        <f t="shared" si="34"/>
        <v>-0.40028327316270784</v>
      </c>
      <c r="M113" s="2">
        <f t="shared" si="34"/>
        <v>-0.33928010608338083</v>
      </c>
      <c r="N113" s="2">
        <f t="shared" si="34"/>
        <v>-0.2853782285960465</v>
      </c>
      <c r="O113" s="2">
        <f t="shared" si="34"/>
        <v>-0.23775098994987121</v>
      </c>
      <c r="P113" s="2">
        <f t="shared" si="34"/>
        <v>-0.19566796860070315</v>
      </c>
      <c r="Q113" s="2">
        <f t="shared" si="34"/>
        <v>-0.15848377030965335</v>
      </c>
      <c r="R113" s="2">
        <f t="shared" si="34"/>
        <v>-0.12562813023866187</v>
      </c>
      <c r="S113" s="2">
        <f t="shared" si="32"/>
        <v>-9.6597167246665061E-2</v>
      </c>
      <c r="T113" s="2">
        <f t="shared" si="32"/>
        <v>-7.094565626037326E-2</v>
      </c>
      <c r="U113" s="2">
        <f t="shared" si="32"/>
        <v>-4.8280200207081209E-2</v>
      </c>
      <c r="V113" s="2">
        <f t="shared" si="32"/>
        <v>-2.8253196792808771E-2</v>
      </c>
      <c r="W113" s="2">
        <f t="shared" si="32"/>
        <v>-1.0557507598987152E-2</v>
      </c>
      <c r="Y113" s="2">
        <f t="shared" si="35"/>
        <v>5.9617552171856993E-4</v>
      </c>
      <c r="Z113" s="2">
        <f t="shared" si="35"/>
        <v>1.2014941190706912E-3</v>
      </c>
      <c r="AA113" s="2">
        <f t="shared" si="35"/>
        <v>1.8252390878582998E-3</v>
      </c>
      <c r="AB113" s="2">
        <f t="shared" si="35"/>
        <v>2.4769763146666613E-3</v>
      </c>
      <c r="AC113" s="2">
        <f t="shared" si="35"/>
        <v>3.1667009813521755E-3</v>
      </c>
      <c r="AD113" s="2">
        <f t="shared" si="35"/>
        <v>3.9049908532944959E-3</v>
      </c>
      <c r="AE113" s="2">
        <f t="shared" si="35"/>
        <v>4.7031685022744883E-3</v>
      </c>
      <c r="AF113" s="2">
        <f t="shared" si="35"/>
        <v>5.5734749518628604E-3</v>
      </c>
      <c r="AG113" s="2">
        <f t="shared" si="35"/>
        <v>6.5292574083823654E-3</v>
      </c>
      <c r="AH113" s="2">
        <f t="shared" si="35"/>
        <v>7.5851739565258982E-3</v>
      </c>
      <c r="AI113" s="2">
        <f t="shared" si="35"/>
        <v>8.757418358886335E-3</v>
      </c>
      <c r="AJ113" s="2">
        <f t="shared" si="35"/>
        <v>1.0063968406971944E-2</v>
      </c>
      <c r="AK113" s="2">
        <f t="shared" si="35"/>
        <v>1.1524861632471768E-2</v>
      </c>
      <c r="AL113" s="2">
        <f t="shared" si="35"/>
        <v>1.316250260713807E-2</v>
      </c>
      <c r="AM113" s="2">
        <f t="shared" si="35"/>
        <v>1.5002006544102749E-2</v>
      </c>
      <c r="AN113" s="2">
        <f t="shared" si="33"/>
        <v>1.7071584470171125E-2</v>
      </c>
      <c r="AO113" s="2">
        <f t="shared" si="33"/>
        <v>1.9402975876178098E-2</v>
      </c>
      <c r="AP113" s="2">
        <f t="shared" si="33"/>
        <v>2.2031935480625164E-2</v>
      </c>
      <c r="AQ113" s="2">
        <f t="shared" si="33"/>
        <v>2.4998781571709944E-2</v>
      </c>
      <c r="AR113" s="2">
        <f t="shared" si="33"/>
        <v>2.8349014337239038E-2</v>
      </c>
    </row>
    <row r="114" spans="2:44" x14ac:dyDescent="0.2">
      <c r="B114" s="36">
        <f>heart!B114</f>
        <v>26.5</v>
      </c>
      <c r="C114" s="14">
        <f>heart!C114</f>
        <v>3.2796525096254414</v>
      </c>
      <c r="D114" s="2">
        <f t="shared" si="34"/>
        <v>-1.3308722817138141</v>
      </c>
      <c r="E114" s="2">
        <f t="shared" si="34"/>
        <v>-1.161540607161208</v>
      </c>
      <c r="F114" s="2">
        <f t="shared" si="34"/>
        <v>-1.0119205855549387</v>
      </c>
      <c r="G114" s="2">
        <f t="shared" si="34"/>
        <v>-0.87971761216199607</v>
      </c>
      <c r="H114" s="2">
        <f t="shared" si="34"/>
        <v>-0.76290419383534991</v>
      </c>
      <c r="I114" s="2">
        <f t="shared" si="34"/>
        <v>-0.65968885494430685</v>
      </c>
      <c r="J114" s="2">
        <f t="shared" si="34"/>
        <v>-0.56848866292011146</v>
      </c>
      <c r="K114" s="2">
        <f t="shared" si="34"/>
        <v>-0.48790495206265538</v>
      </c>
      <c r="L114" s="2">
        <f t="shared" si="34"/>
        <v>-0.41670187330339936</v>
      </c>
      <c r="M114" s="2">
        <f t="shared" si="34"/>
        <v>-0.35378744095906467</v>
      </c>
      <c r="N114" s="2">
        <f t="shared" si="34"/>
        <v>-0.29819678580505155</v>
      </c>
      <c r="O114" s="2">
        <f t="shared" si="34"/>
        <v>-0.24907735763412092</v>
      </c>
      <c r="P114" s="2">
        <f t="shared" si="34"/>
        <v>-0.20567585036361288</v>
      </c>
      <c r="Q114" s="2">
        <f t="shared" si="34"/>
        <v>-0.16732664917183787</v>
      </c>
      <c r="R114" s="2">
        <f t="shared" si="34"/>
        <v>-0.13344162248644942</v>
      </c>
      <c r="S114" s="2">
        <f t="shared" si="32"/>
        <v>-0.10350110227254354</v>
      </c>
      <c r="T114" s="2">
        <f t="shared" si="32"/>
        <v>-7.7045914292247317E-2</v>
      </c>
      <c r="U114" s="2">
        <f t="shared" si="32"/>
        <v>-5.3670336110150305E-2</v>
      </c>
      <c r="V114" s="2">
        <f t="shared" si="32"/>
        <v>-3.3015874847040036E-2</v>
      </c>
      <c r="W114" s="2">
        <f t="shared" si="32"/>
        <v>-1.4765769256237862E-2</v>
      </c>
      <c r="Y114" s="2">
        <f t="shared" si="35"/>
        <v>5.7801221705441495E-4</v>
      </c>
      <c r="Z114" s="2">
        <f t="shared" si="35"/>
        <v>1.1648889534074604E-3</v>
      </c>
      <c r="AA114" s="2">
        <f t="shared" si="35"/>
        <v>1.7696306765264699E-3</v>
      </c>
      <c r="AB114" s="2">
        <f t="shared" si="35"/>
        <v>2.4015118351464436E-3</v>
      </c>
      <c r="AC114" s="2">
        <f t="shared" si="35"/>
        <v>3.0702230942044879E-3</v>
      </c>
      <c r="AD114" s="2">
        <f t="shared" si="35"/>
        <v>3.786019952955169E-3</v>
      </c>
      <c r="AE114" s="2">
        <f t="shared" si="35"/>
        <v>4.5598800255060735E-3</v>
      </c>
      <c r="AF114" s="2">
        <f t="shared" si="35"/>
        <v>5.4036713958615984E-3</v>
      </c>
      <c r="AG114" s="2">
        <f t="shared" si="35"/>
        <v>6.3303346294039924E-3</v>
      </c>
      <c r="AH114" s="2">
        <f t="shared" si="35"/>
        <v>7.3540812321788067E-3</v>
      </c>
      <c r="AI114" s="2">
        <f t="shared" si="35"/>
        <v>8.4906116015988353E-3</v>
      </c>
      <c r="AJ114" s="2">
        <f t="shared" si="35"/>
        <v>9.7573558111053345E-3</v>
      </c>
      <c r="AK114" s="2">
        <f t="shared" si="35"/>
        <v>1.11737409215117E-2</v>
      </c>
      <c r="AL114" s="2">
        <f t="shared" si="35"/>
        <v>1.2761488918573649E-2</v>
      </c>
      <c r="AM114" s="2">
        <f t="shared" si="35"/>
        <v>1.4544949846020446E-2</v>
      </c>
      <c r="AN114" s="2">
        <f t="shared" si="33"/>
        <v>1.6551475243046655E-2</v>
      </c>
      <c r="AO114" s="2">
        <f t="shared" si="33"/>
        <v>1.8811837613382006E-2</v>
      </c>
      <c r="AP114" s="2">
        <f t="shared" si="33"/>
        <v>2.1360702359006823E-2</v>
      </c>
      <c r="AQ114" s="2">
        <f t="shared" si="33"/>
        <v>2.4237159416189823E-2</v>
      </c>
      <c r="AR114" s="2">
        <f t="shared" si="33"/>
        <v>2.7485322747132397E-2</v>
      </c>
    </row>
    <row r="115" spans="2:44" x14ac:dyDescent="0.2">
      <c r="B115" s="36">
        <f>heart!B115</f>
        <v>26.75</v>
      </c>
      <c r="C115" s="14">
        <f>heart!C115</f>
        <v>3.3105926276407756</v>
      </c>
      <c r="D115" s="2">
        <f t="shared" si="34"/>
        <v>-1.3764549041204215</v>
      </c>
      <c r="E115" s="2">
        <f t="shared" si="34"/>
        <v>-1.2018170230613427</v>
      </c>
      <c r="F115" s="2">
        <f t="shared" si="34"/>
        <v>-1.0475084826989494</v>
      </c>
      <c r="G115" s="2">
        <f t="shared" si="34"/>
        <v>-0.91116277417127156</v>
      </c>
      <c r="H115" s="2">
        <f t="shared" si="34"/>
        <v>-0.79068887045696312</v>
      </c>
      <c r="I115" s="2">
        <f t="shared" si="34"/>
        <v>-0.68423915793654189</v>
      </c>
      <c r="J115" s="2">
        <f t="shared" si="34"/>
        <v>-0.59018110099375432</v>
      </c>
      <c r="K115" s="2">
        <f t="shared" si="34"/>
        <v>-0.50707220509931505</v>
      </c>
      <c r="L115" s="2">
        <f t="shared" si="34"/>
        <v>-0.43363789440550521</v>
      </c>
      <c r="M115" s="2">
        <f t="shared" si="34"/>
        <v>-0.36875196457767501</v>
      </c>
      <c r="N115" s="2">
        <f t="shared" si="34"/>
        <v>-0.31141931108308757</v>
      </c>
      <c r="O115" s="2">
        <f t="shared" si="34"/>
        <v>-0.2607606680544321</v>
      </c>
      <c r="P115" s="2">
        <f t="shared" si="34"/>
        <v>-0.21599912367995064</v>
      </c>
      <c r="Q115" s="2">
        <f t="shared" si="34"/>
        <v>-0.17644820531730684</v>
      </c>
      <c r="R115" s="2">
        <f t="shared" si="34"/>
        <v>-0.14150135160194863</v>
      </c>
      <c r="S115" s="2">
        <f t="shared" si="32"/>
        <v>-0.11062261009196232</v>
      </c>
      <c r="T115" s="2">
        <f t="shared" si="32"/>
        <v>-8.333841778650429E-2</v>
      </c>
      <c r="U115" s="2">
        <f t="shared" si="32"/>
        <v>-5.9230338462077467E-2</v>
      </c>
      <c r="V115" s="2">
        <f t="shared" si="32"/>
        <v>-3.7928645444887124E-2</v>
      </c>
      <c r="W115" s="2">
        <f t="shared" si="32"/>
        <v>-1.910665140329397E-2</v>
      </c>
      <c r="Y115" s="2">
        <f t="shared" si="35"/>
        <v>5.6040228236991303E-4</v>
      </c>
      <c r="Z115" s="2">
        <f t="shared" si="35"/>
        <v>1.1293990143041975E-3</v>
      </c>
      <c r="AA115" s="2">
        <f t="shared" si="35"/>
        <v>1.7157164516885745E-3</v>
      </c>
      <c r="AB115" s="2">
        <f t="shared" si="35"/>
        <v>2.3283464844614668E-3</v>
      </c>
      <c r="AC115" s="2">
        <f t="shared" si="35"/>
        <v>2.9766845381661465E-3</v>
      </c>
      <c r="AD115" s="2">
        <f t="shared" si="35"/>
        <v>3.6706736642114399E-3</v>
      </c>
      <c r="AE115" s="2">
        <f t="shared" si="35"/>
        <v>4.4209570286401316E-3</v>
      </c>
      <c r="AF115" s="2">
        <f t="shared" si="35"/>
        <v>5.2390411380055157E-3</v>
      </c>
      <c r="AG115" s="2">
        <f t="shared" si="35"/>
        <v>6.1374723056231264E-3</v>
      </c>
      <c r="AH115" s="2">
        <f t="shared" si="35"/>
        <v>7.1300290645219446E-3</v>
      </c>
      <c r="AI115" s="2">
        <f t="shared" si="35"/>
        <v>8.2319334779813302E-3</v>
      </c>
      <c r="AJ115" s="2">
        <f t="shared" si="35"/>
        <v>9.4600845883573998E-3</v>
      </c>
      <c r="AK115" s="2">
        <f t="shared" si="35"/>
        <v>1.0833317584420118E-2</v>
      </c>
      <c r="AL115" s="2">
        <f t="shared" si="35"/>
        <v>1.2372692661846915E-2</v>
      </c>
      <c r="AM115" s="2">
        <f t="shared" si="35"/>
        <v>1.4101818006899363E-2</v>
      </c>
      <c r="AN115" s="2">
        <f t="shared" si="33"/>
        <v>1.6047211856629752E-2</v>
      </c>
      <c r="AO115" s="2">
        <f t="shared" si="33"/>
        <v>1.8238709188250591E-2</v>
      </c>
      <c r="AP115" s="2">
        <f t="shared" si="33"/>
        <v>2.0709919274742389E-2</v>
      </c>
      <c r="AQ115" s="2">
        <f t="shared" si="33"/>
        <v>2.3498741123870612E-2</v>
      </c>
      <c r="AR115" s="2">
        <f t="shared" si="33"/>
        <v>2.6647944705495103E-2</v>
      </c>
    </row>
    <row r="116" spans="2:44" x14ac:dyDescent="0.2">
      <c r="B116" s="36">
        <f>heart!B116</f>
        <v>27</v>
      </c>
      <c r="C116" s="14">
        <f>heart!C116</f>
        <v>3.3415327456561097</v>
      </c>
      <c r="D116" s="2">
        <f t="shared" si="34"/>
        <v>-1.42347378362973</v>
      </c>
      <c r="E116" s="2">
        <f t="shared" si="34"/>
        <v>-1.2433625034723319</v>
      </c>
      <c r="F116" s="2">
        <f t="shared" si="34"/>
        <v>-1.0842177144074205</v>
      </c>
      <c r="G116" s="2">
        <f t="shared" si="34"/>
        <v>-0.94359873782593129</v>
      </c>
      <c r="H116" s="2">
        <f t="shared" si="34"/>
        <v>-0.81934901095136714</v>
      </c>
      <c r="I116" s="2">
        <f t="shared" si="34"/>
        <v>-0.70956301333064431</v>
      </c>
      <c r="J116" s="2">
        <f t="shared" si="34"/>
        <v>-0.61255704336384253</v>
      </c>
      <c r="K116" s="2">
        <f t="shared" si="34"/>
        <v>-0.526843396695446</v>
      </c>
      <c r="L116" s="2">
        <f t="shared" si="34"/>
        <v>-0.45110755046135304</v>
      </c>
      <c r="M116" s="2">
        <f t="shared" si="34"/>
        <v>-0.38418800348437121</v>
      </c>
      <c r="N116" s="2">
        <f t="shared" si="34"/>
        <v>-0.32505846324311427</v>
      </c>
      <c r="O116" s="2">
        <f t="shared" si="34"/>
        <v>-0.27281210642983422</v>
      </c>
      <c r="P116" s="2">
        <f t="shared" si="34"/>
        <v>-0.22664767171373337</v>
      </c>
      <c r="Q116" s="2">
        <f t="shared" si="34"/>
        <v>-0.18585717142538727</v>
      </c>
      <c r="R116" s="2">
        <f t="shared" si="34"/>
        <v>-0.14981503370603896</v>
      </c>
      <c r="S116" s="2">
        <f t="shared" si="32"/>
        <v>-0.1179685086034379</v>
      </c>
      <c r="T116" s="2">
        <f t="shared" si="32"/>
        <v>-8.982919098005103E-2</v>
      </c>
      <c r="U116" s="2">
        <f t="shared" si="32"/>
        <v>-6.4965530227148877E-2</v>
      </c>
      <c r="V116" s="2">
        <f t="shared" si="32"/>
        <v>-4.2996211912137136E-2</v>
      </c>
      <c r="W116" s="2">
        <f t="shared" si="32"/>
        <v>-2.3584309858656411E-2</v>
      </c>
      <c r="Y116" s="2">
        <f t="shared" si="35"/>
        <v>5.4332885848992795E-4</v>
      </c>
      <c r="Z116" s="2">
        <f t="shared" si="35"/>
        <v>1.0949903248547053E-3</v>
      </c>
      <c r="AA116" s="2">
        <f t="shared" si="35"/>
        <v>1.6634447976302368E-3</v>
      </c>
      <c r="AB116" s="2">
        <f t="shared" si="35"/>
        <v>2.2574102164995111E-3</v>
      </c>
      <c r="AC116" s="2">
        <f t="shared" si="35"/>
        <v>2.8859957624848913E-3</v>
      </c>
      <c r="AD116" s="2">
        <f t="shared" si="35"/>
        <v>3.5588415583014715E-3</v>
      </c>
      <c r="AE116" s="2">
        <f t="shared" si="35"/>
        <v>4.286266511346077E-3</v>
      </c>
      <c r="AF116" s="2">
        <f t="shared" si="35"/>
        <v>5.0794265666736947E-3</v>
      </c>
      <c r="AG116" s="2">
        <f t="shared" si="35"/>
        <v>5.9504857969628986E-3</v>
      </c>
      <c r="AH116" s="2">
        <f t="shared" si="35"/>
        <v>6.9128029533426861E-3</v>
      </c>
      <c r="AI116" s="2">
        <f t="shared" si="35"/>
        <v>7.9811363380641841E-3</v>
      </c>
      <c r="AJ116" s="2">
        <f t="shared" si="35"/>
        <v>9.1718701409884539E-3</v>
      </c>
      <c r="AK116" s="2">
        <f t="shared" si="35"/>
        <v>1.0503265711035329E-2</v>
      </c>
      <c r="AL116" s="2">
        <f t="shared" si="35"/>
        <v>1.1995741616146043E-2</v>
      </c>
      <c r="AM116" s="2">
        <f t="shared" si="35"/>
        <v>1.3672186786819369E-2</v>
      </c>
      <c r="AN116" s="2">
        <f t="shared" si="33"/>
        <v>1.5558311545657583E-2</v>
      </c>
      <c r="AO116" s="2">
        <f t="shared" si="33"/>
        <v>1.768304190638675E-2</v>
      </c>
      <c r="AP116" s="2">
        <f t="shared" si="33"/>
        <v>2.0078963189405549E-2</v>
      </c>
      <c r="AQ116" s="2">
        <f t="shared" si="33"/>
        <v>2.278281975724589E-2</v>
      </c>
      <c r="AR116" s="2">
        <f t="shared" si="33"/>
        <v>2.5836078533995461E-2</v>
      </c>
    </row>
    <row r="117" spans="2:44" x14ac:dyDescent="0.2">
      <c r="B117" s="36">
        <f>heart!B117</f>
        <v>27.25</v>
      </c>
      <c r="C117" s="14">
        <f>heart!C117</f>
        <v>3.3724728636714443</v>
      </c>
      <c r="D117" s="2">
        <f t="shared" si="34"/>
        <v>-1.4719739345781673</v>
      </c>
      <c r="E117" s="2">
        <f t="shared" si="34"/>
        <v>-1.2862168226774382</v>
      </c>
      <c r="F117" s="2">
        <f t="shared" si="34"/>
        <v>-1.1220834248973857</v>
      </c>
      <c r="G117" s="2">
        <f t="shared" si="34"/>
        <v>-0.97705655625602794</v>
      </c>
      <c r="H117" s="2">
        <f t="shared" si="34"/>
        <v>-0.84891205359909394</v>
      </c>
      <c r="I117" s="2">
        <f t="shared" si="34"/>
        <v>-0.73568466535698041</v>
      </c>
      <c r="J117" s="2">
        <f t="shared" si="34"/>
        <v>-0.63563791202529119</v>
      </c>
      <c r="K117" s="2">
        <f t="shared" si="34"/>
        <v>-0.54723745514281896</v>
      </c>
      <c r="L117" s="2">
        <f t="shared" si="34"/>
        <v>-0.46912756634791136</v>
      </c>
      <c r="M117" s="2">
        <f t="shared" si="34"/>
        <v>-0.40011033563761855</v>
      </c>
      <c r="N117" s="2">
        <f t="shared" si="34"/>
        <v>-0.3391272999630332</v>
      </c>
      <c r="O117" s="2">
        <f t="shared" si="34"/>
        <v>-0.28524321041301365</v>
      </c>
      <c r="P117" s="2">
        <f t="shared" si="34"/>
        <v>-0.23763168903634757</v>
      </c>
      <c r="Q117" s="2">
        <f t="shared" si="34"/>
        <v>-0.19556255533229835</v>
      </c>
      <c r="R117" s="2">
        <f t="shared" si="34"/>
        <v>-0.15839062804588025</v>
      </c>
      <c r="S117" s="2">
        <f t="shared" si="32"/>
        <v>-0.12554583052979165</v>
      </c>
      <c r="T117" s="2">
        <f t="shared" si="32"/>
        <v>-9.6524447926715745E-2</v>
      </c>
      <c r="U117" s="2">
        <f t="shared" si="32"/>
        <v>-7.0881402090261475E-2</v>
      </c>
      <c r="V117" s="2">
        <f t="shared" si="32"/>
        <v>-4.822342577107671E-2</v>
      </c>
      <c r="W117" s="2">
        <f t="shared" si="32"/>
        <v>-2.8203031385987409E-2</v>
      </c>
      <c r="Y117" s="2">
        <f t="shared" si="35"/>
        <v>5.2677559987720894E-4</v>
      </c>
      <c r="Z117" s="2">
        <f t="shared" si="35"/>
        <v>1.0616299433058186E-3</v>
      </c>
      <c r="AA117" s="2">
        <f t="shared" si="35"/>
        <v>1.6127656711805863E-3</v>
      </c>
      <c r="AB117" s="2">
        <f t="shared" si="35"/>
        <v>2.1886351191992021E-3</v>
      </c>
      <c r="AC117" s="2">
        <f t="shared" si="35"/>
        <v>2.7980699446949107E-3</v>
      </c>
      <c r="AD117" s="2">
        <f t="shared" si="35"/>
        <v>3.4504165708270614E-3</v>
      </c>
      <c r="AE117" s="2">
        <f t="shared" si="35"/>
        <v>4.1556795253307483E-3</v>
      </c>
      <c r="AF117" s="2">
        <f t="shared" si="35"/>
        <v>4.9246748720993419E-3</v>
      </c>
      <c r="AG117" s="2">
        <f t="shared" si="35"/>
        <v>5.7691960886595353E-3</v>
      </c>
      <c r="AH117" s="2">
        <f t="shared" si="35"/>
        <v>6.7021949334714753E-3</v>
      </c>
      <c r="AI117" s="2">
        <f t="shared" si="35"/>
        <v>7.737980076873624E-3</v>
      </c>
      <c r="AJ117" s="2">
        <f t="shared" si="35"/>
        <v>8.8924365419191503E-3</v>
      </c>
      <c r="AK117" s="2">
        <f t="shared" si="35"/>
        <v>1.0183269320495557E-2</v>
      </c>
      <c r="AL117" s="2">
        <f t="shared" si="35"/>
        <v>1.1630274900876579E-2</v>
      </c>
      <c r="AM117" s="2">
        <f t="shared" si="35"/>
        <v>1.3255644870911149E-2</v>
      </c>
      <c r="AN117" s="2">
        <f t="shared" si="33"/>
        <v>1.5084306252972957E-2</v>
      </c>
      <c r="AO117" s="2">
        <f t="shared" si="33"/>
        <v>1.7144303790120479E-2</v>
      </c>
      <c r="AP117" s="2">
        <f t="shared" si="33"/>
        <v>1.9467230046289873E-2</v>
      </c>
      <c r="AQ117" s="2">
        <f t="shared" si="33"/>
        <v>2.2088709916629635E-2</v>
      </c>
      <c r="AR117" s="2">
        <f t="shared" si="33"/>
        <v>2.50489469785313E-2</v>
      </c>
    </row>
    <row r="118" spans="2:44" x14ac:dyDescent="0.2">
      <c r="B118" s="36">
        <f>heart!B118</f>
        <v>27.5</v>
      </c>
      <c r="C118" s="14">
        <f>heart!C118</f>
        <v>3.4034129816867784</v>
      </c>
      <c r="D118" s="2">
        <f t="shared" si="34"/>
        <v>-1.5220017894229567</v>
      </c>
      <c r="E118" s="2">
        <f t="shared" si="34"/>
        <v>-1.3304210079993479</v>
      </c>
      <c r="F118" s="2">
        <f t="shared" si="34"/>
        <v>-1.1611418655608126</v>
      </c>
      <c r="G118" s="2">
        <f t="shared" si="34"/>
        <v>-1.0115682608819314</v>
      </c>
      <c r="H118" s="2">
        <f t="shared" si="34"/>
        <v>-0.87940630108964646</v>
      </c>
      <c r="I118" s="2">
        <f t="shared" si="34"/>
        <v>-0.7626291220303002</v>
      </c>
      <c r="J118" s="2">
        <f t="shared" si="34"/>
        <v>-0.6594458038463743</v>
      </c>
      <c r="K118" s="2">
        <f t="shared" si="34"/>
        <v>-0.56827390504554243</v>
      </c>
      <c r="L118" s="2">
        <f t="shared" si="34"/>
        <v>-0.48771519383863743</v>
      </c>
      <c r="M118" s="2">
        <f t="shared" si="34"/>
        <v>-0.4165342045571202</v>
      </c>
      <c r="N118" s="2">
        <f t="shared" si="34"/>
        <v>-0.35363929028668023</v>
      </c>
      <c r="O118" s="2">
        <f t="shared" si="34"/>
        <v>-0.29806588113608323</v>
      </c>
      <c r="P118" s="2">
        <f t="shared" si="34"/>
        <v>-0.2489616913864969</v>
      </c>
      <c r="Q118" s="2">
        <f t="shared" si="34"/>
        <v>-0.20557364865495836</v>
      </c>
      <c r="R118" s="2">
        <f t="shared" si="34"/>
        <v>-0.16723634461483455</v>
      </c>
      <c r="S118" s="2">
        <f t="shared" si="32"/>
        <v>-0.13336183015104805</v>
      </c>
      <c r="T118" s="2">
        <f t="shared" si="32"/>
        <v>-0.10343059844637928</v>
      </c>
      <c r="U118" s="2">
        <f t="shared" si="32"/>
        <v>-7.6983617713524494E-2</v>
      </c>
      <c r="V118" s="2">
        <f t="shared" si="32"/>
        <v>-5.3615291385180036E-2</v>
      </c>
      <c r="W118" s="2">
        <f t="shared" si="32"/>
        <v>-3.2967237798117451E-2</v>
      </c>
      <c r="Y118" s="2">
        <f t="shared" si="35"/>
        <v>5.1072665898370959E-4</v>
      </c>
      <c r="Z118" s="2">
        <f t="shared" si="35"/>
        <v>1.029285931520049E-3</v>
      </c>
      <c r="AA118" s="2">
        <f t="shared" si="35"/>
        <v>1.563630553802569E-3</v>
      </c>
      <c r="AB118" s="2">
        <f t="shared" si="35"/>
        <v>2.1219553495332331E-3</v>
      </c>
      <c r="AC118" s="2">
        <f t="shared" si="35"/>
        <v>2.7128229074958581E-3</v>
      </c>
      <c r="AD118" s="2">
        <f t="shared" si="35"/>
        <v>3.3452948992536962E-3</v>
      </c>
      <c r="AE118" s="2">
        <f t="shared" si="35"/>
        <v>4.0290710508875411E-3</v>
      </c>
      <c r="AF118" s="2">
        <f t="shared" si="35"/>
        <v>4.7746379000747317E-3</v>
      </c>
      <c r="AG118" s="2">
        <f t="shared" si="35"/>
        <v>5.5934296198794945E-3</v>
      </c>
      <c r="AH118" s="2">
        <f t="shared" si="35"/>
        <v>6.4980033756827926E-3</v>
      </c>
      <c r="AI118" s="2">
        <f t="shared" si="35"/>
        <v>7.5022319045631213E-3</v>
      </c>
      <c r="AJ118" s="2">
        <f t="shared" si="35"/>
        <v>8.6215162705669431E-3</v>
      </c>
      <c r="AK118" s="2">
        <f t="shared" si="35"/>
        <v>9.8730220587292285E-3</v>
      </c>
      <c r="AL118" s="2">
        <f t="shared" si="35"/>
        <v>1.1275942630166192E-2</v>
      </c>
      <c r="AM118" s="2">
        <f t="shared" si="35"/>
        <v>1.2851793475576852E-2</v>
      </c>
      <c r="AN118" s="2">
        <f t="shared" si="33"/>
        <v>1.4624742181421738E-2</v>
      </c>
      <c r="AO118" s="2">
        <f t="shared" si="33"/>
        <v>1.6621979069210896E-2</v>
      </c>
      <c r="AP118" s="2">
        <f t="shared" si="33"/>
        <v>1.8874134192104736E-2</v>
      </c>
      <c r="AQ118" s="2">
        <f t="shared" si="33"/>
        <v>2.1415747083977029E-2</v>
      </c>
      <c r="AR118" s="2">
        <f t="shared" si="33"/>
        <v>2.4285796465112381E-2</v>
      </c>
    </row>
    <row r="119" spans="2:44" x14ac:dyDescent="0.2">
      <c r="B119" s="36">
        <f>heart!B119</f>
        <v>27.75</v>
      </c>
      <c r="C119" s="14">
        <f>heart!C119</f>
        <v>3.434353099702113</v>
      </c>
      <c r="D119" s="2">
        <f t="shared" si="34"/>
        <v>-1.5736052431950363</v>
      </c>
      <c r="E119" s="2">
        <f t="shared" si="34"/>
        <v>-1.3760173790783925</v>
      </c>
      <c r="F119" s="2">
        <f t="shared" si="34"/>
        <v>-1.2014304296705043</v>
      </c>
      <c r="G119" s="2">
        <f t="shared" si="34"/>
        <v>-1.0471668920801656</v>
      </c>
      <c r="H119" s="2">
        <f t="shared" si="34"/>
        <v>-0.91086094761756886</v>
      </c>
      <c r="I119" s="2">
        <f t="shared" si="34"/>
        <v>-0.79042217909159584</v>
      </c>
      <c r="J119" s="2">
        <f t="shared" si="34"/>
        <v>-0.68400351172354668</v>
      </c>
      <c r="K119" s="2">
        <f t="shared" si="34"/>
        <v>-0.58997288601228126</v>
      </c>
      <c r="L119" s="2">
        <f t="shared" si="34"/>
        <v>-0.50688822811976275</v>
      </c>
      <c r="M119" s="2">
        <f t="shared" si="34"/>
        <v>-0.43347533391746629</v>
      </c>
      <c r="N119" s="2">
        <f t="shared" si="34"/>
        <v>-0.36860832751864903</v>
      </c>
      <c r="O119" s="2">
        <f t="shared" si="34"/>
        <v>-0.31129239460433833</v>
      </c>
      <c r="P119" s="2">
        <f t="shared" si="34"/>
        <v>-0.26064852573762792</v>
      </c>
      <c r="Q119" s="2">
        <f t="shared" si="34"/>
        <v>-0.21590003568647548</v>
      </c>
      <c r="R119" s="2">
        <f t="shared" si="34"/>
        <v>-0.17636065201244611</v>
      </c>
      <c r="S119" s="2">
        <f t="shared" si="32"/>
        <v>-0.14142399024944571</v>
      </c>
      <c r="T119" s="2">
        <f t="shared" si="32"/>
        <v>-0.11055425426152755</v>
      </c>
      <c r="U119" s="2">
        <f t="shared" si="32"/>
        <v>-8.3278019158464972E-2</v>
      </c>
      <c r="V119" s="2">
        <f t="shared" si="32"/>
        <v>-5.9176970750123362E-2</v>
      </c>
      <c r="W119" s="2">
        <f t="shared" si="32"/>
        <v>-3.7881490190344508E-2</v>
      </c>
      <c r="Y119" s="2">
        <f t="shared" si="35"/>
        <v>4.9516667107866064E-4</v>
      </c>
      <c r="Z119" s="2">
        <f t="shared" si="35"/>
        <v>9.9792732439905342E-4</v>
      </c>
      <c r="AA119" s="2">
        <f t="shared" si="35"/>
        <v>1.515992405142879E-3</v>
      </c>
      <c r="AB119" s="2">
        <f t="shared" si="35"/>
        <v>2.05730707047239E-3</v>
      </c>
      <c r="AC119" s="2">
        <f t="shared" si="35"/>
        <v>2.6301730381642447E-3</v>
      </c>
      <c r="AD119" s="2">
        <f t="shared" si="35"/>
        <v>3.2433759035333854E-3</v>
      </c>
      <c r="AE119" s="2">
        <f t="shared" si="35"/>
        <v>3.9063198772066069E-3</v>
      </c>
      <c r="AF119" s="2">
        <f t="shared" si="35"/>
        <v>4.6291720101131889E-3</v>
      </c>
      <c r="AG119" s="2">
        <f t="shared" si="35"/>
        <v>5.4230181175579694E-3</v>
      </c>
      <c r="AH119" s="2">
        <f t="shared" si="35"/>
        <v>6.3000327936619006E-3</v>
      </c>
      <c r="AI119" s="2">
        <f t="shared" si="35"/>
        <v>7.2736661235479633E-3</v>
      </c>
      <c r="AJ119" s="2">
        <f t="shared" si="35"/>
        <v>8.3588499567305973E-3</v>
      </c>
      <c r="AK119" s="2">
        <f t="shared" si="35"/>
        <v>9.5722269051615599E-3</v>
      </c>
      <c r="AL119" s="2">
        <f t="shared" si="35"/>
        <v>1.0932405577895328E-2</v>
      </c>
      <c r="AM119" s="2">
        <f t="shared" si="35"/>
        <v>1.2460245966707651E-2</v>
      </c>
      <c r="AN119" s="2">
        <f t="shared" si="33"/>
        <v>1.4179179359402223E-2</v>
      </c>
      <c r="AO119" s="2">
        <f t="shared" si="33"/>
        <v>1.6115567687064607E-2</v>
      </c>
      <c r="AP119" s="2">
        <f t="shared" si="33"/>
        <v>1.8299107816289906E-2</v>
      </c>
      <c r="AQ119" s="2">
        <f t="shared" si="33"/>
        <v>2.0763286986696505E-2</v>
      </c>
      <c r="AR119" s="2">
        <f t="shared" si="33"/>
        <v>2.3545896378413207E-2</v>
      </c>
    </row>
    <row r="120" spans="2:44" x14ac:dyDescent="0.2">
      <c r="B120" s="36">
        <f>heart!B120</f>
        <v>28</v>
      </c>
      <c r="C120" s="14">
        <f>heart!C120</f>
        <v>3.4652932177174471</v>
      </c>
      <c r="D120" s="2">
        <f t="shared" si="34"/>
        <v>-1.6268336993521877</v>
      </c>
      <c r="E120" s="2">
        <f t="shared" si="34"/>
        <v>-1.4230495883879817</v>
      </c>
      <c r="F120" s="2">
        <f t="shared" si="34"/>
        <v>-1.2429876881791899</v>
      </c>
      <c r="G120" s="2">
        <f t="shared" si="34"/>
        <v>-1.0838865308151808</v>
      </c>
      <c r="H120" s="2">
        <f t="shared" si="34"/>
        <v>-0.94330610683201099</v>
      </c>
      <c r="I120" s="2">
        <f t="shared" si="34"/>
        <v>-0.81909044470409675</v>
      </c>
      <c r="J120" s="2">
        <f t="shared" si="34"/>
        <v>-0.7093345464026144</v>
      </c>
      <c r="K120" s="2">
        <f t="shared" si="34"/>
        <v>-0.61235517193725642</v>
      </c>
      <c r="L120" s="2">
        <f t="shared" si="34"/>
        <v>-0.52666502482682009</v>
      </c>
      <c r="M120" s="2">
        <f t="shared" si="34"/>
        <v>-0.45094994260146326</v>
      </c>
      <c r="N120" s="2">
        <f t="shared" si="34"/>
        <v>-0.38404874252528426</v>
      </c>
      <c r="O120" s="2">
        <f t="shared" si="34"/>
        <v>-0.32493541344890081</v>
      </c>
      <c r="P120" s="2">
        <f t="shared" si="34"/>
        <v>-0.27270338068246591</v>
      </c>
      <c r="Q120" s="2">
        <f t="shared" si="34"/>
        <v>-0.22655160257183557</v>
      </c>
      <c r="R120" s="2">
        <f t="shared" si="34"/>
        <v>-0.18577228555200037</v>
      </c>
      <c r="S120" s="2">
        <f t="shared" si="34"/>
        <v>-0.14974002927320751</v>
      </c>
      <c r="T120" s="2">
        <f t="shared" ref="T120:W135" si="36">$B$2*(1-EXP(-T$7)*COSH($C120))</f>
        <v>-0.11790223532709755</v>
      </c>
      <c r="U120" s="2">
        <f t="shared" si="36"/>
        <v>-8.977063247902535E-2</v>
      </c>
      <c r="V120" s="2">
        <f t="shared" si="36"/>
        <v>-6.4913788435710024E-2</v>
      </c>
      <c r="W120" s="2">
        <f t="shared" si="36"/>
        <v>-4.2950493307077099E-2</v>
      </c>
      <c r="Y120" s="2">
        <f t="shared" si="35"/>
        <v>4.8008073953888388E-4</v>
      </c>
      <c r="Z120" s="2">
        <f t="shared" si="35"/>
        <v>9.6752410023866718E-4</v>
      </c>
      <c r="AA120" s="2">
        <f t="shared" si="35"/>
        <v>1.4698056179970737E-3</v>
      </c>
      <c r="AB120" s="2">
        <f t="shared" si="35"/>
        <v>1.9946283898700868E-3</v>
      </c>
      <c r="AC120" s="2">
        <f t="shared" si="35"/>
        <v>2.5500412104201083E-3</v>
      </c>
      <c r="AD120" s="2">
        <f t="shared" si="35"/>
        <v>3.1445620097551963E-3</v>
      </c>
      <c r="AE120" s="2">
        <f t="shared" si="35"/>
        <v>3.7873084863316205E-3</v>
      </c>
      <c r="AF120" s="2">
        <f t="shared" si="35"/>
        <v>4.4881379379324206E-3</v>
      </c>
      <c r="AG120" s="2">
        <f t="shared" si="35"/>
        <v>5.2577984352998068E-3</v>
      </c>
      <c r="AH120" s="2">
        <f t="shared" si="35"/>
        <v>6.1080936568526818E-3</v>
      </c>
      <c r="AI120" s="2">
        <f t="shared" si="35"/>
        <v>7.052063912429826E-3</v>
      </c>
      <c r="AJ120" s="2">
        <f t="shared" si="35"/>
        <v>8.1041861322776951E-3</v>
      </c>
      <c r="AK120" s="2">
        <f t="shared" si="35"/>
        <v>9.2805958883568421E-3</v>
      </c>
      <c r="AL120" s="2">
        <f t="shared" si="35"/>
        <v>1.0599334852933301E-2</v>
      </c>
      <c r="AM120" s="2">
        <f t="shared" si="35"/>
        <v>1.2080627489532982E-2</v>
      </c>
      <c r="AN120" s="2">
        <f t="shared" si="35"/>
        <v>1.3747191219650835E-2</v>
      </c>
      <c r="AO120" s="2">
        <f t="shared" ref="AO120:AR135" si="37">$B$2*EXP(-$C120)*SINH(AO$7)</f>
        <v>1.5624584821997998E-2</v>
      </c>
      <c r="AP120" s="2">
        <f t="shared" si="37"/>
        <v>1.774160040741244E-2</v>
      </c>
      <c r="AQ120" s="2">
        <f t="shared" si="37"/>
        <v>2.0130704980844412E-2</v>
      </c>
      <c r="AR120" s="2">
        <f t="shared" si="37"/>
        <v>2.2828538362305955E-2</v>
      </c>
    </row>
    <row r="121" spans="2:44" x14ac:dyDescent="0.2">
      <c r="B121" s="36">
        <f>heart!B121</f>
        <v>28.25</v>
      </c>
      <c r="C121" s="14">
        <f>heart!C121</f>
        <v>3.4962333357327817</v>
      </c>
      <c r="D121" s="2">
        <f t="shared" ref="D121:S136" si="38">$B$2*(1-EXP(-D$7)*COSH($C121))</f>
        <v>-1.6817381170762982</v>
      </c>
      <c r="E121" s="2">
        <f t="shared" si="38"/>
        <v>-1.4715626630260579</v>
      </c>
      <c r="F121" s="2">
        <f t="shared" si="38"/>
        <v>-1.2858534266460977</v>
      </c>
      <c r="G121" s="2">
        <f t="shared" si="38"/>
        <v>-1.1217623312673575</v>
      </c>
      <c r="H121" s="2">
        <f t="shared" si="38"/>
        <v>-0.97677284066655334</v>
      </c>
      <c r="I121" s="2">
        <f t="shared" si="38"/>
        <v>-0.84866136492705779</v>
      </c>
      <c r="J121" s="2">
        <f t="shared" si="38"/>
        <v>-0.73546315898715586</v>
      </c>
      <c r="K121" s="2">
        <f t="shared" si="38"/>
        <v>-0.63544219088849474</v>
      </c>
      <c r="L121" s="2">
        <f t="shared" si="38"/>
        <v>-0.54706451761773023</v>
      </c>
      <c r="M121" s="2">
        <f t="shared" si="38"/>
        <v>-0.46897476022756368</v>
      </c>
      <c r="N121" s="2">
        <f t="shared" si="38"/>
        <v>-0.39997531745458592</v>
      </c>
      <c r="O121" s="2">
        <f t="shared" si="38"/>
        <v>-0.33900799904950962</v>
      </c>
      <c r="P121" s="2">
        <f t="shared" si="38"/>
        <v>-0.28513779714460891</v>
      </c>
      <c r="Q121" s="2">
        <f t="shared" si="38"/>
        <v>-0.23753854677257463</v>
      </c>
      <c r="R121" s="2">
        <f t="shared" si="38"/>
        <v>-0.19548025562342819</v>
      </c>
      <c r="S121" s="2">
        <f t="shared" si="38"/>
        <v>-0.15831790872593091</v>
      </c>
      <c r="T121" s="2">
        <f t="shared" si="36"/>
        <v>-0.12548157635967996</v>
      </c>
      <c r="U121" s="2">
        <f t="shared" si="36"/>
        <v>-9.6467673490711295E-2</v>
      </c>
      <c r="V121" s="2">
        <f t="shared" si="36"/>
        <v>-7.0831236683440144E-2</v>
      </c>
      <c r="W121" s="2">
        <f t="shared" si="36"/>
        <v>-4.8179100046002989E-2</v>
      </c>
      <c r="Y121" s="2">
        <f t="shared" ref="Y121:AN136" si="39">$B$2*EXP(-$C121)*SINH(Y$7)</f>
        <v>4.6545442158724913E-4</v>
      </c>
      <c r="Z121" s="2">
        <f t="shared" si="39"/>
        <v>9.3804715198710347E-4</v>
      </c>
      <c r="AA121" s="2">
        <f t="shared" si="39"/>
        <v>1.425025974646722E-3</v>
      </c>
      <c r="AB121" s="2">
        <f t="shared" si="39"/>
        <v>1.9338593012088361E-3</v>
      </c>
      <c r="AC121" s="2">
        <f t="shared" si="39"/>
        <v>2.4723507086740889E-3</v>
      </c>
      <c r="AD121" s="2">
        <f t="shared" si="39"/>
        <v>3.0487586167311652E-3</v>
      </c>
      <c r="AE121" s="2">
        <f t="shared" si="39"/>
        <v>3.6719229406519146E-3</v>
      </c>
      <c r="AF121" s="2">
        <f t="shared" si="39"/>
        <v>4.3514006621274267E-3</v>
      </c>
      <c r="AG121" s="2">
        <f t="shared" si="39"/>
        <v>5.0976123971884519E-3</v>
      </c>
      <c r="AH121" s="2">
        <f t="shared" si="39"/>
        <v>5.922002209007262E-3</v>
      </c>
      <c r="AI121" s="2">
        <f t="shared" si="39"/>
        <v>6.8372131165042923E-3</v>
      </c>
      <c r="AJ121" s="2">
        <f t="shared" si="39"/>
        <v>7.8572809903972377E-3</v>
      </c>
      <c r="AK121" s="2">
        <f t="shared" si="39"/>
        <v>8.9978498103239681E-3</v>
      </c>
      <c r="AL121" s="2">
        <f t="shared" si="39"/>
        <v>1.0276411584268634E-2</v>
      </c>
      <c r="AM121" s="2">
        <f t="shared" si="39"/>
        <v>1.1712574609746795E-2</v>
      </c>
      <c r="AN121" s="2">
        <f t="shared" si="39"/>
        <v>1.3328364190860505E-2</v>
      </c>
      <c r="AO121" s="2">
        <f t="shared" si="37"/>
        <v>1.5148560423084739E-2</v>
      </c>
      <c r="AP121" s="2">
        <f t="shared" si="37"/>
        <v>1.7201078226124954E-2</v>
      </c>
      <c r="AQ121" s="2">
        <f t="shared" si="37"/>
        <v>1.9517395453111232E-2</v>
      </c>
      <c r="AR121" s="2">
        <f t="shared" si="37"/>
        <v>2.2133035641703405E-2</v>
      </c>
    </row>
    <row r="122" spans="2:44" x14ac:dyDescent="0.2">
      <c r="B122" s="36">
        <f>heart!B122</f>
        <v>28.5</v>
      </c>
      <c r="C122" s="14">
        <f>heart!C122</f>
        <v>3.5271734537481159</v>
      </c>
      <c r="D122" s="2">
        <f t="shared" si="38"/>
        <v>-1.7383710600600044</v>
      </c>
      <c r="E122" s="2">
        <f t="shared" si="38"/>
        <v>-1.5216030478225619</v>
      </c>
      <c r="F122" s="2">
        <f t="shared" si="38"/>
        <v>-1.3300686833263415</v>
      </c>
      <c r="G122" s="2">
        <f t="shared" si="38"/>
        <v>-1.1608305544884632</v>
      </c>
      <c r="H122" s="2">
        <f t="shared" si="38"/>
        <v>-1.0112931890768821</v>
      </c>
      <c r="I122" s="2">
        <f t="shared" si="38"/>
        <v>-0.87916324999171402</v>
      </c>
      <c r="J122" s="2">
        <f t="shared" si="38"/>
        <v>-0.76241436415573161</v>
      </c>
      <c r="K122" s="2">
        <f t="shared" si="38"/>
        <v>-0.6592560456223564</v>
      </c>
      <c r="L122" s="2">
        <f t="shared" si="38"/>
        <v>-0.56810623629926393</v>
      </c>
      <c r="M122" s="2">
        <f t="shared" si="38"/>
        <v>-0.48756704316625299</v>
      </c>
      <c r="N122" s="2">
        <f t="shared" si="38"/>
        <v>-0.41640329988815222</v>
      </c>
      <c r="O122" s="2">
        <f t="shared" si="38"/>
        <v>-0.35352362403905635</v>
      </c>
      <c r="P122" s="2">
        <f t="shared" si="38"/>
        <v>-0.2979636794274288</v>
      </c>
      <c r="Q122" s="2">
        <f t="shared" si="38"/>
        <v>-0.24887138682949381</v>
      </c>
      <c r="R122" s="2">
        <f t="shared" si="38"/>
        <v>-0.20549385631955711</v>
      </c>
      <c r="S122" s="2">
        <f t="shared" si="38"/>
        <v>-0.16716584078867031</v>
      </c>
      <c r="T122" s="2">
        <f t="shared" si="36"/>
        <v>-0.13329953357232538</v>
      </c>
      <c r="U122" s="2">
        <f t="shared" si="36"/>
        <v>-0.10337555372140909</v>
      </c>
      <c r="V122" s="2">
        <f t="shared" si="36"/>
        <v>-7.6934980664601971E-2</v>
      </c>
      <c r="W122" s="2">
        <f t="shared" si="36"/>
        <v>-5.3572316104094055E-2</v>
      </c>
      <c r="Y122" s="2">
        <f t="shared" si="39"/>
        <v>4.5127371446563404E-4</v>
      </c>
      <c r="Z122" s="2">
        <f t="shared" si="39"/>
        <v>9.0946825937881658E-4</v>
      </c>
      <c r="AA122" s="2">
        <f t="shared" si="39"/>
        <v>1.3816106045268116E-3</v>
      </c>
      <c r="AB122" s="2">
        <f t="shared" si="39"/>
        <v>1.8749416261519816E-3</v>
      </c>
      <c r="AC122" s="2">
        <f t="shared" si="39"/>
        <v>2.3970271545824388E-3</v>
      </c>
      <c r="AD122" s="2">
        <f t="shared" si="39"/>
        <v>2.9558740054282284E-3</v>
      </c>
      <c r="AE122" s="2">
        <f t="shared" si="39"/>
        <v>3.5600527738223493E-3</v>
      </c>
      <c r="AF122" s="2">
        <f t="shared" si="39"/>
        <v>4.2188292749054356E-3</v>
      </c>
      <c r="AG122" s="2">
        <f t="shared" si="39"/>
        <v>4.9423066463535267E-3</v>
      </c>
      <c r="AH122" s="2">
        <f t="shared" si="39"/>
        <v>5.741580292263803E-3</v>
      </c>
      <c r="AI122" s="2">
        <f t="shared" si="39"/>
        <v>6.6289080446508969E-3</v>
      </c>
      <c r="AJ122" s="2">
        <f t="shared" si="39"/>
        <v>7.6178981521870075E-3</v>
      </c>
      <c r="AK122" s="2">
        <f t="shared" si="39"/>
        <v>8.723717979221432E-3</v>
      </c>
      <c r="AL122" s="2">
        <f t="shared" si="39"/>
        <v>9.9633266157324197E-3</v>
      </c>
      <c r="AM122" s="2">
        <f t="shared" si="39"/>
        <v>1.1355734965567476E-2</v>
      </c>
      <c r="AN122" s="2">
        <f t="shared" si="39"/>
        <v>1.2922297301741081E-2</v>
      </c>
      <c r="AO122" s="2">
        <f t="shared" si="37"/>
        <v>1.4687038760144459E-2</v>
      </c>
      <c r="AP122" s="2">
        <f t="shared" si="37"/>
        <v>1.6677023794181085E-2</v>
      </c>
      <c r="AQ122" s="2">
        <f t="shared" si="37"/>
        <v>1.8922771241027276E-2</v>
      </c>
      <c r="AR122" s="2">
        <f t="shared" si="37"/>
        <v>2.1458722365062993E-2</v>
      </c>
    </row>
    <row r="123" spans="2:44" x14ac:dyDescent="0.2">
      <c r="B123" s="36">
        <f>heart!B123</f>
        <v>28.75</v>
      </c>
      <c r="C123" s="14">
        <f>heart!C123</f>
        <v>3.5581135717634504</v>
      </c>
      <c r="D123" s="2">
        <f t="shared" si="38"/>
        <v>-1.7967867468294614</v>
      </c>
      <c r="E123" s="2">
        <f t="shared" si="38"/>
        <v>-1.5732186498041976</v>
      </c>
      <c r="F123" s="2">
        <f t="shared" si="38"/>
        <v>-1.3756757884596087</v>
      </c>
      <c r="G123" s="2">
        <f t="shared" si="38"/>
        <v>-1.2011286031168014</v>
      </c>
      <c r="H123" s="2">
        <f t="shared" si="38"/>
        <v>-1.0469002007147983</v>
      </c>
      <c r="I123" s="2">
        <f t="shared" si="38"/>
        <v>-0.91062530140457354</v>
      </c>
      <c r="J123" s="2">
        <f t="shared" si="38"/>
        <v>-0.7902139641101229</v>
      </c>
      <c r="K123" s="2">
        <f t="shared" si="38"/>
        <v>-0.68381953474399426</v>
      </c>
      <c r="L123" s="2">
        <f t="shared" si="38"/>
        <v>-0.58981032552424262</v>
      </c>
      <c r="M123" s="2">
        <f t="shared" si="38"/>
        <v>-0.50674459106073666</v>
      </c>
      <c r="N123" s="2">
        <f t="shared" si="38"/>
        <v>-0.4333484174387171</v>
      </c>
      <c r="O123" s="2">
        <f t="shared" si="38"/>
        <v>-0.36849618520184485</v>
      </c>
      <c r="P123" s="2">
        <f t="shared" si="38"/>
        <v>-0.31119330661086309</v>
      </c>
      <c r="Q123" s="2">
        <f t="shared" si="38"/>
        <v>-0.26056097243276727</v>
      </c>
      <c r="R123" s="2">
        <f t="shared" si="38"/>
        <v>-0.21582267433397267</v>
      </c>
      <c r="S123" s="2">
        <f t="shared" si="38"/>
        <v>-0.17629229618201125</v>
      </c>
      <c r="T123" s="2">
        <f t="shared" si="36"/>
        <v>-0.14136359162140646</v>
      </c>
      <c r="U123" s="2">
        <f t="shared" si="36"/>
        <v>-0.11050088654957341</v>
      </c>
      <c r="V123" s="2">
        <f t="shared" si="36"/>
        <v>-8.3230863903922356E-2</v>
      </c>
      <c r="W123" s="2">
        <f t="shared" si="36"/>
        <v>-5.9135304769897534E-2</v>
      </c>
      <c r="Y123" s="2">
        <f t="shared" si="39"/>
        <v>4.3752504202914055E-4</v>
      </c>
      <c r="Z123" s="2">
        <f t="shared" si="39"/>
        <v>8.8176006191734136E-4</v>
      </c>
      <c r="AA123" s="2">
        <f t="shared" si="39"/>
        <v>1.3395179431828694E-3</v>
      </c>
      <c r="AB123" s="2">
        <f t="shared" si="39"/>
        <v>1.8178189588456564E-3</v>
      </c>
      <c r="AC123" s="2">
        <f t="shared" si="39"/>
        <v>2.323998435839629E-3</v>
      </c>
      <c r="AD123" s="2">
        <f t="shared" si="39"/>
        <v>2.8658192511594122E-3</v>
      </c>
      <c r="AE123" s="2">
        <f t="shared" si="39"/>
        <v>3.451590885006441E-3</v>
      </c>
      <c r="AF123" s="2">
        <f t="shared" si="39"/>
        <v>4.0902968567590623E-3</v>
      </c>
      <c r="AG123" s="2">
        <f t="shared" si="39"/>
        <v>4.7917324981519615E-3</v>
      </c>
      <c r="AH123" s="2">
        <f t="shared" si="39"/>
        <v>5.5666551765839864E-3</v>
      </c>
      <c r="AI123" s="2">
        <f t="shared" si="39"/>
        <v>6.4269492724111678E-3</v>
      </c>
      <c r="AJ123" s="2">
        <f t="shared" si="39"/>
        <v>7.3858084403521209E-3</v>
      </c>
      <c r="AK123" s="2">
        <f t="shared" si="39"/>
        <v>8.4579379502058103E-3</v>
      </c>
      <c r="AL123" s="2">
        <f t="shared" si="39"/>
        <v>9.659780210022291E-3</v>
      </c>
      <c r="AM123" s="2">
        <f t="shared" si="39"/>
        <v>1.1009766930398186E-2</v>
      </c>
      <c r="AN123" s="2">
        <f t="shared" si="39"/>
        <v>1.2528601797142505E-2</v>
      </c>
      <c r="AO123" s="2">
        <f t="shared" si="37"/>
        <v>1.423957798744154E-2</v>
      </c>
      <c r="AP123" s="2">
        <f t="shared" si="37"/>
        <v>1.616893539901872E-2</v>
      </c>
      <c r="AQ123" s="2">
        <f t="shared" si="37"/>
        <v>1.8346263070832501E-2</v>
      </c>
      <c r="AR123" s="2">
        <f t="shared" si="37"/>
        <v>2.0804952966922315E-2</v>
      </c>
    </row>
    <row r="124" spans="2:44" x14ac:dyDescent="0.2">
      <c r="B124" s="36">
        <f>heart!B124</f>
        <v>29</v>
      </c>
      <c r="C124" s="14">
        <f>heart!C124</f>
        <v>3.5890536897787846</v>
      </c>
      <c r="D124" s="2">
        <f t="shared" si="38"/>
        <v>-1.8570411026513731</v>
      </c>
      <c r="E124" s="2">
        <f t="shared" si="38"/>
        <v>-1.626458884059045</v>
      </c>
      <c r="F124" s="2">
        <f t="shared" si="38"/>
        <v>-1.4227184047957415</v>
      </c>
      <c r="G124" s="2">
        <f t="shared" si="38"/>
        <v>-1.2426950571852691</v>
      </c>
      <c r="H124" s="2">
        <f t="shared" si="38"/>
        <v>-1.0836279645679103</v>
      </c>
      <c r="I124" s="2">
        <f t="shared" si="38"/>
        <v>-0.94307763990398041</v>
      </c>
      <c r="J124" s="2">
        <f t="shared" si="38"/>
        <v>-0.81888857327751041</v>
      </c>
      <c r="K124" s="2">
        <f t="shared" si="38"/>
        <v>-0.70915617453398816</v>
      </c>
      <c r="L124" s="2">
        <f t="shared" si="38"/>
        <v>-0.61219756407736658</v>
      </c>
      <c r="M124" s="2">
        <f t="shared" si="38"/>
        <v>-0.52652576386773264</v>
      </c>
      <c r="N124" s="2">
        <f t="shared" si="38"/>
        <v>-0.45082689280724964</v>
      </c>
      <c r="O124" s="2">
        <f t="shared" si="38"/>
        <v>-0.38394001677791567</v>
      </c>
      <c r="P124" s="2">
        <f t="shared" si="38"/>
        <v>-0.32483934430700273</v>
      </c>
      <c r="Q124" s="2">
        <f t="shared" si="38"/>
        <v>-0.27261849480907896</v>
      </c>
      <c r="R124" s="2">
        <f t="shared" si="38"/>
        <v>-0.226476598139004</v>
      </c>
      <c r="S124" s="2">
        <f t="shared" si="38"/>
        <v>-0.18570601227565986</v>
      </c>
      <c r="T124" s="2">
        <f t="shared" si="36"/>
        <v>-0.14968147077218177</v>
      </c>
      <c r="U124" s="2">
        <f t="shared" si="36"/>
        <v>-0.11785049353565864</v>
      </c>
      <c r="V124" s="2">
        <f t="shared" si="36"/>
        <v>-8.9724913873965237E-2</v>
      </c>
      <c r="W124" s="2">
        <f t="shared" si="36"/>
        <v>-6.4873391866698493E-2</v>
      </c>
      <c r="Y124" s="2">
        <f t="shared" si="39"/>
        <v>4.2419524174873956E-4</v>
      </c>
      <c r="Z124" s="2">
        <f t="shared" si="39"/>
        <v>8.5489603268125165E-4</v>
      </c>
      <c r="AA124" s="2">
        <f t="shared" si="39"/>
        <v>1.2987076924785177E-3</v>
      </c>
      <c r="AB124" s="2">
        <f t="shared" si="39"/>
        <v>1.7624366119176715E-3</v>
      </c>
      <c r="AC124" s="2">
        <f t="shared" si="39"/>
        <v>2.2531946371403917E-3</v>
      </c>
      <c r="AD124" s="2">
        <f t="shared" si="39"/>
        <v>2.7785081384502589E-3</v>
      </c>
      <c r="AE124" s="2">
        <f t="shared" si="39"/>
        <v>3.3464334363415395E-3</v>
      </c>
      <c r="AF124" s="2">
        <f t="shared" si="39"/>
        <v>3.9656803549577343E-3</v>
      </c>
      <c r="AG124" s="2">
        <f t="shared" si="39"/>
        <v>4.6457457978222047E-3</v>
      </c>
      <c r="AH124" s="2">
        <f t="shared" si="39"/>
        <v>5.3970593943869468E-3</v>
      </c>
      <c r="AI124" s="2">
        <f t="shared" si="39"/>
        <v>6.2311434510661954E-3</v>
      </c>
      <c r="AJ124" s="2">
        <f t="shared" si="39"/>
        <v>7.1607896597982151E-3</v>
      </c>
      <c r="AK124" s="2">
        <f t="shared" si="39"/>
        <v>8.2002552741756718E-3</v>
      </c>
      <c r="AL124" s="2">
        <f t="shared" si="39"/>
        <v>9.3654817617437793E-3</v>
      </c>
      <c r="AM124" s="2">
        <f t="shared" si="39"/>
        <v>1.0674339285764769E-2</v>
      </c>
      <c r="AN124" s="2">
        <f t="shared" si="39"/>
        <v>1.2146900765873398E-2</v>
      </c>
      <c r="AO124" s="2">
        <f t="shared" si="37"/>
        <v>1.380574972067653E-2</v>
      </c>
      <c r="AP124" s="2">
        <f t="shared" si="37"/>
        <v>1.5676326613436865E-2</v>
      </c>
      <c r="AQ124" s="2">
        <f t="shared" si="37"/>
        <v>1.7787319012472508E-2</v>
      </c>
      <c r="AR124" s="2">
        <f t="shared" si="37"/>
        <v>2.0171101549855904E-2</v>
      </c>
    </row>
    <row r="125" spans="2:44" x14ac:dyDescent="0.2">
      <c r="B125" s="36">
        <f>heart!B125</f>
        <v>29.25</v>
      </c>
      <c r="C125" s="14">
        <f>heart!C125</f>
        <v>3.6199938077941192</v>
      </c>
      <c r="D125" s="2">
        <f t="shared" si="38"/>
        <v>-1.9191918130740271</v>
      </c>
      <c r="E125" s="2">
        <f t="shared" si="38"/>
        <v>-1.681374721044957</v>
      </c>
      <c r="F125" s="2">
        <f t="shared" si="38"/>
        <v>-1.4712415693960297</v>
      </c>
      <c r="G125" s="2">
        <f t="shared" si="38"/>
        <v>-1.2855697110566227</v>
      </c>
      <c r="H125" s="2">
        <f t="shared" si="38"/>
        <v>-1.1215116425953213</v>
      </c>
      <c r="I125" s="2">
        <f t="shared" si="38"/>
        <v>-0.97655133429672825</v>
      </c>
      <c r="J125" s="2">
        <f t="shared" si="38"/>
        <v>-0.84846564379026113</v>
      </c>
      <c r="K125" s="2">
        <f t="shared" si="38"/>
        <v>-0.73529022146206657</v>
      </c>
      <c r="L125" s="2">
        <f t="shared" si="38"/>
        <v>-0.635289384768147</v>
      </c>
      <c r="M125" s="2">
        <f t="shared" si="38"/>
        <v>-0.54692949943469715</v>
      </c>
      <c r="N125" s="2">
        <f t="shared" si="38"/>
        <v>-0.46885545931403999</v>
      </c>
      <c r="O125" s="2">
        <f t="shared" si="38"/>
        <v>-0.39986990418618096</v>
      </c>
      <c r="P125" s="2">
        <f t="shared" si="38"/>
        <v>-0.33891485678573652</v>
      </c>
      <c r="Q125" s="2">
        <f t="shared" si="38"/>
        <v>-0.28505549743573877</v>
      </c>
      <c r="R125" s="2">
        <f t="shared" si="38"/>
        <v>-0.23746582745262523</v>
      </c>
      <c r="S125" s="2">
        <f t="shared" si="38"/>
        <v>-0.19541600145331636</v>
      </c>
      <c r="T125" s="2">
        <f t="shared" si="36"/>
        <v>-0.1582611342899265</v>
      </c>
      <c r="U125" s="2">
        <f t="shared" si="36"/>
        <v>-0.12543141095285859</v>
      </c>
      <c r="V125" s="2">
        <f t="shared" si="36"/>
        <v>-9.6423347765637504E-2</v>
      </c>
      <c r="W125" s="2">
        <f t="shared" si="36"/>
        <v>-7.0792070851289843E-2</v>
      </c>
      <c r="Y125" s="2">
        <f t="shared" si="39"/>
        <v>4.1127155210989469E-4</v>
      </c>
      <c r="Z125" s="2">
        <f t="shared" si="39"/>
        <v>8.2885045292815181E-4</v>
      </c>
      <c r="AA125" s="2">
        <f t="shared" si="39"/>
        <v>1.2591407820153535E-3</v>
      </c>
      <c r="AB125" s="2">
        <f t="shared" si="39"/>
        <v>1.7087415641216081E-3</v>
      </c>
      <c r="AC125" s="2">
        <f t="shared" si="39"/>
        <v>2.1845479732450898E-3</v>
      </c>
      <c r="AD125" s="2">
        <f t="shared" si="39"/>
        <v>2.6938570784989422E-3</v>
      </c>
      <c r="AE125" s="2">
        <f t="shared" si="39"/>
        <v>3.244479753527841E-3</v>
      </c>
      <c r="AF125" s="2">
        <f t="shared" si="39"/>
        <v>3.8448604657410255E-3</v>
      </c>
      <c r="AG125" s="2">
        <f t="shared" si="39"/>
        <v>4.5042067824751508E-3</v>
      </c>
      <c r="AH125" s="2">
        <f t="shared" si="39"/>
        <v>5.2326305802212671E-3</v>
      </c>
      <c r="AI125" s="2">
        <f t="shared" si="39"/>
        <v>6.0413031225308757E-3</v>
      </c>
      <c r="AJ125" s="2">
        <f t="shared" si="39"/>
        <v>6.9426263849091075E-3</v>
      </c>
      <c r="AK125" s="2">
        <f t="shared" si="39"/>
        <v>7.9504232541703183E-3</v>
      </c>
      <c r="AL125" s="2">
        <f t="shared" si="39"/>
        <v>9.0801495191941764E-3</v>
      </c>
      <c r="AM125" s="2">
        <f t="shared" si="39"/>
        <v>1.034913090421799E-2</v>
      </c>
      <c r="AN125" s="2">
        <f t="shared" si="39"/>
        <v>1.1776828779858573E-2</v>
      </c>
      <c r="AO125" s="2">
        <f t="shared" si="37"/>
        <v>1.3385138626864978E-2</v>
      </c>
      <c r="AP125" s="2">
        <f t="shared" si="37"/>
        <v>1.5198725829906095E-2</v>
      </c>
      <c r="AQ125" s="2">
        <f t="shared" si="37"/>
        <v>1.7245403951198716E-2</v>
      </c>
      <c r="AR125" s="2">
        <f t="shared" si="37"/>
        <v>1.9556561285261495E-2</v>
      </c>
    </row>
    <row r="126" spans="2:44" x14ac:dyDescent="0.2">
      <c r="B126" s="36">
        <f>heart!B126</f>
        <v>29.5</v>
      </c>
      <c r="C126" s="14">
        <f>heart!C126</f>
        <v>3.6509339258094533</v>
      </c>
      <c r="D126" s="2">
        <f t="shared" si="38"/>
        <v>-1.9832983791535341</v>
      </c>
      <c r="E126" s="2">
        <f t="shared" si="38"/>
        <v>-1.7380187353869978</v>
      </c>
      <c r="F126" s="2">
        <f t="shared" si="38"/>
        <v>-1.5212917367502128</v>
      </c>
      <c r="G126" s="2">
        <f t="shared" si="38"/>
        <v>-1.3297936115212923</v>
      </c>
      <c r="H126" s="2">
        <f t="shared" si="38"/>
        <v>-1.1605875033905311</v>
      </c>
      <c r="I126" s="2">
        <f t="shared" si="38"/>
        <v>-1.0110784312023133</v>
      </c>
      <c r="J126" s="2">
        <f t="shared" si="38"/>
        <v>-0.87897349176769612</v>
      </c>
      <c r="K126" s="2">
        <f t="shared" si="38"/>
        <v>-0.76224669540945278</v>
      </c>
      <c r="L126" s="2">
        <f t="shared" si="38"/>
        <v>-0.65910789494997235</v>
      </c>
      <c r="M126" s="2">
        <f t="shared" si="38"/>
        <v>-0.56797533163029568</v>
      </c>
      <c r="N126" s="2">
        <f t="shared" si="38"/>
        <v>-0.48745137691862916</v>
      </c>
      <c r="O126" s="2">
        <f t="shared" si="38"/>
        <v>-0.41630109817949773</v>
      </c>
      <c r="P126" s="2">
        <f t="shared" si="38"/>
        <v>-0.35343331948205314</v>
      </c>
      <c r="Q126" s="2">
        <f t="shared" si="38"/>
        <v>-0.29788388709202762</v>
      </c>
      <c r="R126" s="2">
        <f t="shared" si="38"/>
        <v>-0.24880088300332961</v>
      </c>
      <c r="S126" s="2">
        <f t="shared" si="38"/>
        <v>-0.20543155974083432</v>
      </c>
      <c r="T126" s="2">
        <f t="shared" si="36"/>
        <v>-0.16711079606370022</v>
      </c>
      <c r="U126" s="2">
        <f t="shared" si="36"/>
        <v>-0.13325089652340283</v>
      </c>
      <c r="V126" s="2">
        <f t="shared" si="36"/>
        <v>-0.10333257844032312</v>
      </c>
      <c r="W126" s="2">
        <f t="shared" si="36"/>
        <v>-7.6897008073227024E-2</v>
      </c>
      <c r="Y126" s="2">
        <f t="shared" si="39"/>
        <v>3.9874160039510737E-4</v>
      </c>
      <c r="Z126" s="2">
        <f t="shared" si="39"/>
        <v>8.0359838747239606E-4</v>
      </c>
      <c r="AA126" s="2">
        <f t="shared" si="39"/>
        <v>1.2207793317282297E-3</v>
      </c>
      <c r="AB126" s="2">
        <f t="shared" si="39"/>
        <v>1.6566824095760174E-3</v>
      </c>
      <c r="AC126" s="2">
        <f t="shared" si="39"/>
        <v>2.1179927240843519E-3</v>
      </c>
      <c r="AD126" s="2">
        <f t="shared" si="39"/>
        <v>2.6117850291510931E-3</v>
      </c>
      <c r="AE126" s="2">
        <f t="shared" si="39"/>
        <v>3.1456322294461216E-3</v>
      </c>
      <c r="AF126" s="2">
        <f t="shared" si="39"/>
        <v>3.727721520101146E-3</v>
      </c>
      <c r="AG126" s="2">
        <f t="shared" si="39"/>
        <v>4.3669799472897432E-3</v>
      </c>
      <c r="AH126" s="2">
        <f t="shared" si="39"/>
        <v>5.073211315321631E-3</v>
      </c>
      <c r="AI126" s="2">
        <f t="shared" si="39"/>
        <v>5.857246539887691E-3</v>
      </c>
      <c r="AJ126" s="2">
        <f t="shared" si="39"/>
        <v>6.731109753305385E-3</v>
      </c>
      <c r="AK126" s="2">
        <f t="shared" si="39"/>
        <v>7.708202709190203E-3</v>
      </c>
      <c r="AL126" s="2">
        <f t="shared" si="39"/>
        <v>8.8035103146227138E-3</v>
      </c>
      <c r="AM126" s="2">
        <f t="shared" si="39"/>
        <v>1.003383044189665E-2</v>
      </c>
      <c r="AN126" s="2">
        <f t="shared" si="39"/>
        <v>1.1418031544290197E-2</v>
      </c>
      <c r="AO126" s="2">
        <f t="shared" si="37"/>
        <v>1.2977342026711273E-2</v>
      </c>
      <c r="AP126" s="2">
        <f t="shared" si="37"/>
        <v>1.4735675809066999E-2</v>
      </c>
      <c r="AQ126" s="2">
        <f t="shared" si="37"/>
        <v>1.6719999075267052E-2</v>
      </c>
      <c r="AR126" s="2">
        <f t="shared" si="37"/>
        <v>1.8960743832402201E-2</v>
      </c>
    </row>
    <row r="127" spans="2:44" x14ac:dyDescent="0.2">
      <c r="B127" s="36">
        <f>heart!B127</f>
        <v>29.75</v>
      </c>
      <c r="C127" s="14">
        <f>heart!C127</f>
        <v>3.6818740438247879</v>
      </c>
      <c r="D127" s="2">
        <f t="shared" si="38"/>
        <v>-2.0494221744182068</v>
      </c>
      <c r="E127" s="2">
        <f t="shared" si="38"/>
        <v>-1.7964451562106774</v>
      </c>
      <c r="F127" s="2">
        <f t="shared" si="38"/>
        <v>-1.5729168232504946</v>
      </c>
      <c r="G127" s="2">
        <f t="shared" si="38"/>
        <v>-1.3754090970942416</v>
      </c>
      <c r="H127" s="2">
        <f t="shared" si="38"/>
        <v>-1.2008929569038063</v>
      </c>
      <c r="I127" s="2">
        <f t="shared" si="38"/>
        <v>-1.046691985733325</v>
      </c>
      <c r="J127" s="2">
        <f t="shared" si="38"/>
        <v>-0.91044132442502101</v>
      </c>
      <c r="K127" s="2">
        <f t="shared" si="38"/>
        <v>-0.79005140362208404</v>
      </c>
      <c r="L127" s="2">
        <f t="shared" si="38"/>
        <v>-0.68367589768496828</v>
      </c>
      <c r="M127" s="2">
        <f t="shared" si="38"/>
        <v>-0.5896834090454931</v>
      </c>
      <c r="N127" s="2">
        <f t="shared" si="38"/>
        <v>-0.50663244874393243</v>
      </c>
      <c r="O127" s="2">
        <f t="shared" si="38"/>
        <v>-0.43324932944524175</v>
      </c>
      <c r="P127" s="2">
        <f t="shared" si="38"/>
        <v>-0.36840863189698408</v>
      </c>
      <c r="Q127" s="2">
        <f t="shared" si="38"/>
        <v>-0.31111594525836028</v>
      </c>
      <c r="R127" s="2">
        <f t="shared" si="38"/>
        <v>-0.26049261660233236</v>
      </c>
      <c r="S127" s="2">
        <f t="shared" si="38"/>
        <v>-0.21576227570593326</v>
      </c>
      <c r="T127" s="2">
        <f t="shared" si="36"/>
        <v>-0.17623892847005715</v>
      </c>
      <c r="U127" s="2">
        <f t="shared" si="36"/>
        <v>-0.14131643636686383</v>
      </c>
      <c r="V127" s="2">
        <f t="shared" si="36"/>
        <v>-0.11045922056934758</v>
      </c>
      <c r="W127" s="2">
        <f t="shared" si="36"/>
        <v>-8.3194048199606505E-2</v>
      </c>
      <c r="Y127" s="2">
        <f t="shared" si="39"/>
        <v>3.8659339083868088E-4</v>
      </c>
      <c r="Z127" s="2">
        <f t="shared" si="39"/>
        <v>7.7911566081295604E-4</v>
      </c>
      <c r="AA127" s="2">
        <f t="shared" si="39"/>
        <v>1.1835866156201195E-3</v>
      </c>
      <c r="AB127" s="2">
        <f t="shared" si="39"/>
        <v>1.6062093085501081E-3</v>
      </c>
      <c r="AC127" s="2">
        <f t="shared" si="39"/>
        <v>2.0534651718408237E-3</v>
      </c>
      <c r="AD127" s="2">
        <f t="shared" si="39"/>
        <v>2.5322134173126854E-3</v>
      </c>
      <c r="AE127" s="2">
        <f t="shared" si="39"/>
        <v>3.0497962307118659E-3</v>
      </c>
      <c r="AF127" s="2">
        <f t="shared" si="39"/>
        <v>3.6141513730452157E-3</v>
      </c>
      <c r="AG127" s="2">
        <f t="shared" si="39"/>
        <v>4.2339339157850785E-3</v>
      </c>
      <c r="AH127" s="2">
        <f t="shared" si="39"/>
        <v>4.9186489769012286E-3</v>
      </c>
      <c r="AI127" s="2">
        <f t="shared" si="39"/>
        <v>5.6787974933881456E-3</v>
      </c>
      <c r="AJ127" s="2">
        <f t="shared" si="39"/>
        <v>6.526037265886379E-3</v>
      </c>
      <c r="AK127" s="2">
        <f t="shared" si="39"/>
        <v>7.4733617452128562E-3</v>
      </c>
      <c r="AL127" s="2">
        <f t="shared" si="39"/>
        <v>8.5352993027086651E-3</v>
      </c>
      <c r="AM127" s="2">
        <f t="shared" si="39"/>
        <v>9.7281360404571464E-3</v>
      </c>
      <c r="AN127" s="2">
        <f t="shared" si="39"/>
        <v>1.1070165558437503E-2</v>
      </c>
      <c r="AO127" s="2">
        <f t="shared" si="37"/>
        <v>1.2581969509096621E-2</v>
      </c>
      <c r="AP127" s="2">
        <f t="shared" si="37"/>
        <v>1.4286733241984132E-2</v>
      </c>
      <c r="AQ127" s="2">
        <f t="shared" si="37"/>
        <v>1.621060137924453E-2</v>
      </c>
      <c r="AR127" s="2">
        <f t="shared" si="37"/>
        <v>1.8383078775148321E-2</v>
      </c>
    </row>
    <row r="128" spans="2:44" x14ac:dyDescent="0.2">
      <c r="B128" s="36">
        <f>heart!B128</f>
        <v>30</v>
      </c>
      <c r="C128" s="14">
        <f>heart!C128</f>
        <v>3.712814161840122</v>
      </c>
      <c r="D128" s="2">
        <f t="shared" si="38"/>
        <v>-2.1176265036255573</v>
      </c>
      <c r="E128" s="2">
        <f t="shared" si="38"/>
        <v>-1.8567099190591341</v>
      </c>
      <c r="F128" s="2">
        <f t="shared" si="38"/>
        <v>-1.6261662530651249</v>
      </c>
      <c r="G128" s="2">
        <f t="shared" si="38"/>
        <v>-1.4224598385484715</v>
      </c>
      <c r="H128" s="2">
        <f t="shared" si="38"/>
        <v>-1.2424665902572392</v>
      </c>
      <c r="I128" s="2">
        <f t="shared" si="38"/>
        <v>-1.0834260931413242</v>
      </c>
      <c r="J128" s="2">
        <f t="shared" si="38"/>
        <v>-0.94289926803535462</v>
      </c>
      <c r="K128" s="2">
        <f t="shared" si="38"/>
        <v>-0.81873096541762069</v>
      </c>
      <c r="L128" s="2">
        <f t="shared" si="38"/>
        <v>-0.70901691357490138</v>
      </c>
      <c r="M128" s="2">
        <f t="shared" si="38"/>
        <v>-0.61207451428315318</v>
      </c>
      <c r="N128" s="2">
        <f t="shared" si="38"/>
        <v>-0.52641703812036444</v>
      </c>
      <c r="O128" s="2">
        <f t="shared" si="38"/>
        <v>-0.45073082366535183</v>
      </c>
      <c r="P128" s="2">
        <f t="shared" si="38"/>
        <v>-0.38385513090452889</v>
      </c>
      <c r="Q128" s="2">
        <f t="shared" si="38"/>
        <v>-0.32476433987417141</v>
      </c>
      <c r="R128" s="2">
        <f t="shared" si="38"/>
        <v>-0.27255222153273861</v>
      </c>
      <c r="S128" s="2">
        <f t="shared" si="38"/>
        <v>-0.22641803963797832</v>
      </c>
      <c r="T128" s="2">
        <f t="shared" si="36"/>
        <v>-0.18565427048422109</v>
      </c>
      <c r="U128" s="2">
        <f t="shared" si="36"/>
        <v>-0.14963575216712177</v>
      </c>
      <c r="V128" s="2">
        <f t="shared" si="36"/>
        <v>-0.11781009696664721</v>
      </c>
      <c r="W128" s="2">
        <f t="shared" si="36"/>
        <v>-8.9689219810558135E-2</v>
      </c>
      <c r="Y128" s="2">
        <f t="shared" si="39"/>
        <v>3.7481529314236804E-4</v>
      </c>
      <c r="Z128" s="2">
        <f t="shared" si="39"/>
        <v>7.5537883398858958E-4</v>
      </c>
      <c r="AA128" s="2">
        <f t="shared" si="39"/>
        <v>1.1475270266018498E-3</v>
      </c>
      <c r="AB128" s="2">
        <f t="shared" si="39"/>
        <v>1.5572739397488227E-3</v>
      </c>
      <c r="AC128" s="2">
        <f t="shared" si="39"/>
        <v>1.9909035399478213E-3</v>
      </c>
      <c r="AD128" s="2">
        <f t="shared" si="39"/>
        <v>2.4550660637267354E-3</v>
      </c>
      <c r="AE128" s="2">
        <f t="shared" si="39"/>
        <v>2.956880007076371E-3</v>
      </c>
      <c r="AF128" s="2">
        <f t="shared" si="39"/>
        <v>3.504041296231324E-3</v>
      </c>
      <c r="AG128" s="2">
        <f t="shared" si="39"/>
        <v>4.1049413140448734E-3</v>
      </c>
      <c r="AH128" s="2">
        <f t="shared" si="39"/>
        <v>4.7687955920357175E-3</v>
      </c>
      <c r="AI128" s="2">
        <f t="shared" si="39"/>
        <v>5.5057851417553358E-3</v>
      </c>
      <c r="AJ128" s="2">
        <f t="shared" si="39"/>
        <v>6.3272125929641704E-3</v>
      </c>
      <c r="AK128" s="2">
        <f t="shared" si="39"/>
        <v>7.2456755331851532E-3</v>
      </c>
      <c r="AL128" s="2">
        <f t="shared" si="39"/>
        <v>8.2752597070071352E-3</v>
      </c>
      <c r="AM128" s="2">
        <f t="shared" si="39"/>
        <v>9.4317550380841955E-3</v>
      </c>
      <c r="AN128" s="2">
        <f t="shared" si="39"/>
        <v>1.0732897786790463E-2</v>
      </c>
      <c r="AO128" s="2">
        <f t="shared" si="37"/>
        <v>1.2198642557312265E-2</v>
      </c>
      <c r="AP128" s="2">
        <f t="shared" si="37"/>
        <v>1.3851468325736594E-2</v>
      </c>
      <c r="AQ128" s="2">
        <f t="shared" si="37"/>
        <v>1.5716723182448353E-2</v>
      </c>
      <c r="AR128" s="2">
        <f t="shared" si="37"/>
        <v>1.7823013075879652E-2</v>
      </c>
    </row>
    <row r="129" spans="2:44" x14ac:dyDescent="0.2">
      <c r="B129" s="36">
        <f>heart!B129</f>
        <v>30.25</v>
      </c>
      <c r="C129" s="14">
        <f>heart!C129</f>
        <v>3.7437542798554566</v>
      </c>
      <c r="D129" s="2">
        <f t="shared" si="38"/>
        <v>-2.1879766633682047</v>
      </c>
      <c r="E129" s="2">
        <f t="shared" si="38"/>
        <v>-1.9188707194439985</v>
      </c>
      <c r="F129" s="2">
        <f t="shared" si="38"/>
        <v>-1.6810910054554824</v>
      </c>
      <c r="G129" s="2">
        <f t="shared" si="38"/>
        <v>-1.4709908807239933</v>
      </c>
      <c r="H129" s="2">
        <f t="shared" si="38"/>
        <v>-1.2853482046867979</v>
      </c>
      <c r="I129" s="2">
        <f t="shared" si="38"/>
        <v>-1.1213159214585244</v>
      </c>
      <c r="J129" s="2">
        <f t="shared" si="38"/>
        <v>-0.97637839677163918</v>
      </c>
      <c r="K129" s="2">
        <f t="shared" si="38"/>
        <v>-0.84831283766991328</v>
      </c>
      <c r="L129" s="2">
        <f t="shared" si="38"/>
        <v>-0.73515520327903394</v>
      </c>
      <c r="M129" s="2">
        <f t="shared" si="38"/>
        <v>-0.63517008385462326</v>
      </c>
      <c r="N129" s="2">
        <f t="shared" si="38"/>
        <v>-0.5468240861662923</v>
      </c>
      <c r="O129" s="2">
        <f t="shared" si="38"/>
        <v>-0.46876231705026683</v>
      </c>
      <c r="P129" s="2">
        <f t="shared" si="38"/>
        <v>-0.39978760447731077</v>
      </c>
      <c r="Q129" s="2">
        <f t="shared" si="38"/>
        <v>-0.33884213746578723</v>
      </c>
      <c r="R129" s="2">
        <f t="shared" si="38"/>
        <v>-0.28499124326562697</v>
      </c>
      <c r="S129" s="2">
        <f t="shared" si="38"/>
        <v>-0.23740905301662071</v>
      </c>
      <c r="T129" s="2">
        <f t="shared" si="36"/>
        <v>-0.19536583604649507</v>
      </c>
      <c r="U129" s="2">
        <f t="shared" si="36"/>
        <v>-0.15821680856485268</v>
      </c>
      <c r="V129" s="2">
        <f t="shared" si="36"/>
        <v>-0.12539224512070826</v>
      </c>
      <c r="W129" s="2">
        <f t="shared" si="36"/>
        <v>-9.6388741170810893E-2</v>
      </c>
      <c r="Y129" s="2">
        <f t="shared" si="39"/>
        <v>3.6339603134090295E-4</v>
      </c>
      <c r="Z129" s="2">
        <f t="shared" si="39"/>
        <v>7.323651821381441E-4</v>
      </c>
      <c r="AA129" s="2">
        <f t="shared" si="39"/>
        <v>1.1125660424030381E-3</v>
      </c>
      <c r="AB129" s="2">
        <f t="shared" si="39"/>
        <v>1.5098294540516069E-3</v>
      </c>
      <c r="AC129" s="2">
        <f t="shared" si="39"/>
        <v>1.9302479339464614E-3</v>
      </c>
      <c r="AD129" s="2">
        <f t="shared" si="39"/>
        <v>2.380269110041766E-3</v>
      </c>
      <c r="AE129" s="2">
        <f t="shared" si="39"/>
        <v>2.8667946035880517E-3</v>
      </c>
      <c r="AF129" s="2">
        <f t="shared" si="39"/>
        <v>3.3972858738755668E-3</v>
      </c>
      <c r="AG129" s="2">
        <f t="shared" si="39"/>
        <v>3.9798786487738394E-3</v>
      </c>
      <c r="AH129" s="2">
        <f t="shared" si="39"/>
        <v>4.6235076959987636E-3</v>
      </c>
      <c r="AI129" s="2">
        <f t="shared" si="39"/>
        <v>5.3380438486260824E-3</v>
      </c>
      <c r="AJ129" s="2">
        <f t="shared" si="39"/>
        <v>6.1344453863039538E-3</v>
      </c>
      <c r="AK129" s="2">
        <f t="shared" si="39"/>
        <v>7.0249260937793184E-3</v>
      </c>
      <c r="AL129" s="2">
        <f t="shared" si="39"/>
        <v>8.0231425741196672E-3</v>
      </c>
      <c r="AM129" s="2">
        <f t="shared" si="39"/>
        <v>9.1444036893059549E-3</v>
      </c>
      <c r="AN129" s="2">
        <f t="shared" si="39"/>
        <v>1.0405905340222461E-2</v>
      </c>
      <c r="AO129" s="2">
        <f t="shared" si="37"/>
        <v>1.1826994186679929E-2</v>
      </c>
      <c r="AP129" s="2">
        <f t="shared" si="37"/>
        <v>1.3429464351938739E-2</v>
      </c>
      <c r="AQ129" s="2">
        <f t="shared" si="37"/>
        <v>1.5237891662056354E-2</v>
      </c>
      <c r="AR129" s="2">
        <f t="shared" si="37"/>
        <v>1.7280010546025303E-2</v>
      </c>
    </row>
    <row r="130" spans="2:44" x14ac:dyDescent="0.2">
      <c r="B130" s="36">
        <f>heart!B130</f>
        <v>30.5</v>
      </c>
      <c r="C130" s="14">
        <f>heart!C130</f>
        <v>3.7746943978707908</v>
      </c>
      <c r="D130" s="2">
        <f t="shared" si="38"/>
        <v>-2.2605400045866939</v>
      </c>
      <c r="E130" s="2">
        <f t="shared" si="38"/>
        <v>-1.9829870680811852</v>
      </c>
      <c r="F130" s="2">
        <f t="shared" si="38"/>
        <v>-1.737743663581949</v>
      </c>
      <c r="G130" s="2">
        <f t="shared" si="38"/>
        <v>-1.5210486856522805</v>
      </c>
      <c r="H130" s="2">
        <f t="shared" si="38"/>
        <v>-1.3295788536467239</v>
      </c>
      <c r="I130" s="2">
        <f t="shared" si="38"/>
        <v>-1.1603977451665131</v>
      </c>
      <c r="J130" s="2">
        <f t="shared" si="38"/>
        <v>-1.010910762456035</v>
      </c>
      <c r="K130" s="2">
        <f t="shared" si="38"/>
        <v>-0.87882534109531196</v>
      </c>
      <c r="L130" s="2">
        <f t="shared" si="38"/>
        <v>-0.76211579074048508</v>
      </c>
      <c r="M130" s="2">
        <f t="shared" si="38"/>
        <v>-0.65899222870234841</v>
      </c>
      <c r="N130" s="2">
        <f t="shared" si="38"/>
        <v>-0.5678731299216413</v>
      </c>
      <c r="O130" s="2">
        <f t="shared" si="38"/>
        <v>-0.48736107236162596</v>
      </c>
      <c r="P130" s="2">
        <f t="shared" si="38"/>
        <v>-0.4162213058440965</v>
      </c>
      <c r="Q130" s="2">
        <f t="shared" si="38"/>
        <v>-0.35336281565588912</v>
      </c>
      <c r="R130" s="2">
        <f t="shared" si="38"/>
        <v>-0.29782159051330492</v>
      </c>
      <c r="S130" s="2">
        <f t="shared" si="38"/>
        <v>-0.24874583827835936</v>
      </c>
      <c r="T130" s="2">
        <f t="shared" si="36"/>
        <v>-0.20538292269191186</v>
      </c>
      <c r="U130" s="2">
        <f t="shared" si="36"/>
        <v>-0.1670678207826142</v>
      </c>
      <c r="V130" s="2">
        <f t="shared" si="36"/>
        <v>-0.13321292393202791</v>
      </c>
      <c r="W130" s="2">
        <f t="shared" si="36"/>
        <v>-0.10329902618285579</v>
      </c>
      <c r="Y130" s="2">
        <f t="shared" si="39"/>
        <v>3.523246730067623E-4</v>
      </c>
      <c r="Z130" s="2">
        <f t="shared" si="39"/>
        <v>7.1005267274452011E-4</v>
      </c>
      <c r="AA130" s="2">
        <f t="shared" si="39"/>
        <v>1.0786701925216025E-3</v>
      </c>
      <c r="AB130" s="2">
        <f t="shared" si="39"/>
        <v>1.4638304296606002E-3</v>
      </c>
      <c r="AC130" s="2">
        <f t="shared" si="39"/>
        <v>1.8714402841446718E-3</v>
      </c>
      <c r="AD130" s="2">
        <f t="shared" si="39"/>
        <v>2.3077509481022464E-3</v>
      </c>
      <c r="AE130" s="2">
        <f t="shared" si="39"/>
        <v>2.7794537754298894E-3</v>
      </c>
      <c r="AF130" s="2">
        <f t="shared" si="39"/>
        <v>3.2937829018304318E-3</v>
      </c>
      <c r="AG130" s="2">
        <f t="shared" si="39"/>
        <v>3.8586261890692503E-3</v>
      </c>
      <c r="AH130" s="2">
        <f t="shared" si="39"/>
        <v>4.482646194913632E-3</v>
      </c>
      <c r="AI130" s="2">
        <f t="shared" si="39"/>
        <v>5.1754130239761208E-3</v>
      </c>
      <c r="AJ130" s="2">
        <f t="shared" si="39"/>
        <v>5.9475510968908865E-3</v>
      </c>
      <c r="AK130" s="2">
        <f t="shared" si="39"/>
        <v>6.8109020887066702E-3</v>
      </c>
      <c r="AL130" s="2">
        <f t="shared" si="39"/>
        <v>7.7787065353544307E-3</v>
      </c>
      <c r="AM130" s="2">
        <f t="shared" si="39"/>
        <v>8.8658068933454362E-3</v>
      </c>
      <c r="AN130" s="2">
        <f t="shared" si="39"/>
        <v>1.0088875166866842E-2</v>
      </c>
      <c r="AO130" s="2">
        <f t="shared" si="37"/>
        <v>1.1466668593212742E-2</v>
      </c>
      <c r="AP130" s="2">
        <f t="shared" si="37"/>
        <v>1.3020317307797241E-2</v>
      </c>
      <c r="AQ130" s="2">
        <f t="shared" si="37"/>
        <v>1.4773648400441926E-2</v>
      </c>
      <c r="AR130" s="2">
        <f t="shared" si="37"/>
        <v>1.675355133273438E-2</v>
      </c>
    </row>
    <row r="131" spans="2:44" x14ac:dyDescent="0.2">
      <c r="B131" s="36">
        <f>heart!B131</f>
        <v>30.75</v>
      </c>
      <c r="C131" s="14">
        <f>heart!C131</f>
        <v>3.8056345158861253</v>
      </c>
      <c r="D131" s="2">
        <f t="shared" si="38"/>
        <v>-2.3353859970490842</v>
      </c>
      <c r="E131" s="2">
        <f t="shared" si="38"/>
        <v>-2.0491203478645046</v>
      </c>
      <c r="F131" s="2">
        <f t="shared" si="38"/>
        <v>-1.7961784648453105</v>
      </c>
      <c r="G131" s="2">
        <f t="shared" si="38"/>
        <v>-1.5726811770374998</v>
      </c>
      <c r="H131" s="2">
        <f t="shared" si="38"/>
        <v>-1.3752008821127688</v>
      </c>
      <c r="I131" s="2">
        <f t="shared" si="38"/>
        <v>-1.2007089799242536</v>
      </c>
      <c r="J131" s="2">
        <f t="shared" si="38"/>
        <v>-1.0465294252452864</v>
      </c>
      <c r="K131" s="2">
        <f t="shared" si="38"/>
        <v>-0.91029768736599515</v>
      </c>
      <c r="L131" s="2">
        <f t="shared" si="38"/>
        <v>-0.78992448714333496</v>
      </c>
      <c r="M131" s="2">
        <f t="shared" si="38"/>
        <v>-0.68356375536816405</v>
      </c>
      <c r="N131" s="2">
        <f t="shared" si="38"/>
        <v>-0.58958432105201808</v>
      </c>
      <c r="O131" s="2">
        <f t="shared" si="38"/>
        <v>-0.50654489543907177</v>
      </c>
      <c r="P131" s="2">
        <f t="shared" si="38"/>
        <v>-0.43317196809273895</v>
      </c>
      <c r="Q131" s="2">
        <f t="shared" si="38"/>
        <v>-0.3683402760665494</v>
      </c>
      <c r="R131" s="2">
        <f t="shared" si="38"/>
        <v>-0.31105554663032103</v>
      </c>
      <c r="S131" s="2">
        <f t="shared" si="38"/>
        <v>-0.26043924889037823</v>
      </c>
      <c r="T131" s="2">
        <f t="shared" si="36"/>
        <v>-0.2157151204513908</v>
      </c>
      <c r="U131" s="2">
        <f t="shared" si="36"/>
        <v>-0.17619726248983134</v>
      </c>
      <c r="V131" s="2">
        <f t="shared" si="36"/>
        <v>-0.14127962066254807</v>
      </c>
      <c r="W131" s="2">
        <f t="shared" si="36"/>
        <v>-0.11042669052740632</v>
      </c>
      <c r="Y131" s="2">
        <f t="shared" si="39"/>
        <v>3.415906187838157E-4</v>
      </c>
      <c r="Z131" s="2">
        <f t="shared" si="39"/>
        <v>6.8841994454145851E-4</v>
      </c>
      <c r="AA131" s="2">
        <f t="shared" si="39"/>
        <v>1.0458070261801951E-3</v>
      </c>
      <c r="AB131" s="2">
        <f t="shared" si="39"/>
        <v>1.4192328286152867E-3</v>
      </c>
      <c r="AC131" s="2">
        <f t="shared" si="39"/>
        <v>1.8144242900231646E-3</v>
      </c>
      <c r="AD131" s="2">
        <f t="shared" si="39"/>
        <v>2.2374421513932786E-3</v>
      </c>
      <c r="AE131" s="2">
        <f t="shared" si="39"/>
        <v>2.6947739053514589E-3</v>
      </c>
      <c r="AF131" s="2">
        <f t="shared" si="39"/>
        <v>3.1934332897378842E-3</v>
      </c>
      <c r="AG131" s="2">
        <f t="shared" si="39"/>
        <v>3.7410678517944824E-3</v>
      </c>
      <c r="AH131" s="2">
        <f t="shared" si="39"/>
        <v>4.3460762325892369E-3</v>
      </c>
      <c r="AI131" s="2">
        <f t="shared" si="39"/>
        <v>5.0177369703764407E-3</v>
      </c>
      <c r="AJ131" s="2">
        <f t="shared" si="39"/>
        <v>5.7663507982488801E-3</v>
      </c>
      <c r="AK131" s="2">
        <f t="shared" si="39"/>
        <v>6.6033986183892382E-3</v>
      </c>
      <c r="AL131" s="2">
        <f t="shared" si="39"/>
        <v>7.5417175756477082E-3</v>
      </c>
      <c r="AM131" s="2">
        <f t="shared" si="39"/>
        <v>8.5956979307479815E-3</v>
      </c>
      <c r="AN131" s="2">
        <f t="shared" si="39"/>
        <v>9.7815037524112622E-3</v>
      </c>
      <c r="AO131" s="2">
        <f t="shared" si="37"/>
        <v>1.1117320812980096E-2</v>
      </c>
      <c r="AP131" s="2">
        <f t="shared" si="37"/>
        <v>1.2623635489322429E-2</v>
      </c>
      <c r="AQ131" s="2">
        <f t="shared" si="37"/>
        <v>1.4323548946299955E-2</v>
      </c>
      <c r="AR131" s="2">
        <f t="shared" si="37"/>
        <v>1.6243131421185809E-2</v>
      </c>
    </row>
    <row r="132" spans="2:44" x14ac:dyDescent="0.2">
      <c r="B132" s="36">
        <f>heart!B132</f>
        <v>31</v>
      </c>
      <c r="C132" s="14">
        <f>heart!C132</f>
        <v>3.8365746339014595</v>
      </c>
      <c r="D132" s="2">
        <f t="shared" si="38"/>
        <v>-2.4125862958590272</v>
      </c>
      <c r="E132" s="2">
        <f t="shared" si="38"/>
        <v>-2.1173338726316366</v>
      </c>
      <c r="F132" s="2">
        <f t="shared" si="38"/>
        <v>-1.8564513528118638</v>
      </c>
      <c r="G132" s="2">
        <f t="shared" si="38"/>
        <v>-1.6259377861370947</v>
      </c>
      <c r="H132" s="2">
        <f t="shared" si="38"/>
        <v>-1.4222579671218853</v>
      </c>
      <c r="I132" s="2">
        <f t="shared" si="38"/>
        <v>-1.242288218388613</v>
      </c>
      <c r="J132" s="2">
        <f t="shared" si="38"/>
        <v>-1.0832684852814345</v>
      </c>
      <c r="K132" s="2">
        <f t="shared" si="38"/>
        <v>-0.9427600070762675</v>
      </c>
      <c r="L132" s="2">
        <f t="shared" si="38"/>
        <v>-0.81860791562340751</v>
      </c>
      <c r="M132" s="2">
        <f t="shared" si="38"/>
        <v>-0.70890818782753284</v>
      </c>
      <c r="N132" s="2">
        <f t="shared" si="38"/>
        <v>-0.61197844514125521</v>
      </c>
      <c r="O132" s="2">
        <f t="shared" si="38"/>
        <v>-0.52633215224697749</v>
      </c>
      <c r="P132" s="2">
        <f t="shared" si="38"/>
        <v>-0.45065581923252029</v>
      </c>
      <c r="Q132" s="2">
        <f t="shared" si="38"/>
        <v>-0.3837888576281886</v>
      </c>
      <c r="R132" s="2">
        <f t="shared" si="38"/>
        <v>-0.32470578137314576</v>
      </c>
      <c r="S132" s="2">
        <f t="shared" si="38"/>
        <v>-0.27250047974129971</v>
      </c>
      <c r="T132" s="2">
        <f t="shared" si="36"/>
        <v>-0.22637232103291838</v>
      </c>
      <c r="U132" s="2">
        <f t="shared" si="36"/>
        <v>-0.18561387391520962</v>
      </c>
      <c r="V132" s="2">
        <f t="shared" si="36"/>
        <v>-0.14960005810371463</v>
      </c>
      <c r="W132" s="2">
        <f t="shared" si="36"/>
        <v>-0.11777855799703442</v>
      </c>
      <c r="Y132" s="2">
        <f t="shared" si="39"/>
        <v>3.3118359223985035E-4</v>
      </c>
      <c r="Z132" s="2">
        <f t="shared" si="39"/>
        <v>6.6744628706296577E-4</v>
      </c>
      <c r="AA132" s="2">
        <f t="shared" si="39"/>
        <v>1.013945081258895E-3</v>
      </c>
      <c r="AB132" s="2">
        <f t="shared" si="39"/>
        <v>1.375993954632E-3</v>
      </c>
      <c r="AC132" s="2">
        <f t="shared" si="39"/>
        <v>1.7591453663351666E-3</v>
      </c>
      <c r="AD132" s="2">
        <f t="shared" si="39"/>
        <v>2.1692754085739347E-3</v>
      </c>
      <c r="AE132" s="2">
        <f t="shared" si="39"/>
        <v>2.6126739236165195E-3</v>
      </c>
      <c r="AF132" s="2">
        <f t="shared" si="39"/>
        <v>3.0961409661635123E-3</v>
      </c>
      <c r="AG132" s="2">
        <f t="shared" si="39"/>
        <v>3.6270910904448372E-3</v>
      </c>
      <c r="AH132" s="2">
        <f t="shared" si="39"/>
        <v>4.2136670614132633E-3</v>
      </c>
      <c r="AI132" s="2">
        <f t="shared" si="39"/>
        <v>4.8648647339336933E-3</v>
      </c>
      <c r="AJ132" s="2">
        <f t="shared" si="39"/>
        <v>5.5906710151422748E-3</v>
      </c>
      <c r="AK132" s="2">
        <f t="shared" si="39"/>
        <v>6.402217025795639E-3</v>
      </c>
      <c r="AL132" s="2">
        <f t="shared" si="39"/>
        <v>7.3119488095255676E-3</v>
      </c>
      <c r="AM132" s="2">
        <f t="shared" si="39"/>
        <v>8.3338182080328321E-3</v>
      </c>
      <c r="AN132" s="2">
        <f t="shared" si="39"/>
        <v>9.4834968295230623E-3</v>
      </c>
      <c r="AO132" s="2">
        <f t="shared" si="37"/>
        <v>1.0778616391850531E-2</v>
      </c>
      <c r="AP132" s="2">
        <f t="shared" si="37"/>
        <v>1.2239039126323757E-2</v>
      </c>
      <c r="AQ132" s="2">
        <f t="shared" si="37"/>
        <v>1.388716238914374E-2</v>
      </c>
      <c r="AR132" s="2">
        <f t="shared" si="37"/>
        <v>1.5748262152061116E-2</v>
      </c>
    </row>
    <row r="133" spans="2:44" x14ac:dyDescent="0.2">
      <c r="B133" s="36">
        <f>heart!B133</f>
        <v>31.25</v>
      </c>
      <c r="C133" s="14">
        <f>heart!C133</f>
        <v>3.8675147519167941</v>
      </c>
      <c r="D133" s="2">
        <f t="shared" si="38"/>
        <v>-2.4922148100560251</v>
      </c>
      <c r="E133" s="2">
        <f t="shared" si="38"/>
        <v>-2.1876929477787299</v>
      </c>
      <c r="F133" s="2">
        <f t="shared" si="38"/>
        <v>-1.9186200307719627</v>
      </c>
      <c r="G133" s="2">
        <f t="shared" si="38"/>
        <v>-1.6808694990856576</v>
      </c>
      <c r="H133" s="2">
        <f t="shared" si="38"/>
        <v>-1.4707951595871969</v>
      </c>
      <c r="I133" s="2">
        <f t="shared" si="38"/>
        <v>-1.2851752671617087</v>
      </c>
      <c r="J133" s="2">
        <f t="shared" si="38"/>
        <v>-1.1211631153381767</v>
      </c>
      <c r="K133" s="2">
        <f t="shared" si="38"/>
        <v>-0.97624337858860644</v>
      </c>
      <c r="L133" s="2">
        <f t="shared" si="38"/>
        <v>-0.84819353675638998</v>
      </c>
      <c r="M133" s="2">
        <f t="shared" si="38"/>
        <v>-0.73504979001062898</v>
      </c>
      <c r="N133" s="2">
        <f t="shared" si="38"/>
        <v>-0.63507694159085026</v>
      </c>
      <c r="O133" s="2">
        <f t="shared" si="38"/>
        <v>-0.54674178645742222</v>
      </c>
      <c r="P133" s="2">
        <f t="shared" si="38"/>
        <v>-0.4686895977303176</v>
      </c>
      <c r="Q133" s="2">
        <f t="shared" si="38"/>
        <v>-0.39972335030719919</v>
      </c>
      <c r="R133" s="2">
        <f t="shared" si="38"/>
        <v>-0.33878536302978279</v>
      </c>
      <c r="S133" s="2">
        <f t="shared" si="38"/>
        <v>-0.28494107785880557</v>
      </c>
      <c r="T133" s="2">
        <f t="shared" si="36"/>
        <v>-0.23736472729154706</v>
      </c>
      <c r="U133" s="2">
        <f t="shared" si="36"/>
        <v>-0.19532667021434483</v>
      </c>
      <c r="V133" s="2">
        <f t="shared" si="36"/>
        <v>-0.15818220197002614</v>
      </c>
      <c r="W133" s="2">
        <f t="shared" si="36"/>
        <v>-0.12536166702904675</v>
      </c>
      <c r="Y133" s="2">
        <f t="shared" si="39"/>
        <v>3.2109363002824962E-4</v>
      </c>
      <c r="Z133" s="2">
        <f t="shared" si="39"/>
        <v>6.4711162081578877E-4</v>
      </c>
      <c r="AA133" s="2">
        <f t="shared" si="39"/>
        <v>9.830538541743981E-4</v>
      </c>
      <c r="AB133" s="2">
        <f t="shared" si="39"/>
        <v>1.3340724122278913E-3</v>
      </c>
      <c r="AC133" s="2">
        <f t="shared" si="39"/>
        <v>1.7055505908482832E-3</v>
      </c>
      <c r="AD133" s="2">
        <f t="shared" si="39"/>
        <v>2.1031854590355713E-3</v>
      </c>
      <c r="AE133" s="2">
        <f t="shared" si="39"/>
        <v>2.533075230389491E-3</v>
      </c>
      <c r="AF133" s="2">
        <f t="shared" si="39"/>
        <v>3.0018127866208674E-3</v>
      </c>
      <c r="AG133" s="2">
        <f t="shared" si="39"/>
        <v>3.5165867873991792E-3</v>
      </c>
      <c r="AH133" s="2">
        <f t="shared" si="39"/>
        <v>4.0852919171786546E-3</v>
      </c>
      <c r="AI133" s="2">
        <f t="shared" si="39"/>
        <v>4.7166499597718426E-3</v>
      </c>
      <c r="AJ133" s="2">
        <f t="shared" si="39"/>
        <v>5.4203435574962941E-3</v>
      </c>
      <c r="AK133" s="2">
        <f t="shared" si="39"/>
        <v>6.207164706253307E-3</v>
      </c>
      <c r="AL133" s="2">
        <f t="shared" si="39"/>
        <v>7.0891802638910944E-3</v>
      </c>
      <c r="AM133" s="2">
        <f t="shared" si="39"/>
        <v>8.0799170101241418E-3</v>
      </c>
      <c r="AN133" s="2">
        <f t="shared" si="39"/>
        <v>9.1945690961273106E-3</v>
      </c>
      <c r="AO133" s="2">
        <f t="shared" si="37"/>
        <v>1.0450231065296224E-2</v>
      </c>
      <c r="AP133" s="2">
        <f t="shared" si="37"/>
        <v>1.1866160018830188E-2</v>
      </c>
      <c r="AQ133" s="2">
        <f t="shared" si="37"/>
        <v>1.3464070946765326E-2</v>
      </c>
      <c r="AR133" s="2">
        <f t="shared" si="37"/>
        <v>1.5268469753717904E-2</v>
      </c>
    </row>
    <row r="134" spans="2:44" x14ac:dyDescent="0.2">
      <c r="B134" s="36">
        <f>heart!B134</f>
        <v>31.5</v>
      </c>
      <c r="C134" s="14">
        <f>heart!C134</f>
        <v>3.8984548699321282</v>
      </c>
      <c r="D134" s="2">
        <f t="shared" si="38"/>
        <v>-2.5743477733735176</v>
      </c>
      <c r="E134" s="2">
        <f t="shared" si="38"/>
        <v>-2.2602649327816446</v>
      </c>
      <c r="F134" s="2">
        <f t="shared" si="38"/>
        <v>-1.9827440169832526</v>
      </c>
      <c r="G134" s="2">
        <f t="shared" si="38"/>
        <v>-1.7375289057073804</v>
      </c>
      <c r="H134" s="2">
        <f t="shared" si="38"/>
        <v>-1.5208589274282627</v>
      </c>
      <c r="I134" s="2">
        <f t="shared" si="38"/>
        <v>-1.3294111849004449</v>
      </c>
      <c r="J134" s="2">
        <f t="shared" si="38"/>
        <v>-1.1602495944941287</v>
      </c>
      <c r="K134" s="2">
        <f t="shared" si="38"/>
        <v>-1.0107798577870668</v>
      </c>
      <c r="L134" s="2">
        <f t="shared" si="38"/>
        <v>-0.87870967484768814</v>
      </c>
      <c r="M134" s="2">
        <f t="shared" si="38"/>
        <v>-0.76201358903183036</v>
      </c>
      <c r="N134" s="2">
        <f t="shared" si="38"/>
        <v>-0.65890192414534521</v>
      </c>
      <c r="O134" s="2">
        <f t="shared" si="38"/>
        <v>-0.56779333758623995</v>
      </c>
      <c r="P134" s="2">
        <f t="shared" si="38"/>
        <v>-0.48729056853546177</v>
      </c>
      <c r="Q134" s="2">
        <f t="shared" si="38"/>
        <v>-0.4161590092653738</v>
      </c>
      <c r="R134" s="2">
        <f t="shared" si="38"/>
        <v>-0.35330777093091886</v>
      </c>
      <c r="S134" s="2">
        <f t="shared" si="38"/>
        <v>-0.29777295346438226</v>
      </c>
      <c r="T134" s="2">
        <f t="shared" si="36"/>
        <v>-0.24870286299727346</v>
      </c>
      <c r="U134" s="2">
        <f t="shared" si="36"/>
        <v>-0.20534495010053697</v>
      </c>
      <c r="V134" s="2">
        <f t="shared" si="36"/>
        <v>-0.16703426852514688</v>
      </c>
      <c r="W134" s="2">
        <f t="shared" si="36"/>
        <v>-0.13318327744385336</v>
      </c>
      <c r="Y134" s="2">
        <f t="shared" si="39"/>
        <v>3.1131107234941291E-4</v>
      </c>
      <c r="Z134" s="2">
        <f t="shared" si="39"/>
        <v>6.2739647805596819E-4</v>
      </c>
      <c r="AA134" s="2">
        <f t="shared" si="39"/>
        <v>9.5310377067689086E-4</v>
      </c>
      <c r="AB134" s="2">
        <f t="shared" si="39"/>
        <v>1.2934280670902566E-3</v>
      </c>
      <c r="AC134" s="2">
        <f t="shared" si="39"/>
        <v>1.6535886536784943E-3</v>
      </c>
      <c r="AD134" s="2">
        <f t="shared" si="39"/>
        <v>2.0391090304234683E-3</v>
      </c>
      <c r="AE134" s="2">
        <f t="shared" si="39"/>
        <v>2.4559016204865548E-3</v>
      </c>
      <c r="AF134" s="2">
        <f t="shared" si="39"/>
        <v>2.9103584443979941E-3</v>
      </c>
      <c r="AG134" s="2">
        <f t="shared" si="39"/>
        <v>3.4094491494543189E-3</v>
      </c>
      <c r="AH134" s="2">
        <f t="shared" si="39"/>
        <v>3.9608278977237392E-3</v>
      </c>
      <c r="AI134" s="2">
        <f t="shared" si="39"/>
        <v>4.5729507519168275E-3</v>
      </c>
      <c r="AJ134" s="2">
        <f t="shared" si="39"/>
        <v>5.2552053593774043E-3</v>
      </c>
      <c r="AK134" s="2">
        <f t="shared" si="39"/>
        <v>6.018054923055116E-3</v>
      </c>
      <c r="AL134" s="2">
        <f t="shared" si="39"/>
        <v>6.87319866742939E-3</v>
      </c>
      <c r="AM134" s="2">
        <f t="shared" si="39"/>
        <v>7.8337512603246229E-3</v>
      </c>
      <c r="AN134" s="2">
        <f t="shared" si="39"/>
        <v>8.91444394226798E-3</v>
      </c>
      <c r="AO134" s="2">
        <f t="shared" si="37"/>
        <v>1.0131850447952812E-2</v>
      </c>
      <c r="AP134" s="2">
        <f t="shared" si="37"/>
        <v>1.1504641184587668E-2</v>
      </c>
      <c r="AQ134" s="2">
        <f t="shared" si="37"/>
        <v>1.3053869565264567E-2</v>
      </c>
      <c r="AR134" s="2">
        <f t="shared" si="37"/>
        <v>1.4803294888616475E-2</v>
      </c>
    </row>
    <row r="135" spans="2:44" x14ac:dyDescent="0.2">
      <c r="B135" s="36">
        <f>heart!B135</f>
        <v>31.75</v>
      </c>
      <c r="C135" s="14">
        <f>heart!C135</f>
        <v>3.9293949879474628</v>
      </c>
      <c r="D135" s="2">
        <f t="shared" si="38"/>
        <v>-2.6590638172225716</v>
      </c>
      <c r="E135" s="2">
        <f t="shared" si="38"/>
        <v>-2.3351193056837172</v>
      </c>
      <c r="F135" s="2">
        <f t="shared" si="38"/>
        <v>-2.0488847016515099</v>
      </c>
      <c r="G135" s="2">
        <f t="shared" si="38"/>
        <v>-1.7959702498638375</v>
      </c>
      <c r="H135" s="2">
        <f t="shared" si="38"/>
        <v>-1.5724972000579476</v>
      </c>
      <c r="I135" s="2">
        <f t="shared" si="38"/>
        <v>-1.3750383216247297</v>
      </c>
      <c r="J135" s="2">
        <f t="shared" si="38"/>
        <v>-1.2005653428652279</v>
      </c>
      <c r="K135" s="2">
        <f t="shared" si="38"/>
        <v>-1.0464025087665372</v>
      </c>
      <c r="L135" s="2">
        <f t="shared" si="38"/>
        <v>-0.91018554504919125</v>
      </c>
      <c r="M135" s="2">
        <f t="shared" si="38"/>
        <v>-0.78982539914985961</v>
      </c>
      <c r="N135" s="2">
        <f t="shared" si="38"/>
        <v>-0.6834762020633034</v>
      </c>
      <c r="O135" s="2">
        <f t="shared" si="38"/>
        <v>-0.58950695969951517</v>
      </c>
      <c r="P135" s="2">
        <f t="shared" si="38"/>
        <v>-0.50647653960863692</v>
      </c>
      <c r="Q135" s="2">
        <f t="shared" si="38"/>
        <v>-0.43311156946469981</v>
      </c>
      <c r="R135" s="2">
        <f t="shared" si="38"/>
        <v>-0.36828690835459527</v>
      </c>
      <c r="S135" s="2">
        <f t="shared" si="38"/>
        <v>-0.31100839137577835</v>
      </c>
      <c r="T135" s="2">
        <f t="shared" si="36"/>
        <v>-0.26039758291015253</v>
      </c>
      <c r="U135" s="2">
        <f t="shared" si="36"/>
        <v>-0.21567830474707492</v>
      </c>
      <c r="V135" s="2">
        <f t="shared" si="36"/>
        <v>-0.17616473244789005</v>
      </c>
      <c r="W135" s="2">
        <f t="shared" si="36"/>
        <v>-0.14125087739528294</v>
      </c>
      <c r="Y135" s="2">
        <f t="shared" si="39"/>
        <v>3.0182655370277779E-4</v>
      </c>
      <c r="Z135" s="2">
        <f t="shared" si="39"/>
        <v>6.082819841510545E-4</v>
      </c>
      <c r="AA135" s="2">
        <f t="shared" si="39"/>
        <v>9.2406615753662619E-4</v>
      </c>
      <c r="AB135" s="2">
        <f t="shared" si="39"/>
        <v>1.2540220076532518E-3</v>
      </c>
      <c r="AC135" s="2">
        <f t="shared" si="39"/>
        <v>1.6032098081677412E-3</v>
      </c>
      <c r="AD135" s="2">
        <f t="shared" si="39"/>
        <v>1.9769847780619384E-3</v>
      </c>
      <c r="AE135" s="2">
        <f t="shared" si="39"/>
        <v>2.3810792104192952E-3</v>
      </c>
      <c r="AF135" s="2">
        <f t="shared" si="39"/>
        <v>2.8216903841007269E-3</v>
      </c>
      <c r="AG135" s="2">
        <f t="shared" si="39"/>
        <v>3.3055756065420421E-3</v>
      </c>
      <c r="AH135" s="2">
        <f t="shared" si="39"/>
        <v>3.8401558452696946E-3</v>
      </c>
      <c r="AI135" s="2">
        <f t="shared" si="39"/>
        <v>4.4336295374499722E-3</v>
      </c>
      <c r="AJ135" s="2">
        <f t="shared" si="39"/>
        <v>5.0950983228792998E-3</v>
      </c>
      <c r="AK135" s="2">
        <f t="shared" si="39"/>
        <v>5.8347066286837355E-3</v>
      </c>
      <c r="AL135" s="2">
        <f t="shared" si="39"/>
        <v>6.663797246428552E-3</v>
      </c>
      <c r="AM135" s="2">
        <f t="shared" si="39"/>
        <v>7.5950852876018249E-3</v>
      </c>
      <c r="AN135" s="2">
        <f t="shared" si="39"/>
        <v>8.642853185290577E-3</v>
      </c>
      <c r="AO135" s="2">
        <f t="shared" si="37"/>
        <v>9.8231697326370722E-3</v>
      </c>
      <c r="AP135" s="2">
        <f t="shared" si="37"/>
        <v>1.115413651729592E-2</v>
      </c>
      <c r="AQ135" s="2">
        <f t="shared" si="37"/>
        <v>1.2656165531263711E-2</v>
      </c>
      <c r="AR135" s="2">
        <f t="shared" si="37"/>
        <v>1.4352292213565024E-2</v>
      </c>
    </row>
    <row r="136" spans="2:44" x14ac:dyDescent="0.2">
      <c r="B136" s="36">
        <f>heart!B136</f>
        <v>32</v>
      </c>
      <c r="C136" s="14">
        <f>heart!C136</f>
        <v>3.9603351059627969</v>
      </c>
      <c r="D136" s="2">
        <f t="shared" si="38"/>
        <v>-2.7464440459710127</v>
      </c>
      <c r="E136" s="2">
        <f t="shared" si="38"/>
        <v>-2.4123277296117571</v>
      </c>
      <c r="F136" s="2">
        <f t="shared" si="38"/>
        <v>-2.1171054057036067</v>
      </c>
      <c r="G136" s="2">
        <f t="shared" si="38"/>
        <v>-1.8562494813852775</v>
      </c>
      <c r="H136" s="2">
        <f t="shared" si="38"/>
        <v>-1.6257594142684688</v>
      </c>
      <c r="I136" s="2">
        <f t="shared" si="38"/>
        <v>-1.4221003592619952</v>
      </c>
      <c r="J136" s="2">
        <f t="shared" si="38"/>
        <v>-1.2421489574295259</v>
      </c>
      <c r="K136" s="2">
        <f t="shared" si="38"/>
        <v>-1.0831454354872208</v>
      </c>
      <c r="L136" s="2">
        <f t="shared" si="38"/>
        <v>-0.9426512813288993</v>
      </c>
      <c r="M136" s="2">
        <f t="shared" si="38"/>
        <v>-0.81851184648150921</v>
      </c>
      <c r="N136" s="2">
        <f t="shared" si="38"/>
        <v>-0.70882330195414589</v>
      </c>
      <c r="O136" s="2">
        <f t="shared" si="38"/>
        <v>-0.61190344070842373</v>
      </c>
      <c r="P136" s="2">
        <f t="shared" si="38"/>
        <v>-0.52626587897063715</v>
      </c>
      <c r="Q136" s="2">
        <f t="shared" si="38"/>
        <v>-0.45059726073149481</v>
      </c>
      <c r="R136" s="2">
        <f t="shared" si="38"/>
        <v>-0.38373711583674969</v>
      </c>
      <c r="S136" s="2">
        <f t="shared" ref="S136:W151" si="40">$B$2*(1-EXP(-S$7)*COSH($C136))</f>
        <v>-0.32466006276808562</v>
      </c>
      <c r="T136" s="2">
        <f t="shared" si="40"/>
        <v>-0.27246008317228831</v>
      </c>
      <c r="U136" s="2">
        <f t="shared" si="40"/>
        <v>-0.22633662696951121</v>
      </c>
      <c r="V136" s="2">
        <f t="shared" si="40"/>
        <v>-0.18558233494559684</v>
      </c>
      <c r="W136" s="2">
        <f t="shared" si="40"/>
        <v>-0.14957219053949561</v>
      </c>
      <c r="Y136" s="2">
        <f t="shared" si="39"/>
        <v>2.9263099392059789E-4</v>
      </c>
      <c r="Z136" s="2">
        <f t="shared" si="39"/>
        <v>5.8974983951015506E-4</v>
      </c>
      <c r="AA136" s="2">
        <f t="shared" si="39"/>
        <v>8.9591321509311598E-4</v>
      </c>
      <c r="AB136" s="2">
        <f t="shared" si="39"/>
        <v>1.2158165078452385E-3</v>
      </c>
      <c r="AC136" s="2">
        <f t="shared" si="39"/>
        <v>1.5543658232581128E-3</v>
      </c>
      <c r="AD136" s="2">
        <f t="shared" si="39"/>
        <v>1.9167532262249507E-3</v>
      </c>
      <c r="AE136" s="2">
        <f t="shared" si="39"/>
        <v>2.3085363676610742E-3</v>
      </c>
      <c r="AF136" s="2">
        <f t="shared" si="39"/>
        <v>2.7357237178300326E-3</v>
      </c>
      <c r="AG136" s="2">
        <f t="shared" si="39"/>
        <v>3.2048667135318996E-3</v>
      </c>
      <c r="AH136" s="2">
        <f t="shared" si="39"/>
        <v>3.7231602323428113E-3</v>
      </c>
      <c r="AI136" s="2">
        <f t="shared" si="39"/>
        <v>4.2985529348002005E-3</v>
      </c>
      <c r="AJ136" s="2">
        <f t="shared" si="39"/>
        <v>4.9398691667651594E-3</v>
      </c>
      <c r="AK136" s="2">
        <f t="shared" si="39"/>
        <v>5.6569442914826892E-3</v>
      </c>
      <c r="AL136" s="2">
        <f t="shared" si="39"/>
        <v>6.4607755268213289E-3</v>
      </c>
      <c r="AM136" s="2">
        <f t="shared" si="39"/>
        <v>7.3636906009644336E-3</v>
      </c>
      <c r="AN136" s="2">
        <f t="shared" ref="AN136:AR151" si="41">$B$2*EXP(-$C136)*SINH(AN$7)</f>
        <v>8.3795368130928968E-3</v>
      </c>
      <c r="AO136" s="2">
        <f t="shared" si="41"/>
        <v>9.5238933985345529E-3</v>
      </c>
      <c r="AP136" s="2">
        <f t="shared" si="41"/>
        <v>1.0814310455257671E-2</v>
      </c>
      <c r="AQ136" s="2">
        <f t="shared" si="41"/>
        <v>1.2270578095936513E-2</v>
      </c>
      <c r="AR136" s="2">
        <f t="shared" si="41"/>
        <v>1.3915029953362707E-2</v>
      </c>
    </row>
    <row r="137" spans="2:44" x14ac:dyDescent="0.2">
      <c r="B137" s="36">
        <f>heart!B137</f>
        <v>32.25</v>
      </c>
      <c r="C137" s="14">
        <f>heart!C137</f>
        <v>3.9912752239781311</v>
      </c>
      <c r="D137" s="2">
        <f t="shared" ref="D137:S152" si="42">$B$2*(1-EXP(-D$7)*COSH($C137))</f>
        <v>-2.8365721145901008</v>
      </c>
      <c r="E137" s="2">
        <f t="shared" si="42"/>
        <v>-2.491964121383988</v>
      </c>
      <c r="F137" s="2">
        <f t="shared" si="42"/>
        <v>-2.1874714414089049</v>
      </c>
      <c r="G137" s="2">
        <f t="shared" si="42"/>
        <v>-1.9184243096351654</v>
      </c>
      <c r="H137" s="2">
        <f t="shared" si="42"/>
        <v>-1.680696561560568</v>
      </c>
      <c r="I137" s="2">
        <f t="shared" si="42"/>
        <v>-1.4706423534668485</v>
      </c>
      <c r="J137" s="2">
        <f t="shared" si="42"/>
        <v>-1.2850402489786754</v>
      </c>
      <c r="K137" s="2">
        <f t="shared" si="42"/>
        <v>-1.1210438144246526</v>
      </c>
      <c r="L137" s="2">
        <f t="shared" si="42"/>
        <v>-0.97613796532020158</v>
      </c>
      <c r="M137" s="2">
        <f t="shared" si="42"/>
        <v>-0.84810039449261643</v>
      </c>
      <c r="N137" s="2">
        <f t="shared" si="42"/>
        <v>-0.73496749030175856</v>
      </c>
      <c r="O137" s="2">
        <f t="shared" si="42"/>
        <v>-0.63500422227090059</v>
      </c>
      <c r="P137" s="2">
        <f t="shared" si="42"/>
        <v>-0.5466775322873102</v>
      </c>
      <c r="Q137" s="2">
        <f t="shared" si="42"/>
        <v>-0.46863282329431305</v>
      </c>
      <c r="R137" s="2">
        <f t="shared" si="42"/>
        <v>-0.39967318490037768</v>
      </c>
      <c r="S137" s="2">
        <f t="shared" si="40"/>
        <v>-0.33874103730470884</v>
      </c>
      <c r="T137" s="2">
        <f t="shared" si="40"/>
        <v>-0.28490191202665527</v>
      </c>
      <c r="U137" s="2">
        <f t="shared" si="40"/>
        <v>-0.23733012069672035</v>
      </c>
      <c r="V137" s="2">
        <f t="shared" si="40"/>
        <v>-0.19529609212268317</v>
      </c>
      <c r="W137" s="2">
        <f t="shared" si="40"/>
        <v>-0.15815518342935916</v>
      </c>
      <c r="Y137" s="2">
        <f t="shared" ref="Y137:AN152" si="43">$B$2*EXP(-$C137)*SINH(Y$7)</f>
        <v>2.837155894748862E-4</v>
      </c>
      <c r="Z137" s="2">
        <f t="shared" si="43"/>
        <v>5.7178230206450357E-4</v>
      </c>
      <c r="AA137" s="2">
        <f t="shared" si="43"/>
        <v>8.6861799064064289E-4</v>
      </c>
      <c r="AB137" s="2">
        <f t="shared" si="43"/>
        <v>1.1787749909710748E-3</v>
      </c>
      <c r="AC137" s="2">
        <f t="shared" si="43"/>
        <v>1.5070099373170021E-3</v>
      </c>
      <c r="AD137" s="2">
        <f t="shared" si="43"/>
        <v>1.8583567111960097E-3</v>
      </c>
      <c r="AE137" s="2">
        <f t="shared" si="43"/>
        <v>2.2382036420683874E-3</v>
      </c>
      <c r="AF137" s="2">
        <f t="shared" si="43"/>
        <v>2.652376143913106E-3</v>
      </c>
      <c r="AG137" s="2">
        <f t="shared" si="43"/>
        <v>3.1072260550256835E-3</v>
      </c>
      <c r="AH137" s="2">
        <f t="shared" si="43"/>
        <v>3.6097290511722595E-3</v>
      </c>
      <c r="AI137" s="2">
        <f t="shared" si="43"/>
        <v>4.167591626048869E-3</v>
      </c>
      <c r="AJ137" s="2">
        <f t="shared" si="43"/>
        <v>4.7893692797211984E-3</v>
      </c>
      <c r="AK137" s="2">
        <f t="shared" si="43"/>
        <v>5.4845977276080753E-3</v>
      </c>
      <c r="AL137" s="2">
        <f t="shared" si="43"/>
        <v>6.2639391422577816E-3</v>
      </c>
      <c r="AM137" s="2">
        <f t="shared" si="43"/>
        <v>7.1393456707124561E-3</v>
      </c>
      <c r="AN137" s="2">
        <f t="shared" si="41"/>
        <v>8.124242735197908E-3</v>
      </c>
      <c r="AO137" s="2">
        <f t="shared" si="41"/>
        <v>9.2337349282775767E-3</v>
      </c>
      <c r="AP137" s="2">
        <f t="shared" si="41"/>
        <v>1.0484837660122816E-2</v>
      </c>
      <c r="AQ137" s="2">
        <f t="shared" si="41"/>
        <v>1.1896738110491745E-2</v>
      </c>
      <c r="AR137" s="2">
        <f t="shared" si="41"/>
        <v>1.3491089487432148E-2</v>
      </c>
    </row>
    <row r="138" spans="2:44" x14ac:dyDescent="0.2">
      <c r="B138" s="36">
        <f>heart!B138</f>
        <v>32.5</v>
      </c>
      <c r="C138" s="14">
        <f>heart!C138</f>
        <v>4.0222153419934656</v>
      </c>
      <c r="D138" s="2">
        <f t="shared" si="42"/>
        <v>-2.9295343087430559</v>
      </c>
      <c r="E138" s="2">
        <f t="shared" si="42"/>
        <v>-2.5741047222755853</v>
      </c>
      <c r="F138" s="2">
        <f t="shared" si="42"/>
        <v>-2.260050174907076</v>
      </c>
      <c r="G138" s="2">
        <f t="shared" si="42"/>
        <v>-1.9825542587592351</v>
      </c>
      <c r="H138" s="2">
        <f t="shared" si="42"/>
        <v>-1.7373612369611016</v>
      </c>
      <c r="I138" s="2">
        <f t="shared" si="42"/>
        <v>-1.5207107767558781</v>
      </c>
      <c r="J138" s="2">
        <f t="shared" si="42"/>
        <v>-1.3292802802314767</v>
      </c>
      <c r="K138" s="2">
        <f t="shared" si="42"/>
        <v>-1.1601339282465046</v>
      </c>
      <c r="L138" s="2">
        <f t="shared" si="42"/>
        <v>-1.0106776560784123</v>
      </c>
      <c r="M138" s="2">
        <f t="shared" si="42"/>
        <v>-0.87861937029068482</v>
      </c>
      <c r="N138" s="2">
        <f t="shared" si="42"/>
        <v>-0.76193379669642913</v>
      </c>
      <c r="O138" s="2">
        <f t="shared" si="42"/>
        <v>-0.65883142031918085</v>
      </c>
      <c r="P138" s="2">
        <f t="shared" si="42"/>
        <v>-0.56773104100751726</v>
      </c>
      <c r="Q138" s="2">
        <f t="shared" si="42"/>
        <v>-0.48723552381049168</v>
      </c>
      <c r="R138" s="2">
        <f t="shared" si="42"/>
        <v>-0.41611037221645131</v>
      </c>
      <c r="S138" s="2">
        <f t="shared" si="40"/>
        <v>-0.35326479564983282</v>
      </c>
      <c r="T138" s="2">
        <f t="shared" si="40"/>
        <v>-0.29773498087300743</v>
      </c>
      <c r="U138" s="2">
        <f t="shared" si="40"/>
        <v>-0.24866931073980614</v>
      </c>
      <c r="V138" s="2">
        <f t="shared" si="40"/>
        <v>-0.20531530361236236</v>
      </c>
      <c r="W138" s="2">
        <f t="shared" si="40"/>
        <v>-0.16700807314136562</v>
      </c>
      <c r="Y138" s="2">
        <f t="shared" si="43"/>
        <v>2.7507180504920611E-4</v>
      </c>
      <c r="Z138" s="2">
        <f t="shared" si="43"/>
        <v>5.5436217028178333E-4</v>
      </c>
      <c r="AA138" s="2">
        <f t="shared" si="43"/>
        <v>8.4215435262462288E-4</v>
      </c>
      <c r="AB138" s="2">
        <f t="shared" si="43"/>
        <v>1.1428619946947851E-3</v>
      </c>
      <c r="AC138" s="2">
        <f t="shared" si="43"/>
        <v>1.4610968133690532E-3</v>
      </c>
      <c r="AD138" s="2">
        <f t="shared" si="43"/>
        <v>1.8017393260628038E-3</v>
      </c>
      <c r="AE138" s="2">
        <f t="shared" si="43"/>
        <v>2.1700136993915726E-3</v>
      </c>
      <c r="AF138" s="2">
        <f t="shared" si="43"/>
        <v>2.5715678681104436E-3</v>
      </c>
      <c r="AG138" s="2">
        <f t="shared" si="43"/>
        <v>3.0125601530524831E-3</v>
      </c>
      <c r="AH138" s="2">
        <f t="shared" si="43"/>
        <v>3.4997537064575144E-3</v>
      </c>
      <c r="AI138" s="2">
        <f t="shared" si="43"/>
        <v>4.0406202331250236E-3</v>
      </c>
      <c r="AJ138" s="2">
        <f t="shared" si="43"/>
        <v>4.643454578081057E-3</v>
      </c>
      <c r="AK138" s="2">
        <f t="shared" si="43"/>
        <v>5.3175019381001267E-3</v>
      </c>
      <c r="AL138" s="2">
        <f t="shared" si="43"/>
        <v>6.0730996480253064E-3</v>
      </c>
      <c r="AM138" s="2">
        <f t="shared" si="43"/>
        <v>6.9218357163519347E-3</v>
      </c>
      <c r="AN138" s="2">
        <f t="shared" si="41"/>
        <v>7.8767265414105923E-3</v>
      </c>
      <c r="AO138" s="2">
        <f t="shared" si="41"/>
        <v>8.9524165336429071E-3</v>
      </c>
      <c r="AP138" s="2">
        <f t="shared" si="41"/>
        <v>1.0165402705420138E-2</v>
      </c>
      <c r="AQ138" s="2">
        <f t="shared" si="41"/>
        <v>1.1534287672762216E-2</v>
      </c>
      <c r="AR138" s="2">
        <f t="shared" si="41"/>
        <v>1.3080064949045811E-2</v>
      </c>
    </row>
    <row r="139" spans="2:44" x14ac:dyDescent="0.2">
      <c r="B139" s="36">
        <f>heart!B139</f>
        <v>32.75</v>
      </c>
      <c r="C139" s="14">
        <f>heart!C139</f>
        <v>4.0531554600088002</v>
      </c>
      <c r="D139" s="2">
        <f t="shared" si="42"/>
        <v>-3.025419627392131</v>
      </c>
      <c r="E139" s="2">
        <f t="shared" si="42"/>
        <v>-2.6588281710095765</v>
      </c>
      <c r="F139" s="2">
        <f t="shared" si="42"/>
        <v>-2.3349110907022443</v>
      </c>
      <c r="G139" s="2">
        <f t="shared" si="42"/>
        <v>-2.0487007246719569</v>
      </c>
      <c r="H139" s="2">
        <f t="shared" si="42"/>
        <v>-1.7958076893757988</v>
      </c>
      <c r="I139" s="2">
        <f t="shared" si="42"/>
        <v>-1.5723535629989214</v>
      </c>
      <c r="J139" s="2">
        <f t="shared" si="42"/>
        <v>-1.3749114051459805</v>
      </c>
      <c r="K139" s="2">
        <f t="shared" si="42"/>
        <v>-1.2004532005484236</v>
      </c>
      <c r="L139" s="2">
        <f t="shared" si="42"/>
        <v>-1.0463034207730622</v>
      </c>
      <c r="M139" s="2">
        <f t="shared" si="42"/>
        <v>-0.91009799174433026</v>
      </c>
      <c r="N139" s="2">
        <f t="shared" si="42"/>
        <v>-0.78974803779735692</v>
      </c>
      <c r="O139" s="2">
        <f t="shared" si="42"/>
        <v>-0.68340784623286865</v>
      </c>
      <c r="P139" s="2">
        <f t="shared" si="42"/>
        <v>-0.58944656107147586</v>
      </c>
      <c r="Q139" s="2">
        <f t="shared" si="42"/>
        <v>-0.50642317189668296</v>
      </c>
      <c r="R139" s="2">
        <f t="shared" si="42"/>
        <v>-0.43306441421015718</v>
      </c>
      <c r="S139" s="2">
        <f t="shared" si="40"/>
        <v>-0.36824524237436945</v>
      </c>
      <c r="T139" s="2">
        <f t="shared" si="40"/>
        <v>-0.31097157567146261</v>
      </c>
      <c r="U139" s="2">
        <f t="shared" si="40"/>
        <v>-0.26036505286821127</v>
      </c>
      <c r="V139" s="2">
        <f t="shared" si="40"/>
        <v>-0.21564956147980985</v>
      </c>
      <c r="W139" s="2">
        <f t="shared" si="40"/>
        <v>-0.17613933514239125</v>
      </c>
      <c r="Y139" s="2">
        <f t="shared" si="43"/>
        <v>2.6669136536723896E-4</v>
      </c>
      <c r="Z139" s="2">
        <f t="shared" si="43"/>
        <v>5.3747276669794514E-4</v>
      </c>
      <c r="AA139" s="2">
        <f t="shared" si="43"/>
        <v>8.1649696562411127E-4</v>
      </c>
      <c r="AB139" s="2">
        <f t="shared" si="43"/>
        <v>1.1080431370890807E-3</v>
      </c>
      <c r="AC139" s="2">
        <f t="shared" si="43"/>
        <v>1.4165824956920254E-3</v>
      </c>
      <c r="AD139" s="2">
        <f t="shared" si="43"/>
        <v>1.7468468671937589E-3</v>
      </c>
      <c r="AE139" s="2">
        <f t="shared" si="43"/>
        <v>2.1039012568112056E-3</v>
      </c>
      <c r="AF139" s="2">
        <f t="shared" si="43"/>
        <v>2.4932215272234545E-3</v>
      </c>
      <c r="AG139" s="2">
        <f t="shared" si="43"/>
        <v>2.9207783775759381E-3</v>
      </c>
      <c r="AH139" s="2">
        <f t="shared" si="43"/>
        <v>3.3931289114027771E-3</v>
      </c>
      <c r="AI139" s="2">
        <f t="shared" si="43"/>
        <v>3.9175171977725532E-3</v>
      </c>
      <c r="AJ139" s="2">
        <f t="shared" si="43"/>
        <v>4.5019853678848268E-3</v>
      </c>
      <c r="AK139" s="2">
        <f t="shared" si="43"/>
        <v>5.1554969509186163E-3</v>
      </c>
      <c r="AL139" s="2">
        <f t="shared" si="43"/>
        <v>5.8880743406378487E-3</v>
      </c>
      <c r="AM139" s="2">
        <f t="shared" si="43"/>
        <v>6.7109525009711474E-3</v>
      </c>
      <c r="AN139" s="2">
        <f t="shared" si="41"/>
        <v>7.636751267827634E-3</v>
      </c>
      <c r="AO139" s="2">
        <f t="shared" si="41"/>
        <v>8.6796688896064005E-3</v>
      </c>
      <c r="AP139" s="2">
        <f t="shared" si="41"/>
        <v>9.8556997745783519E-3</v>
      </c>
      <c r="AQ139" s="2">
        <f t="shared" si="41"/>
        <v>1.1182879784560989E-2</v>
      </c>
      <c r="AR139" s="2">
        <f t="shared" si="41"/>
        <v>1.2681562836762502E-2</v>
      </c>
    </row>
    <row r="140" spans="2:44" x14ac:dyDescent="0.2">
      <c r="B140" s="36">
        <f>heart!B140</f>
        <v>33</v>
      </c>
      <c r="C140" s="14">
        <f>heart!C140</f>
        <v>4.0840955780241339</v>
      </c>
      <c r="D140" s="2">
        <f t="shared" si="42"/>
        <v>-3.1243198680032997</v>
      </c>
      <c r="E140" s="2">
        <f t="shared" si="42"/>
        <v>-2.7462155790429814</v>
      </c>
      <c r="F140" s="2">
        <f t="shared" si="42"/>
        <v>-2.4121258581851701</v>
      </c>
      <c r="G140" s="2">
        <f t="shared" si="42"/>
        <v>-2.1169270338349797</v>
      </c>
      <c r="H140" s="2">
        <f t="shared" si="42"/>
        <v>-1.8560918735253873</v>
      </c>
      <c r="I140" s="2">
        <f t="shared" si="42"/>
        <v>-1.6256201533093808</v>
      </c>
      <c r="J140" s="2">
        <f t="shared" si="42"/>
        <v>-1.4219773094677812</v>
      </c>
      <c r="K140" s="2">
        <f t="shared" si="42"/>
        <v>-1.2420402316821568</v>
      </c>
      <c r="L140" s="2">
        <f t="shared" si="42"/>
        <v>-1.0830493663453227</v>
      </c>
      <c r="M140" s="2">
        <f t="shared" si="42"/>
        <v>-0.9425663954555118</v>
      </c>
      <c r="N140" s="2">
        <f t="shared" si="42"/>
        <v>-0.8184368420486775</v>
      </c>
      <c r="O140" s="2">
        <f t="shared" si="42"/>
        <v>-0.70875702867780521</v>
      </c>
      <c r="P140" s="2">
        <f t="shared" si="42"/>
        <v>-0.61184488220739763</v>
      </c>
      <c r="Q140" s="2">
        <f t="shared" si="42"/>
        <v>-0.52621413717919807</v>
      </c>
      <c r="R140" s="2">
        <f t="shared" si="42"/>
        <v>-0.45055154212643445</v>
      </c>
      <c r="S140" s="2">
        <f t="shared" si="40"/>
        <v>-0.38369671926773796</v>
      </c>
      <c r="T140" s="2">
        <f t="shared" si="40"/>
        <v>-0.32462436870467837</v>
      </c>
      <c r="U140" s="2">
        <f t="shared" si="40"/>
        <v>-0.27242854420267543</v>
      </c>
      <c r="V140" s="2">
        <f t="shared" si="40"/>
        <v>-0.22630875940529205</v>
      </c>
      <c r="W140" s="2">
        <f t="shared" si="40"/>
        <v>-0.18555771140383132</v>
      </c>
      <c r="Y140" s="2">
        <f t="shared" si="43"/>
        <v>2.5856624727030515E-4</v>
      </c>
      <c r="Z140" s="2">
        <f t="shared" si="43"/>
        <v>5.2109792195074805E-4</v>
      </c>
      <c r="AA140" s="2">
        <f t="shared" si="43"/>
        <v>7.9162126609649938E-4</v>
      </c>
      <c r="AB140" s="2">
        <f t="shared" si="43"/>
        <v>1.0742850837192294E-3</v>
      </c>
      <c r="AC140" s="2">
        <f t="shared" si="43"/>
        <v>1.3734243677350235E-3</v>
      </c>
      <c r="AD140" s="2">
        <f t="shared" si="43"/>
        <v>1.6936267823452538E-3</v>
      </c>
      <c r="AE140" s="2">
        <f t="shared" si="43"/>
        <v>2.039803020438464E-3</v>
      </c>
      <c r="AF140" s="2">
        <f t="shared" si="43"/>
        <v>2.4172621150294641E-3</v>
      </c>
      <c r="AG140" s="2">
        <f t="shared" si="43"/>
        <v>2.8317928597280085E-3</v>
      </c>
      <c r="AH140" s="2">
        <f t="shared" si="43"/>
        <v>3.2897525869188399E-3</v>
      </c>
      <c r="AI140" s="2">
        <f t="shared" si="43"/>
        <v>3.7981646651742808E-3</v>
      </c>
      <c r="AJ140" s="2">
        <f t="shared" si="43"/>
        <v>4.3648262111406185E-3</v>
      </c>
      <c r="AK140" s="2">
        <f t="shared" si="43"/>
        <v>4.9984276677908562E-3</v>
      </c>
      <c r="AL140" s="2">
        <f t="shared" si="43"/>
        <v>5.7086860829215569E-3</v>
      </c>
      <c r="AM140" s="2">
        <f t="shared" si="43"/>
        <v>6.5064941318814006E-3</v>
      </c>
      <c r="AN140" s="2">
        <f t="shared" si="41"/>
        <v>7.4040871699759285E-3</v>
      </c>
      <c r="AO140" s="2">
        <f t="shared" si="41"/>
        <v>8.4152308765000437E-3</v>
      </c>
      <c r="AP140" s="2">
        <f t="shared" si="41"/>
        <v>9.5554323681473156E-3</v>
      </c>
      <c r="AQ140" s="2">
        <f t="shared" si="41"/>
        <v>1.0842178019476647E-2</v>
      </c>
      <c r="AR140" s="2">
        <f t="shared" si="41"/>
        <v>1.2295201637701951E-2</v>
      </c>
    </row>
    <row r="141" spans="2:44" x14ac:dyDescent="0.2">
      <c r="B141" s="36">
        <f>heart!B141</f>
        <v>33.25</v>
      </c>
      <c r="C141" s="14">
        <f>heart!C141</f>
        <v>4.1150356960394685</v>
      </c>
      <c r="D141" s="2">
        <f t="shared" si="42"/>
        <v>-3.2263297144301615</v>
      </c>
      <c r="E141" s="2">
        <f t="shared" si="42"/>
        <v>-2.8363506082202758</v>
      </c>
      <c r="F141" s="2">
        <f t="shared" si="42"/>
        <v>-2.4917684002471914</v>
      </c>
      <c r="G141" s="2">
        <f t="shared" si="42"/>
        <v>-2.1872985038838153</v>
      </c>
      <c r="H141" s="2">
        <f t="shared" si="42"/>
        <v>-1.9182715035148179</v>
      </c>
      <c r="I141" s="2">
        <f t="shared" si="42"/>
        <v>-1.6805615433775347</v>
      </c>
      <c r="J141" s="2">
        <f t="shared" si="42"/>
        <v>-1.4705230525533248</v>
      </c>
      <c r="K141" s="2">
        <f t="shared" si="42"/>
        <v>-1.2849348357102703</v>
      </c>
      <c r="L141" s="2">
        <f t="shared" si="42"/>
        <v>-1.1209506721608797</v>
      </c>
      <c r="M141" s="2">
        <f t="shared" si="42"/>
        <v>-0.97605566561133095</v>
      </c>
      <c r="N141" s="2">
        <f t="shared" si="42"/>
        <v>-0.84802767517266697</v>
      </c>
      <c r="O141" s="2">
        <f t="shared" si="42"/>
        <v>-0.73490323613164665</v>
      </c>
      <c r="P141" s="2">
        <f t="shared" si="42"/>
        <v>-0.63494744783489609</v>
      </c>
      <c r="Q141" s="2">
        <f t="shared" si="42"/>
        <v>-0.54662736688048896</v>
      </c>
      <c r="R141" s="2">
        <f t="shared" si="42"/>
        <v>-0.4685884975692392</v>
      </c>
      <c r="S141" s="2">
        <f t="shared" si="40"/>
        <v>-0.39963401906822726</v>
      </c>
      <c r="T141" s="2">
        <f t="shared" si="40"/>
        <v>-0.33870643070988227</v>
      </c>
      <c r="U141" s="2">
        <f t="shared" si="40"/>
        <v>-0.2848713339349937</v>
      </c>
      <c r="V141" s="2">
        <f t="shared" si="40"/>
        <v>-0.23730310215605349</v>
      </c>
      <c r="W141" s="2">
        <f t="shared" si="40"/>
        <v>-0.19527221877087805</v>
      </c>
      <c r="Y141" s="2">
        <f t="shared" si="43"/>
        <v>2.5068867203625395E-4</v>
      </c>
      <c r="Z141" s="2">
        <f t="shared" si="43"/>
        <v>5.0522195929973972E-4</v>
      </c>
      <c r="AA141" s="2">
        <f t="shared" si="43"/>
        <v>7.6750343886118014E-4</v>
      </c>
      <c r="AB141" s="2">
        <f t="shared" si="43"/>
        <v>1.041555515729753E-3</v>
      </c>
      <c r="AC141" s="2">
        <f t="shared" si="43"/>
        <v>1.3315811113188004E-3</v>
      </c>
      <c r="AD141" s="2">
        <f t="shared" si="43"/>
        <v>1.6420281203498178E-3</v>
      </c>
      <c r="AE141" s="2">
        <f t="shared" si="43"/>
        <v>1.9776576247196227E-3</v>
      </c>
      <c r="AF141" s="2">
        <f t="shared" si="43"/>
        <v>2.3436169104732035E-3</v>
      </c>
      <c r="AG141" s="2">
        <f t="shared" si="43"/>
        <v>2.7455184076861845E-3</v>
      </c>
      <c r="AH141" s="2">
        <f t="shared" si="43"/>
        <v>3.1895257638958957E-3</v>
      </c>
      <c r="AI141" s="2">
        <f t="shared" si="43"/>
        <v>3.6824483711216135E-3</v>
      </c>
      <c r="AJ141" s="2">
        <f t="shared" si="43"/>
        <v>4.2318457961606475E-3</v>
      </c>
      <c r="AK141" s="2">
        <f t="shared" si="43"/>
        <v>4.8461437157256721E-3</v>
      </c>
      <c r="AL141" s="2">
        <f t="shared" si="43"/>
        <v>5.534763134429431E-3</v>
      </c>
      <c r="AM141" s="2">
        <f t="shared" si="43"/>
        <v>6.3082648673315452E-3</v>
      </c>
      <c r="AN141" s="2">
        <f t="shared" si="41"/>
        <v>7.178511502862717E-3</v>
      </c>
      <c r="AO141" s="2">
        <f t="shared" si="41"/>
        <v>8.1588493300244966E-3</v>
      </c>
      <c r="AP141" s="2">
        <f t="shared" si="41"/>
        <v>9.2643130199391265E-3</v>
      </c>
      <c r="AQ141" s="2">
        <f t="shared" si="41"/>
        <v>1.0511856200789631E-2</v>
      </c>
      <c r="AR141" s="2">
        <f t="shared" si="41"/>
        <v>1.1920611462296832E-2</v>
      </c>
    </row>
    <row r="142" spans="2:44" x14ac:dyDescent="0.2">
      <c r="B142" s="36">
        <f>heart!B142</f>
        <v>33.5</v>
      </c>
      <c r="C142" s="14">
        <f>heart!C142</f>
        <v>4.1459758140548031</v>
      </c>
      <c r="D142" s="2">
        <f t="shared" si="42"/>
        <v>-3.331546827561144</v>
      </c>
      <c r="E142" s="2">
        <f t="shared" si="42"/>
        <v>-2.9293195508684877</v>
      </c>
      <c r="F142" s="2">
        <f t="shared" si="42"/>
        <v>-2.5739149640515682</v>
      </c>
      <c r="G142" s="2">
        <f t="shared" si="42"/>
        <v>-2.2598825061607979</v>
      </c>
      <c r="H142" s="2">
        <f t="shared" si="42"/>
        <v>-1.9824061080868511</v>
      </c>
      <c r="I142" s="2">
        <f t="shared" si="42"/>
        <v>-1.7372303322921332</v>
      </c>
      <c r="J142" s="2">
        <f t="shared" si="42"/>
        <v>-1.5205951105082545</v>
      </c>
      <c r="K142" s="2">
        <f t="shared" si="42"/>
        <v>-1.3291780785228222</v>
      </c>
      <c r="L142" s="2">
        <f t="shared" si="42"/>
        <v>-1.1600436236895018</v>
      </c>
      <c r="M142" s="2">
        <f t="shared" si="42"/>
        <v>-1.0105978637430109</v>
      </c>
      <c r="N142" s="2">
        <f t="shared" si="42"/>
        <v>-0.87854886646452079</v>
      </c>
      <c r="O142" s="2">
        <f t="shared" si="42"/>
        <v>-0.76187150011770643</v>
      </c>
      <c r="P142" s="2">
        <f t="shared" si="42"/>
        <v>-0.65877637559421076</v>
      </c>
      <c r="Q142" s="2">
        <f t="shared" si="42"/>
        <v>-0.56768240395859482</v>
      </c>
      <c r="R142" s="2">
        <f t="shared" si="42"/>
        <v>-0.4871925485294058</v>
      </c>
      <c r="S142" s="2">
        <f t="shared" si="40"/>
        <v>-0.41607239962507636</v>
      </c>
      <c r="T142" s="2">
        <f t="shared" si="40"/>
        <v>-0.35323124339236561</v>
      </c>
      <c r="U142" s="2">
        <f t="shared" si="40"/>
        <v>-0.29770533438483293</v>
      </c>
      <c r="V142" s="2">
        <f t="shared" si="40"/>
        <v>-0.24864311535602493</v>
      </c>
      <c r="W142" s="2">
        <f t="shared" si="40"/>
        <v>-0.20529215759495192</v>
      </c>
      <c r="Y142" s="2">
        <f t="shared" si="43"/>
        <v>2.4305109793237056E-4</v>
      </c>
      <c r="Z142" s="2">
        <f t="shared" si="43"/>
        <v>4.8982967961786047E-4</v>
      </c>
      <c r="AA142" s="2">
        <f t="shared" si="43"/>
        <v>7.4412039429967779E-4</v>
      </c>
      <c r="AB142" s="2">
        <f t="shared" si="43"/>
        <v>1.0098230989034193E-3</v>
      </c>
      <c r="AC142" s="2">
        <f t="shared" si="43"/>
        <v>1.2910126670790945E-3</v>
      </c>
      <c r="AD142" s="2">
        <f t="shared" si="43"/>
        <v>1.5920014823371579E-3</v>
      </c>
      <c r="AE142" s="2">
        <f t="shared" si="43"/>
        <v>1.9174055736866915E-3</v>
      </c>
      <c r="AF142" s="2">
        <f t="shared" si="43"/>
        <v>2.2722154080460624E-3</v>
      </c>
      <c r="AG142" s="2">
        <f t="shared" si="43"/>
        <v>2.6618724251136383E-3</v>
      </c>
      <c r="AH142" s="2">
        <f t="shared" si="43"/>
        <v>3.0923524884537675E-3</v>
      </c>
      <c r="AI142" s="2">
        <f t="shared" si="43"/>
        <v>3.5702575326217443E-3</v>
      </c>
      <c r="AJ142" s="2">
        <f t="shared" si="43"/>
        <v>4.102916811847746E-3</v>
      </c>
      <c r="AK142" s="2">
        <f t="shared" si="43"/>
        <v>4.69849930305125E-3</v>
      </c>
      <c r="AL142" s="2">
        <f t="shared" si="43"/>
        <v>5.3661389870226688E-3</v>
      </c>
      <c r="AM142" s="2">
        <f t="shared" si="43"/>
        <v>6.1160749291112766E-3</v>
      </c>
      <c r="AN142" s="2">
        <f t="shared" si="41"/>
        <v>6.959808307726861E-3</v>
      </c>
      <c r="AO142" s="2">
        <f t="shared" si="41"/>
        <v>7.9102787988779202E-3</v>
      </c>
      <c r="AP142" s="2">
        <f t="shared" si="41"/>
        <v>8.982063021817456E-3</v>
      </c>
      <c r="AQ142" s="2">
        <f t="shared" si="41"/>
        <v>1.0191598089201382E-2</v>
      </c>
      <c r="AR142" s="2">
        <f t="shared" si="41"/>
        <v>1.1557433690172661E-2</v>
      </c>
    </row>
    <row r="143" spans="2:44" x14ac:dyDescent="0.2">
      <c r="B143" s="36">
        <f>heart!B143</f>
        <v>33.75</v>
      </c>
      <c r="C143" s="14">
        <f>heart!C143</f>
        <v>4.1769159320701377</v>
      </c>
      <c r="D143" s="2">
        <f t="shared" si="42"/>
        <v>-3.4400719388168564</v>
      </c>
      <c r="E143" s="2">
        <f t="shared" si="42"/>
        <v>-3.0252114124106586</v>
      </c>
      <c r="F143" s="2">
        <f t="shared" si="42"/>
        <v>-2.6586441940300252</v>
      </c>
      <c r="G143" s="2">
        <f t="shared" si="42"/>
        <v>-2.3347485302142057</v>
      </c>
      <c r="H143" s="2">
        <f t="shared" si="42"/>
        <v>-2.0485570876129318</v>
      </c>
      <c r="I143" s="2">
        <f t="shared" si="42"/>
        <v>-1.7956807728970499</v>
      </c>
      <c r="J143" s="2">
        <f t="shared" si="42"/>
        <v>-1.5722414206821176</v>
      </c>
      <c r="K143" s="2">
        <f t="shared" si="42"/>
        <v>-1.3748123171525057</v>
      </c>
      <c r="L143" s="2">
        <f t="shared" si="42"/>
        <v>-1.2003656472435633</v>
      </c>
      <c r="M143" s="2">
        <f t="shared" si="42"/>
        <v>-1.0462260594205595</v>
      </c>
      <c r="N143" s="2">
        <f t="shared" si="42"/>
        <v>-0.91002963591389574</v>
      </c>
      <c r="O143" s="2">
        <f t="shared" si="42"/>
        <v>-0.78968763916931772</v>
      </c>
      <c r="P143" s="2">
        <f t="shared" si="42"/>
        <v>-0.68335447852091458</v>
      </c>
      <c r="Q143" s="2">
        <f t="shared" si="42"/>
        <v>-0.58939940581693351</v>
      </c>
      <c r="R143" s="2">
        <f t="shared" si="42"/>
        <v>-0.50638150591645725</v>
      </c>
      <c r="S143" s="2">
        <f t="shared" si="40"/>
        <v>-0.43302759850584144</v>
      </c>
      <c r="T143" s="2">
        <f t="shared" si="40"/>
        <v>-0.3682127123324283</v>
      </c>
      <c r="U143" s="2">
        <f t="shared" si="40"/>
        <v>-0.31094283240419768</v>
      </c>
      <c r="V143" s="2">
        <f t="shared" si="40"/>
        <v>-0.26033965556271249</v>
      </c>
      <c r="W143" s="2">
        <f t="shared" si="40"/>
        <v>-0.21562712063755457</v>
      </c>
      <c r="Y143" s="2">
        <f t="shared" si="43"/>
        <v>2.3564621299516748E-4</v>
      </c>
      <c r="Z143" s="2">
        <f t="shared" si="43"/>
        <v>4.7490634684029545E-4</v>
      </c>
      <c r="AA143" s="2">
        <f t="shared" si="43"/>
        <v>7.2144974625040011E-4</v>
      </c>
      <c r="AB143" s="2">
        <f t="shared" si="43"/>
        <v>9.7905745366288501E-4</v>
      </c>
      <c r="AC143" s="2">
        <f t="shared" si="43"/>
        <v>1.2516801961150981E-3</v>
      </c>
      <c r="AD143" s="2">
        <f t="shared" si="43"/>
        <v>1.5434989744412932E-3</v>
      </c>
      <c r="AE143" s="2">
        <f t="shared" si="43"/>
        <v>1.8589891839979173E-3</v>
      </c>
      <c r="AF143" s="2">
        <f t="shared" si="43"/>
        <v>2.2029892502864181E-3</v>
      </c>
      <c r="AG143" s="2">
        <f t="shared" si="43"/>
        <v>2.5807748320841894E-3</v>
      </c>
      <c r="AH143" s="2">
        <f t="shared" si="43"/>
        <v>2.9981397300787968E-3</v>
      </c>
      <c r="AI143" s="2">
        <f t="shared" si="43"/>
        <v>3.461484741837632E-3</v>
      </c>
      <c r="AJ143" s="2">
        <f t="shared" si="43"/>
        <v>3.9779158258118697E-3</v>
      </c>
      <c r="AK143" s="2">
        <f t="shared" si="43"/>
        <v>4.5553530798389426E-3</v>
      </c>
      <c r="AL143" s="2">
        <f t="shared" si="43"/>
        <v>5.2026522054612091E-3</v>
      </c>
      <c r="AM143" s="2">
        <f t="shared" si="43"/>
        <v>5.9297403208636596E-3</v>
      </c>
      <c r="AN143" s="2">
        <f t="shared" si="41"/>
        <v>6.7477682052869718E-3</v>
      </c>
      <c r="AO143" s="2">
        <f t="shared" si="41"/>
        <v>7.6692813097689163E-3</v>
      </c>
      <c r="AP143" s="2">
        <f t="shared" si="41"/>
        <v>8.7084121568714694E-3</v>
      </c>
      <c r="AQ143" s="2">
        <f t="shared" si="41"/>
        <v>9.8810970800771447E-3</v>
      </c>
      <c r="AR143" s="2">
        <f t="shared" si="41"/>
        <v>1.1205320626816345E-2</v>
      </c>
    </row>
    <row r="144" spans="2:44" x14ac:dyDescent="0.2">
      <c r="B144" s="36">
        <f>heart!B144</f>
        <v>34</v>
      </c>
      <c r="C144" s="14">
        <f>heart!C144</f>
        <v>4.2078560500854714</v>
      </c>
      <c r="D144" s="2">
        <f t="shared" si="42"/>
        <v>-3.5520089465870424</v>
      </c>
      <c r="E144" s="2">
        <f t="shared" si="42"/>
        <v>-3.1241179965767136</v>
      </c>
      <c r="F144" s="2">
        <f t="shared" si="42"/>
        <v>-2.7460372071743557</v>
      </c>
      <c r="G144" s="2">
        <f t="shared" si="42"/>
        <v>-2.4119682503252804</v>
      </c>
      <c r="H144" s="2">
        <f t="shared" si="42"/>
        <v>-2.116787772875893</v>
      </c>
      <c r="I144" s="2">
        <f t="shared" si="42"/>
        <v>-1.8559688237311736</v>
      </c>
      <c r="J144" s="2">
        <f t="shared" si="42"/>
        <v>-1.6255114275620128</v>
      </c>
      <c r="K144" s="2">
        <f t="shared" si="42"/>
        <v>-1.4218812403258834</v>
      </c>
      <c r="L144" s="2">
        <f t="shared" si="42"/>
        <v>-1.2419553458087706</v>
      </c>
      <c r="M144" s="2">
        <f t="shared" si="42"/>
        <v>-1.0829743619124912</v>
      </c>
      <c r="N144" s="2">
        <f t="shared" si="42"/>
        <v>-0.94250012217917156</v>
      </c>
      <c r="O144" s="2">
        <f t="shared" si="42"/>
        <v>-0.81837828354765185</v>
      </c>
      <c r="P144" s="2">
        <f t="shared" si="42"/>
        <v>-0.70870528688636636</v>
      </c>
      <c r="Q144" s="2">
        <f t="shared" si="42"/>
        <v>-0.61179916360233788</v>
      </c>
      <c r="R144" s="2">
        <f t="shared" si="42"/>
        <v>-0.52617374061018674</v>
      </c>
      <c r="S144" s="2">
        <f t="shared" si="40"/>
        <v>-0.45051584806302725</v>
      </c>
      <c r="T144" s="2">
        <f t="shared" si="40"/>
        <v>-0.38366518029812541</v>
      </c>
      <c r="U144" s="2">
        <f t="shared" si="40"/>
        <v>-0.32459650114045946</v>
      </c>
      <c r="V144" s="2">
        <f t="shared" si="40"/>
        <v>-0.27240392066091001</v>
      </c>
      <c r="W144" s="2">
        <f t="shared" si="40"/>
        <v>-0.2262870022540639</v>
      </c>
      <c r="Y144" s="2">
        <f t="shared" si="43"/>
        <v>2.2846692803015018E-4</v>
      </c>
      <c r="Z144" s="2">
        <f t="shared" si="43"/>
        <v>4.6043767385664882E-4</v>
      </c>
      <c r="AA144" s="2">
        <f t="shared" si="43"/>
        <v>6.9946979057686133E-4</v>
      </c>
      <c r="AB144" s="2">
        <f t="shared" si="43"/>
        <v>9.4922912598628369E-4</v>
      </c>
      <c r="AC144" s="2">
        <f t="shared" si="43"/>
        <v>1.2135460428063696E-3</v>
      </c>
      <c r="AD144" s="2">
        <f t="shared" si="43"/>
        <v>1.4964741619485364E-3</v>
      </c>
      <c r="AE144" s="2">
        <f t="shared" si="43"/>
        <v>1.8023525297136418E-3</v>
      </c>
      <c r="AF144" s="2">
        <f t="shared" si="43"/>
        <v>2.1358721623364399E-3</v>
      </c>
      <c r="AG144" s="2">
        <f t="shared" si="43"/>
        <v>2.5021479884164022E-3</v>
      </c>
      <c r="AH144" s="2">
        <f t="shared" si="43"/>
        <v>2.9067972925594758E-3</v>
      </c>
      <c r="AI144" s="2">
        <f t="shared" si="43"/>
        <v>3.3560258632592552E-3</v>
      </c>
      <c r="AJ144" s="2">
        <f t="shared" si="43"/>
        <v>3.8567231661999742E-3</v>
      </c>
      <c r="AK144" s="2">
        <f t="shared" si="43"/>
        <v>4.4165680025794853E-3</v>
      </c>
      <c r="AL144" s="2">
        <f t="shared" si="43"/>
        <v>5.0441462728509209E-3</v>
      </c>
      <c r="AM144" s="2">
        <f t="shared" si="43"/>
        <v>5.7490826519330483E-3</v>
      </c>
      <c r="AN144" s="2">
        <f t="shared" si="41"/>
        <v>6.5421881952885423E-3</v>
      </c>
      <c r="AO144" s="2">
        <f t="shared" si="41"/>
        <v>7.4356261395886877E-3</v>
      </c>
      <c r="AP144" s="2">
        <f t="shared" si="41"/>
        <v>8.4430984407190129E-3</v>
      </c>
      <c r="AQ144" s="2">
        <f t="shared" si="41"/>
        <v>9.5800559099127464E-3</v>
      </c>
      <c r="AR144" s="2">
        <f t="shared" si="41"/>
        <v>1.0863935170704855E-2</v>
      </c>
    </row>
    <row r="145" spans="2:44" x14ac:dyDescent="0.2">
      <c r="B145" s="36">
        <f>heart!B145</f>
        <v>34.25</v>
      </c>
      <c r="C145" s="14">
        <f>heart!C145</f>
        <v>4.238796168100806</v>
      </c>
      <c r="D145" s="2">
        <f t="shared" si="42"/>
        <v>-3.6674650156995185</v>
      </c>
      <c r="E145" s="2">
        <f t="shared" si="42"/>
        <v>-3.2261339932933648</v>
      </c>
      <c r="F145" s="2">
        <f t="shared" si="42"/>
        <v>-2.8361776706951871</v>
      </c>
      <c r="G145" s="2">
        <f t="shared" si="42"/>
        <v>-2.4916155941268441</v>
      </c>
      <c r="H145" s="2">
        <f t="shared" si="42"/>
        <v>-2.1871634857007831</v>
      </c>
      <c r="I145" s="2">
        <f t="shared" si="42"/>
        <v>-1.9181522026012938</v>
      </c>
      <c r="J145" s="2">
        <f t="shared" si="42"/>
        <v>-1.6804561301091301</v>
      </c>
      <c r="K145" s="2">
        <f t="shared" si="42"/>
        <v>-1.4704299102895517</v>
      </c>
      <c r="L145" s="2">
        <f t="shared" si="42"/>
        <v>-1.2848525360014007</v>
      </c>
      <c r="M145" s="2">
        <f t="shared" si="42"/>
        <v>-1.1208779528409303</v>
      </c>
      <c r="N145" s="2">
        <f t="shared" si="42"/>
        <v>-0.97599141144121926</v>
      </c>
      <c r="O145" s="2">
        <f t="shared" si="42"/>
        <v>-0.84797090073666259</v>
      </c>
      <c r="P145" s="2">
        <f t="shared" si="42"/>
        <v>-0.73485307072482542</v>
      </c>
      <c r="Q145" s="2">
        <f t="shared" si="42"/>
        <v>-0.63490312210982258</v>
      </c>
      <c r="R145" s="2">
        <f t="shared" si="42"/>
        <v>-0.54658820104833872</v>
      </c>
      <c r="S145" s="2">
        <f t="shared" si="40"/>
        <v>-0.46855389097441263</v>
      </c>
      <c r="T145" s="2">
        <f t="shared" si="40"/>
        <v>-0.39960344097656592</v>
      </c>
      <c r="U145" s="2">
        <f t="shared" si="40"/>
        <v>-0.33867941216921549</v>
      </c>
      <c r="V145" s="2">
        <f t="shared" si="40"/>
        <v>-0.28484746058318861</v>
      </c>
      <c r="W145" s="2">
        <f t="shared" si="40"/>
        <v>-0.23728200786626791</v>
      </c>
      <c r="Y145" s="2">
        <f t="shared" si="43"/>
        <v>2.2150636982485358E-4</v>
      </c>
      <c r="Z145" s="2">
        <f t="shared" si="43"/>
        <v>4.464098088329302E-4</v>
      </c>
      <c r="AA145" s="2">
        <f t="shared" si="43"/>
        <v>6.781594843888499E-4</v>
      </c>
      <c r="AB145" s="2">
        <f t="shared" si="43"/>
        <v>9.2030955920890565E-4</v>
      </c>
      <c r="AC145" s="2">
        <f t="shared" si="43"/>
        <v>1.1765736987625684E-3</v>
      </c>
      <c r="AD145" s="2">
        <f t="shared" si="43"/>
        <v>1.4508820248424138E-3</v>
      </c>
      <c r="AE145" s="2">
        <f t="shared" si="43"/>
        <v>1.7474413887546326E-3</v>
      </c>
      <c r="AF145" s="2">
        <f t="shared" si="43"/>
        <v>2.0707998884927016E-3</v>
      </c>
      <c r="AG145" s="2">
        <f t="shared" si="43"/>
        <v>2.4259166193434144E-3</v>
      </c>
      <c r="AH145" s="2">
        <f t="shared" si="43"/>
        <v>2.8182377276355377E-3</v>
      </c>
      <c r="AI145" s="2">
        <f t="shared" si="43"/>
        <v>3.2537799340076742E-3</v>
      </c>
      <c r="AJ145" s="2">
        <f t="shared" si="43"/>
        <v>3.7392228071260864E-3</v>
      </c>
      <c r="AK145" s="2">
        <f t="shared" si="43"/>
        <v>4.2820112029820041E-3</v>
      </c>
      <c r="AL145" s="2">
        <f t="shared" si="43"/>
        <v>4.8904694407994331E-3</v>
      </c>
      <c r="AM145" s="2">
        <f t="shared" si="43"/>
        <v>5.5739289665796918E-3</v>
      </c>
      <c r="AN145" s="2">
        <f t="shared" si="41"/>
        <v>6.342871462158132E-3</v>
      </c>
      <c r="AO145" s="2">
        <f t="shared" si="41"/>
        <v>7.2090895945242667E-3</v>
      </c>
      <c r="AP145" s="2">
        <f t="shared" si="41"/>
        <v>8.1858678706913102E-3</v>
      </c>
      <c r="AQ145" s="2">
        <f t="shared" si="41"/>
        <v>9.2881863717442139E-3</v>
      </c>
      <c r="AR145" s="2">
        <f t="shared" si="41"/>
        <v>1.0532950490575217E-2</v>
      </c>
    </row>
    <row r="146" spans="2:44" x14ac:dyDescent="0.2">
      <c r="B146" s="36">
        <f>heart!B146</f>
        <v>34.5</v>
      </c>
      <c r="C146" s="14">
        <f>heart!C146</f>
        <v>4.2697362861161405</v>
      </c>
      <c r="D146" s="2">
        <f t="shared" si="42"/>
        <v>-3.7865506800162509</v>
      </c>
      <c r="E146" s="2">
        <f t="shared" si="42"/>
        <v>-3.3313570693371268</v>
      </c>
      <c r="F146" s="2">
        <f t="shared" si="42"/>
        <v>-2.9291518821222096</v>
      </c>
      <c r="G146" s="2">
        <f t="shared" si="42"/>
        <v>-2.5737668133791836</v>
      </c>
      <c r="H146" s="2">
        <f t="shared" si="42"/>
        <v>-2.2597516014918302</v>
      </c>
      <c r="I146" s="2">
        <f t="shared" si="42"/>
        <v>-1.9822904418392266</v>
      </c>
      <c r="J146" s="2">
        <f t="shared" si="42"/>
        <v>-1.7371281305834791</v>
      </c>
      <c r="K146" s="2">
        <f t="shared" si="42"/>
        <v>-1.5205048059512511</v>
      </c>
      <c r="L146" s="2">
        <f t="shared" si="42"/>
        <v>-1.3290982861874212</v>
      </c>
      <c r="M146" s="2">
        <f t="shared" si="42"/>
        <v>-1.1599731198633374</v>
      </c>
      <c r="N146" s="2">
        <f t="shared" si="42"/>
        <v>-1.0105355671642884</v>
      </c>
      <c r="O146" s="2">
        <f t="shared" si="42"/>
        <v>-0.87849382173955048</v>
      </c>
      <c r="P146" s="2">
        <f t="shared" si="42"/>
        <v>-0.76182286306878388</v>
      </c>
      <c r="Q146" s="2">
        <f t="shared" si="42"/>
        <v>-0.65873340031312499</v>
      </c>
      <c r="R146" s="2">
        <f t="shared" si="42"/>
        <v>-0.56764443136721998</v>
      </c>
      <c r="S146" s="2">
        <f t="shared" si="40"/>
        <v>-0.48715899627193843</v>
      </c>
      <c r="T146" s="2">
        <f t="shared" si="40"/>
        <v>-0.41604275313690198</v>
      </c>
      <c r="U146" s="2">
        <f t="shared" si="40"/>
        <v>-0.35320504800858438</v>
      </c>
      <c r="V146" s="2">
        <f t="shared" si="40"/>
        <v>-0.2976821883674225</v>
      </c>
      <c r="W146" s="2">
        <f t="shared" si="40"/>
        <v>-0.24862266373269928</v>
      </c>
      <c r="Y146" s="2">
        <f t="shared" si="43"/>
        <v>2.1475787456865444E-4</v>
      </c>
      <c r="Z146" s="2">
        <f t="shared" si="43"/>
        <v>4.3280932195026461E-4</v>
      </c>
      <c r="AA146" s="2">
        <f t="shared" si="43"/>
        <v>6.5749842589665709E-4</v>
      </c>
      <c r="AB146" s="2">
        <f t="shared" si="43"/>
        <v>8.9227106668398693E-4</v>
      </c>
      <c r="AC146" s="2">
        <f t="shared" si="43"/>
        <v>1.1407277678715238E-3</v>
      </c>
      <c r="AD146" s="2">
        <f t="shared" si="43"/>
        <v>1.4066789147029824E-3</v>
      </c>
      <c r="AE146" s="2">
        <f t="shared" si="43"/>
        <v>1.6942031909916466E-3</v>
      </c>
      <c r="AF146" s="2">
        <f t="shared" si="43"/>
        <v>2.0077101306898871E-3</v>
      </c>
      <c r="AG146" s="2">
        <f t="shared" si="43"/>
        <v>2.3520077434473459E-3</v>
      </c>
      <c r="AH146" s="2">
        <f t="shared" si="43"/>
        <v>2.7323762512778682E-3</v>
      </c>
      <c r="AI146" s="2">
        <f t="shared" si="43"/>
        <v>3.154649067176489E-3</v>
      </c>
      <c r="AJ146" s="2">
        <f t="shared" si="43"/>
        <v>3.625302257591936E-3</v>
      </c>
      <c r="AK146" s="2">
        <f t="shared" si="43"/>
        <v>4.1515538607702889E-3</v>
      </c>
      <c r="AL146" s="2">
        <f t="shared" si="43"/>
        <v>4.7414745841372168E-3</v>
      </c>
      <c r="AM146" s="2">
        <f t="shared" si="43"/>
        <v>5.4041115783975959E-3</v>
      </c>
      <c r="AN146" s="2">
        <f t="shared" si="41"/>
        <v>6.1496271865786028E-3</v>
      </c>
      <c r="AO146" s="2">
        <f t="shared" si="41"/>
        <v>6.9894547959014107E-3</v>
      </c>
      <c r="AP146" s="2">
        <f t="shared" si="41"/>
        <v>7.9364741826591628E-3</v>
      </c>
      <c r="AQ146" s="2">
        <f t="shared" si="41"/>
        <v>9.0052090392278988E-3</v>
      </c>
      <c r="AR146" s="2">
        <f t="shared" si="41"/>
        <v>1.0212049712527019E-2</v>
      </c>
    </row>
    <row r="147" spans="2:44" x14ac:dyDescent="0.2">
      <c r="B147" s="36">
        <f>heart!B147</f>
        <v>34.75</v>
      </c>
      <c r="C147" s="14">
        <f>heart!C147</f>
        <v>4.3006764041314751</v>
      </c>
      <c r="D147" s="2">
        <f t="shared" si="42"/>
        <v>-3.9093799482548648</v>
      </c>
      <c r="E147" s="2">
        <f t="shared" si="42"/>
        <v>-3.4398879618373028</v>
      </c>
      <c r="F147" s="2">
        <f t="shared" si="42"/>
        <v>-3.0250488519226195</v>
      </c>
      <c r="G147" s="2">
        <f t="shared" si="42"/>
        <v>-2.6585005569709983</v>
      </c>
      <c r="H147" s="2">
        <f t="shared" si="42"/>
        <v>-2.3346216137354561</v>
      </c>
      <c r="I147" s="2">
        <f t="shared" si="42"/>
        <v>-2.0484449452961266</v>
      </c>
      <c r="J147" s="2">
        <f t="shared" si="42"/>
        <v>-1.7955816849035742</v>
      </c>
      <c r="K147" s="2">
        <f t="shared" si="42"/>
        <v>-1.5721538673772564</v>
      </c>
      <c r="L147" s="2">
        <f t="shared" si="42"/>
        <v>-1.3747349558000026</v>
      </c>
      <c r="M147" s="2">
        <f t="shared" si="42"/>
        <v>-1.200297291413128</v>
      </c>
      <c r="N147" s="2">
        <f t="shared" si="42"/>
        <v>-1.0461656607925198</v>
      </c>
      <c r="O147" s="2">
        <f t="shared" si="42"/>
        <v>-0.90997626820194122</v>
      </c>
      <c r="P147" s="2">
        <f t="shared" si="42"/>
        <v>-0.78964048391477493</v>
      </c>
      <c r="Q147" s="2">
        <f t="shared" si="42"/>
        <v>-0.68331281254068876</v>
      </c>
      <c r="R147" s="2">
        <f t="shared" si="42"/>
        <v>-0.5893625901126176</v>
      </c>
      <c r="S147" s="2">
        <f t="shared" si="40"/>
        <v>-0.50634897587451577</v>
      </c>
      <c r="T147" s="2">
        <f t="shared" si="40"/>
        <v>-0.43299885523857629</v>
      </c>
      <c r="U147" s="2">
        <f t="shared" si="40"/>
        <v>-0.36818731502692936</v>
      </c>
      <c r="V147" s="2">
        <f t="shared" si="40"/>
        <v>-0.31092039156194218</v>
      </c>
      <c r="W147" s="2">
        <f t="shared" si="40"/>
        <v>-0.26031982702613188</v>
      </c>
      <c r="Y147" s="2">
        <f t="shared" si="43"/>
        <v>2.0821498147305663E-4</v>
      </c>
      <c r="Z147" s="2">
        <f t="shared" si="43"/>
        <v>4.196231925476221E-4</v>
      </c>
      <c r="AA147" s="2">
        <f t="shared" si="43"/>
        <v>6.3746683487906947E-4</v>
      </c>
      <c r="AB147" s="2">
        <f t="shared" si="43"/>
        <v>8.6508680527641742E-4</v>
      </c>
      <c r="AC147" s="2">
        <f t="shared" si="43"/>
        <v>1.1059739324121526E-3</v>
      </c>
      <c r="AD147" s="2">
        <f t="shared" si="43"/>
        <v>1.363822512919257E-3</v>
      </c>
      <c r="AE147" s="2">
        <f t="shared" si="43"/>
        <v>1.6425869679165049E-3</v>
      </c>
      <c r="AF147" s="2">
        <f t="shared" si="43"/>
        <v>1.9465424888586527E-3</v>
      </c>
      <c r="AG147" s="2">
        <f t="shared" si="43"/>
        <v>2.2803506027892764E-3</v>
      </c>
      <c r="AH147" s="2">
        <f t="shared" si="43"/>
        <v>2.6491306625190439E-3</v>
      </c>
      <c r="AI147" s="2">
        <f t="shared" si="43"/>
        <v>3.0585383581181137E-3</v>
      </c>
      <c r="AJ147" s="2">
        <f t="shared" si="43"/>
        <v>3.5148524537917474E-3</v>
      </c>
      <c r="AK147" s="2">
        <f t="shared" si="43"/>
        <v>4.0250710803544643E-3</v>
      </c>
      <c r="AL147" s="2">
        <f t="shared" si="43"/>
        <v>4.5970190600647517E-3</v>
      </c>
      <c r="AM147" s="2">
        <f t="shared" si="43"/>
        <v>5.2394679097770343E-3</v>
      </c>
      <c r="AN147" s="2">
        <f t="shared" si="41"/>
        <v>5.9622703628049402E-3</v>
      </c>
      <c r="AO147" s="2">
        <f t="shared" si="41"/>
        <v>6.7765114725520416E-3</v>
      </c>
      <c r="AP147" s="2">
        <f t="shared" si="41"/>
        <v>7.6946786152677065E-3</v>
      </c>
      <c r="AQ147" s="2">
        <f t="shared" si="41"/>
        <v>8.7308529991268254E-3</v>
      </c>
      <c r="AR147" s="2">
        <f t="shared" si="41"/>
        <v>9.900925616657676E-3</v>
      </c>
    </row>
    <row r="148" spans="2:44" x14ac:dyDescent="0.2">
      <c r="B148" s="36">
        <f>heart!B148</f>
        <v>35</v>
      </c>
      <c r="C148" s="14">
        <f>heart!C148</f>
        <v>4.3316165221468088</v>
      </c>
      <c r="D148" s="2">
        <f t="shared" si="42"/>
        <v>-4.0360704131368639</v>
      </c>
      <c r="E148" s="2">
        <f t="shared" si="42"/>
        <v>-3.5518305747184158</v>
      </c>
      <c r="F148" s="2">
        <f t="shared" si="42"/>
        <v>-3.1239603887168239</v>
      </c>
      <c r="G148" s="2">
        <f t="shared" si="42"/>
        <v>-2.7458979462152682</v>
      </c>
      <c r="H148" s="2">
        <f t="shared" si="42"/>
        <v>-2.4118452005310669</v>
      </c>
      <c r="I148" s="2">
        <f t="shared" si="42"/>
        <v>-2.1166790471285237</v>
      </c>
      <c r="J148" s="2">
        <f t="shared" si="42"/>
        <v>-1.8558727545892753</v>
      </c>
      <c r="K148" s="2">
        <f t="shared" si="42"/>
        <v>-1.6254265416886253</v>
      </c>
      <c r="L148" s="2">
        <f t="shared" si="42"/>
        <v>-1.4218062358930519</v>
      </c>
      <c r="M148" s="2">
        <f t="shared" si="42"/>
        <v>-1.2418890725324296</v>
      </c>
      <c r="N148" s="2">
        <f t="shared" si="42"/>
        <v>-1.0829158034114652</v>
      </c>
      <c r="O148" s="2">
        <f t="shared" si="42"/>
        <v>-0.94244838038773238</v>
      </c>
      <c r="P148" s="2">
        <f t="shared" si="42"/>
        <v>-0.81833256494259166</v>
      </c>
      <c r="Q148" s="2">
        <f t="shared" si="42"/>
        <v>-0.70866489031735491</v>
      </c>
      <c r="R148" s="2">
        <f t="shared" si="42"/>
        <v>-0.61176346953893057</v>
      </c>
      <c r="S148" s="2">
        <f t="shared" si="40"/>
        <v>-0.52614220164057368</v>
      </c>
      <c r="T148" s="2">
        <f t="shared" si="40"/>
        <v>-0.45048798049880834</v>
      </c>
      <c r="U148" s="2">
        <f t="shared" si="40"/>
        <v>-0.38364055675635977</v>
      </c>
      <c r="V148" s="2">
        <f t="shared" si="40"/>
        <v>-0.32457474398923114</v>
      </c>
      <c r="W148" s="2">
        <f t="shared" si="40"/>
        <v>-0.27238469622788247</v>
      </c>
      <c r="Y148" s="2">
        <f t="shared" si="43"/>
        <v>2.0187142658634381E-4</v>
      </c>
      <c r="Z148" s="2">
        <f t="shared" si="43"/>
        <v>4.0683879665626323E-4</v>
      </c>
      <c r="AA148" s="2">
        <f t="shared" si="43"/>
        <v>6.1804553374643335E-4</v>
      </c>
      <c r="AB148" s="2">
        <f t="shared" si="43"/>
        <v>8.3873074966400154E-4</v>
      </c>
      <c r="AC148" s="2">
        <f t="shared" si="43"/>
        <v>1.0722789201997966E-3</v>
      </c>
      <c r="AD148" s="2">
        <f t="shared" si="43"/>
        <v>1.3222717901747582E-3</v>
      </c>
      <c r="AE148" s="2">
        <f t="shared" si="43"/>
        <v>1.5925433038465114E-3</v>
      </c>
      <c r="AF148" s="2">
        <f t="shared" si="43"/>
        <v>1.887238403100581E-3</v>
      </c>
      <c r="AG148" s="2">
        <f t="shared" si="43"/>
        <v>2.2108765951679068E-3</v>
      </c>
      <c r="AH148" s="2">
        <f t="shared" si="43"/>
        <v>2.5684212647568176E-3</v>
      </c>
      <c r="AI148" s="2">
        <f t="shared" si="43"/>
        <v>2.9653557935851696E-3</v>
      </c>
      <c r="AJ148" s="2">
        <f t="shared" si="43"/>
        <v>3.407767654698122E-3</v>
      </c>
      <c r="AK148" s="2">
        <f t="shared" si="43"/>
        <v>3.9024417712600415E-3</v>
      </c>
      <c r="AL148" s="2">
        <f t="shared" si="43"/>
        <v>4.456964571590975E-3</v>
      </c>
      <c r="AM148" s="2">
        <f t="shared" si="43"/>
        <v>5.0798403362580652E-3</v>
      </c>
      <c r="AN148" s="2">
        <f t="shared" si="41"/>
        <v>5.7806216215458076E-3</v>
      </c>
      <c r="AO148" s="2">
        <f t="shared" si="41"/>
        <v>6.5700557595075142E-3</v>
      </c>
      <c r="AP148" s="2">
        <f t="shared" si="41"/>
        <v>7.4602496813541185E-3</v>
      </c>
      <c r="AQ148" s="2">
        <f t="shared" si="41"/>
        <v>8.4648555919472207E-3</v>
      </c>
      <c r="AR148" s="2">
        <f t="shared" si="41"/>
        <v>9.5992803429401537E-3</v>
      </c>
    </row>
    <row r="149" spans="2:44" x14ac:dyDescent="0.2">
      <c r="B149" s="36">
        <f>heart!B149</f>
        <v>35.25</v>
      </c>
      <c r="C149" s="14">
        <f>heart!C149</f>
        <v>4.3625566401621434</v>
      </c>
      <c r="D149" s="2">
        <f t="shared" si="42"/>
        <v>-4.1667433639670568</v>
      </c>
      <c r="E149" s="2">
        <f t="shared" si="42"/>
        <v>-3.6672920781744298</v>
      </c>
      <c r="F149" s="2">
        <f t="shared" si="42"/>
        <v>-3.2259811871730175</v>
      </c>
      <c r="G149" s="2">
        <f t="shared" si="42"/>
        <v>-2.8360426525121545</v>
      </c>
      <c r="H149" s="2">
        <f t="shared" si="42"/>
        <v>-2.4914962932133209</v>
      </c>
      <c r="I149" s="2">
        <f t="shared" si="42"/>
        <v>-2.1870580724323778</v>
      </c>
      <c r="J149" s="2">
        <f t="shared" si="42"/>
        <v>-1.9180590603375209</v>
      </c>
      <c r="K149" s="2">
        <f t="shared" si="42"/>
        <v>-1.68037383040026</v>
      </c>
      <c r="L149" s="2">
        <f t="shared" si="42"/>
        <v>-1.4703571909696027</v>
      </c>
      <c r="M149" s="2">
        <f t="shared" si="42"/>
        <v>-1.2847882818312888</v>
      </c>
      <c r="N149" s="2">
        <f t="shared" si="42"/>
        <v>-1.120821178404926</v>
      </c>
      <c r="O149" s="2">
        <f t="shared" si="42"/>
        <v>-0.97594124603439802</v>
      </c>
      <c r="P149" s="2">
        <f t="shared" si="42"/>
        <v>-0.84792657501158886</v>
      </c>
      <c r="Q149" s="2">
        <f t="shared" si="42"/>
        <v>-0.7348139048926754</v>
      </c>
      <c r="R149" s="2">
        <f t="shared" si="42"/>
        <v>-0.63486851551499601</v>
      </c>
      <c r="S149" s="2">
        <f t="shared" si="40"/>
        <v>-0.54655762295667709</v>
      </c>
      <c r="T149" s="2">
        <f t="shared" si="40"/>
        <v>-0.46852687243374591</v>
      </c>
      <c r="U149" s="2">
        <f t="shared" si="40"/>
        <v>-0.39957956762476077</v>
      </c>
      <c r="V149" s="2">
        <f t="shared" si="40"/>
        <v>-0.33865831787942996</v>
      </c>
      <c r="W149" s="2">
        <f t="shared" si="40"/>
        <v>-0.28482882184887132</v>
      </c>
      <c r="Y149" s="2">
        <f t="shared" si="43"/>
        <v>1.9572113679667638E-4</v>
      </c>
      <c r="Z149" s="2">
        <f t="shared" si="43"/>
        <v>3.9444389491396354E-4</v>
      </c>
      <c r="AA149" s="2">
        <f t="shared" si="43"/>
        <v>5.9921592918065576E-4</v>
      </c>
      <c r="AB149" s="2">
        <f t="shared" si="43"/>
        <v>8.1317766742166513E-4</v>
      </c>
      <c r="AC149" s="2">
        <f t="shared" si="43"/>
        <v>1.0396104727325188E-3</v>
      </c>
      <c r="AD149" s="2">
        <f t="shared" si="43"/>
        <v>1.2819869671673837E-3</v>
      </c>
      <c r="AE149" s="2">
        <f t="shared" si="43"/>
        <v>1.5440242886154919E-3</v>
      </c>
      <c r="AF149" s="2">
        <f t="shared" si="43"/>
        <v>1.8297410976248442E-3</v>
      </c>
      <c r="AG149" s="2">
        <f t="shared" si="43"/>
        <v>2.1435192084420544E-3</v>
      </c>
      <c r="AH149" s="2">
        <f t="shared" si="43"/>
        <v>2.4901707894551925E-3</v>
      </c>
      <c r="AI149" s="2">
        <f t="shared" si="43"/>
        <v>2.8750121636400105E-3</v>
      </c>
      <c r="AJ149" s="2">
        <f t="shared" si="43"/>
        <v>3.3039453408290299E-3</v>
      </c>
      <c r="AK149" s="2">
        <f t="shared" si="43"/>
        <v>3.7835485321998487E-3</v>
      </c>
      <c r="AL149" s="2">
        <f t="shared" si="43"/>
        <v>4.3211770351322624E-3</v>
      </c>
      <c r="AM149" s="2">
        <f t="shared" si="43"/>
        <v>4.9250760356260199E-3</v>
      </c>
      <c r="AN149" s="2">
        <f t="shared" si="41"/>
        <v>5.6045070582412407E-3</v>
      </c>
      <c r="AO149" s="2">
        <f t="shared" si="41"/>
        <v>6.3698900028249473E-3</v>
      </c>
      <c r="AP149" s="2">
        <f t="shared" si="41"/>
        <v>7.2329629463293516E-3</v>
      </c>
      <c r="AQ149" s="2">
        <f t="shared" si="41"/>
        <v>8.2069621604768956E-3</v>
      </c>
      <c r="AR149" s="2">
        <f t="shared" si="41"/>
        <v>9.3068251060615045E-3</v>
      </c>
    </row>
    <row r="150" spans="2:44" x14ac:dyDescent="0.2">
      <c r="B150" s="36">
        <f>heart!B150</f>
        <v>35.5</v>
      </c>
      <c r="C150" s="14">
        <f>heart!C150</f>
        <v>4.393496758177478</v>
      </c>
      <c r="D150" s="2">
        <f t="shared" si="42"/>
        <v>-4.301523902751951</v>
      </c>
      <c r="E150" s="2">
        <f t="shared" si="42"/>
        <v>-3.7863830112699723</v>
      </c>
      <c r="F150" s="2">
        <f t="shared" si="42"/>
        <v>-3.3312089186647431</v>
      </c>
      <c r="G150" s="2">
        <f t="shared" si="42"/>
        <v>-2.9290209774532419</v>
      </c>
      <c r="H150" s="2">
        <f t="shared" si="42"/>
        <v>-2.5736511471315606</v>
      </c>
      <c r="I150" s="2">
        <f t="shared" si="42"/>
        <v>-2.259649399783175</v>
      </c>
      <c r="J150" s="2">
        <f t="shared" si="42"/>
        <v>-1.982200137282224</v>
      </c>
      <c r="K150" s="2">
        <f t="shared" si="42"/>
        <v>-1.7370483382480779</v>
      </c>
      <c r="L150" s="2">
        <f t="shared" si="42"/>
        <v>-1.5204343021250877</v>
      </c>
      <c r="M150" s="2">
        <f t="shared" si="42"/>
        <v>-1.3290359896086987</v>
      </c>
      <c r="N150" s="2">
        <f t="shared" si="42"/>
        <v>-1.1599180751383675</v>
      </c>
      <c r="O150" s="2">
        <f t="shared" si="42"/>
        <v>-1.0104869301153658</v>
      </c>
      <c r="P150" s="2">
        <f t="shared" si="42"/>
        <v>-0.87845084645846461</v>
      </c>
      <c r="Q150" s="2">
        <f t="shared" si="42"/>
        <v>-0.76178489047740927</v>
      </c>
      <c r="R150" s="2">
        <f t="shared" si="42"/>
        <v>-0.65869984805565773</v>
      </c>
      <c r="S150" s="2">
        <f t="shared" si="40"/>
        <v>-0.56761478487904538</v>
      </c>
      <c r="T150" s="2">
        <f t="shared" si="40"/>
        <v>-0.4871328008881573</v>
      </c>
      <c r="U150" s="2">
        <f t="shared" si="40"/>
        <v>-0.4160196071194916</v>
      </c>
      <c r="V150" s="2">
        <f t="shared" si="40"/>
        <v>-0.35318459638525879</v>
      </c>
      <c r="W150" s="2">
        <f t="shared" si="40"/>
        <v>-0.29766411748770105</v>
      </c>
      <c r="Y150" s="2">
        <f t="shared" si="43"/>
        <v>1.8975822401789421E-4</v>
      </c>
      <c r="Z150" s="2">
        <f t="shared" si="43"/>
        <v>3.8242662084745082E-4</v>
      </c>
      <c r="AA150" s="2">
        <f t="shared" si="43"/>
        <v>5.8095999433457413E-4</v>
      </c>
      <c r="AB150" s="2">
        <f t="shared" si="43"/>
        <v>7.8840309486476157E-4</v>
      </c>
      <c r="AC150" s="2">
        <f t="shared" si="43"/>
        <v>1.0079373143078751E-3</v>
      </c>
      <c r="AD150" s="2">
        <f t="shared" si="43"/>
        <v>1.2429294765260131E-3</v>
      </c>
      <c r="AE150" s="2">
        <f t="shared" si="43"/>
        <v>1.4969834717061775E-3</v>
      </c>
      <c r="AF150" s="2">
        <f t="shared" si="43"/>
        <v>1.7739955263929314E-3</v>
      </c>
      <c r="AG150" s="2">
        <f t="shared" si="43"/>
        <v>2.0782139568541165E-3</v>
      </c>
      <c r="AH150" s="2">
        <f t="shared" si="43"/>
        <v>2.4143043221700679E-3</v>
      </c>
      <c r="AI150" s="2">
        <f t="shared" si="43"/>
        <v>2.7874209762480603E-3</v>
      </c>
      <c r="AJ150" s="2">
        <f t="shared" si="43"/>
        <v>3.2032861160990324E-3</v>
      </c>
      <c r="AK150" s="2">
        <f t="shared" si="43"/>
        <v>3.6682775386779058E-3</v>
      </c>
      <c r="AL150" s="2">
        <f t="shared" si="43"/>
        <v>4.1895264521452143E-3</v>
      </c>
      <c r="AM150" s="2">
        <f t="shared" si="43"/>
        <v>4.7750268416045447E-3</v>
      </c>
      <c r="AN150" s="2">
        <f t="shared" si="41"/>
        <v>5.4337580665721457E-3</v>
      </c>
      <c r="AO150" s="2">
        <f t="shared" si="41"/>
        <v>6.1758225703598471E-3</v>
      </c>
      <c r="AP150" s="2">
        <f t="shared" si="41"/>
        <v>7.0126008133118535E-3</v>
      </c>
      <c r="AQ150" s="2">
        <f t="shared" si="41"/>
        <v>7.9569258059848016E-3</v>
      </c>
      <c r="AR150" s="2">
        <f t="shared" si="41"/>
        <v>9.0232799189493111E-3</v>
      </c>
    </row>
    <row r="151" spans="2:44" x14ac:dyDescent="0.2">
      <c r="B151" s="36">
        <f>heart!B151</f>
        <v>35.75</v>
      </c>
      <c r="C151" s="14">
        <f>heart!C151</f>
        <v>4.4244368761928126</v>
      </c>
      <c r="D151" s="2">
        <f t="shared" si="42"/>
        <v>-4.4405410639683351</v>
      </c>
      <c r="E151" s="2">
        <f t="shared" si="42"/>
        <v>-3.909217387766827</v>
      </c>
      <c r="F151" s="2">
        <f t="shared" si="42"/>
        <v>-3.4397443247782777</v>
      </c>
      <c r="G151" s="2">
        <f t="shared" si="42"/>
        <v>-3.0249219354438708</v>
      </c>
      <c r="H151" s="2">
        <f t="shared" si="42"/>
        <v>-2.6583884146541945</v>
      </c>
      <c r="I151" s="2">
        <f t="shared" si="42"/>
        <v>-2.3345225257419808</v>
      </c>
      <c r="J151" s="2">
        <f t="shared" si="42"/>
        <v>-2.0483573919912668</v>
      </c>
      <c r="K151" s="2">
        <f t="shared" si="42"/>
        <v>-1.7955043235510713</v>
      </c>
      <c r="L151" s="2">
        <f t="shared" si="42"/>
        <v>-1.572085511546822</v>
      </c>
      <c r="M151" s="2">
        <f t="shared" si="42"/>
        <v>-1.3746745571719634</v>
      </c>
      <c r="N151" s="2">
        <f t="shared" si="42"/>
        <v>-1.2002439237011742</v>
      </c>
      <c r="O151" s="2">
        <f t="shared" si="42"/>
        <v>-1.0461185055379774</v>
      </c>
      <c r="P151" s="2">
        <f t="shared" si="42"/>
        <v>-0.90993460222171563</v>
      </c>
      <c r="Q151" s="2">
        <f t="shared" si="42"/>
        <v>-0.78960366821045935</v>
      </c>
      <c r="R151" s="2">
        <f t="shared" si="42"/>
        <v>-0.68328028249874762</v>
      </c>
      <c r="S151" s="2">
        <f t="shared" si="40"/>
        <v>-0.5893338468453525</v>
      </c>
      <c r="T151" s="2">
        <f t="shared" si="40"/>
        <v>-0.50632357856901711</v>
      </c>
      <c r="U151" s="2">
        <f t="shared" si="40"/>
        <v>-0.43297641439632106</v>
      </c>
      <c r="V151" s="2">
        <f t="shared" si="40"/>
        <v>-0.36816748649034892</v>
      </c>
      <c r="W151" s="2">
        <f t="shared" si="40"/>
        <v>-0.3109028712363478</v>
      </c>
      <c r="Y151" s="2">
        <f t="shared" si="43"/>
        <v>1.8397697955245472E-4</v>
      </c>
      <c r="Z151" s="2">
        <f t="shared" si="43"/>
        <v>3.7077546951183035E-4</v>
      </c>
      <c r="AA151" s="2">
        <f t="shared" si="43"/>
        <v>5.6326025157363963E-4</v>
      </c>
      <c r="AB151" s="2">
        <f t="shared" si="43"/>
        <v>7.6438331362833694E-4</v>
      </c>
      <c r="AC151" s="2">
        <f t="shared" si="43"/>
        <v>9.7722912208057593E-4</v>
      </c>
      <c r="AD151" s="2">
        <f t="shared" si="43"/>
        <v>1.2050619258873645E-3</v>
      </c>
      <c r="AE151" s="2">
        <f t="shared" si="43"/>
        <v>1.4513758177799917E-3</v>
      </c>
      <c r="AF151" s="2">
        <f t="shared" si="43"/>
        <v>1.7199483204193634E-3</v>
      </c>
      <c r="AG151" s="2">
        <f t="shared" si="43"/>
        <v>2.0148983192935068E-3</v>
      </c>
      <c r="AH151" s="2">
        <f t="shared" si="43"/>
        <v>2.3407492308285924E-3</v>
      </c>
      <c r="AI151" s="2">
        <f t="shared" si="43"/>
        <v>2.7024983744731593E-3</v>
      </c>
      <c r="AJ151" s="2">
        <f t="shared" si="43"/>
        <v>3.1056936126607078E-3</v>
      </c>
      <c r="AK151" s="2">
        <f t="shared" si="43"/>
        <v>3.5565184340175574E-3</v>
      </c>
      <c r="AL151" s="2">
        <f t="shared" si="43"/>
        <v>4.0618867846702869E-3</v>
      </c>
      <c r="AM151" s="2">
        <f t="shared" si="43"/>
        <v>4.6295491020060323E-3</v>
      </c>
      <c r="AN151" s="2">
        <f t="shared" si="41"/>
        <v>5.2682111770421024E-3</v>
      </c>
      <c r="AO151" s="2">
        <f t="shared" si="41"/>
        <v>5.9876676683037313E-3</v>
      </c>
      <c r="AP151" s="2">
        <f t="shared" si="41"/>
        <v>6.7989523148073959E-3</v>
      </c>
      <c r="AQ151" s="2">
        <f t="shared" si="41"/>
        <v>7.7145071518482378E-3</v>
      </c>
      <c r="AR151" s="2">
        <f t="shared" si="41"/>
        <v>8.7483733247211842E-3</v>
      </c>
    </row>
    <row r="152" spans="2:44" x14ac:dyDescent="0.2">
      <c r="B152" s="36">
        <f>heart!B152</f>
        <v>36</v>
      </c>
      <c r="C152" s="14">
        <f>heart!C152</f>
        <v>4.4553769942081463</v>
      </c>
      <c r="D152" s="2">
        <f t="shared" si="42"/>
        <v>-4.5839279380966564</v>
      </c>
      <c r="E152" s="2">
        <f t="shared" si="42"/>
        <v>-4.0359128052769746</v>
      </c>
      <c r="F152" s="2">
        <f t="shared" si="42"/>
        <v>-3.5516913137593291</v>
      </c>
      <c r="G152" s="2">
        <f t="shared" si="42"/>
        <v>-3.1238373389226108</v>
      </c>
      <c r="H152" s="2">
        <f t="shared" si="42"/>
        <v>-2.7457892204679006</v>
      </c>
      <c r="I152" s="2">
        <f t="shared" si="42"/>
        <v>-2.4117491313891688</v>
      </c>
      <c r="J152" s="2">
        <f t="shared" si="42"/>
        <v>-2.1165941612551373</v>
      </c>
      <c r="K152" s="2">
        <f t="shared" si="42"/>
        <v>-1.8557977501564442</v>
      </c>
      <c r="L152" s="2">
        <f t="shared" si="42"/>
        <v>-1.6253602684122854</v>
      </c>
      <c r="M152" s="2">
        <f t="shared" si="42"/>
        <v>-1.4217476773920261</v>
      </c>
      <c r="N152" s="2">
        <f t="shared" si="42"/>
        <v>-1.2418373307409909</v>
      </c>
      <c r="O152" s="2">
        <f t="shared" si="42"/>
        <v>-1.0828700848064052</v>
      </c>
      <c r="P152" s="2">
        <f t="shared" si="42"/>
        <v>-0.94240798381872104</v>
      </c>
      <c r="Q152" s="2">
        <f t="shared" si="42"/>
        <v>-0.81829687087918479</v>
      </c>
      <c r="R152" s="2">
        <f t="shared" si="42"/>
        <v>-0.70863335134774219</v>
      </c>
      <c r="S152" s="2">
        <f t="shared" si="42"/>
        <v>-0.61173560197471166</v>
      </c>
      <c r="T152" s="2">
        <f t="shared" ref="T152:W167" si="44">$B$2*(1-EXP(-T$7)*COSH($C152))</f>
        <v>-0.52611757809880855</v>
      </c>
      <c r="U152" s="2">
        <f t="shared" si="44"/>
        <v>-0.45046622334758019</v>
      </c>
      <c r="V152" s="2">
        <f t="shared" si="44"/>
        <v>-0.38362133232333251</v>
      </c>
      <c r="W152" s="2">
        <f t="shared" si="44"/>
        <v>-0.32455775744437759</v>
      </c>
      <c r="Y152" s="2">
        <f t="shared" si="43"/>
        <v>1.7837186862611315E-4</v>
      </c>
      <c r="Z152" s="2">
        <f t="shared" si="43"/>
        <v>3.5947928647612809E-4</v>
      </c>
      <c r="AA152" s="2">
        <f t="shared" si="43"/>
        <v>5.460997557434036E-4</v>
      </c>
      <c r="AB152" s="2">
        <f t="shared" si="43"/>
        <v>7.410953279599463E-4</v>
      </c>
      <c r="AC152" s="2">
        <f t="shared" si="43"/>
        <v>9.4745649703239002E-4</v>
      </c>
      <c r="AD152" s="2">
        <f t="shared" si="43"/>
        <v>1.1683480620977721E-3</v>
      </c>
      <c r="AE152" s="2">
        <f t="shared" si="43"/>
        <v>1.4071576635616965E-3</v>
      </c>
      <c r="AF152" s="2">
        <f t="shared" si="43"/>
        <v>1.6675477366779789E-3</v>
      </c>
      <c r="AG152" s="2">
        <f t="shared" si="43"/>
        <v>1.9535116794409959E-3</v>
      </c>
      <c r="AH152" s="2">
        <f t="shared" si="43"/>
        <v>2.2694350961936002E-3</v>
      </c>
      <c r="AI152" s="2">
        <f t="shared" si="43"/>
        <v>2.6201630561956848E-3</v>
      </c>
      <c r="AJ152" s="2">
        <f t="shared" si="43"/>
        <v>3.0110743986452365E-3</v>
      </c>
      <c r="AK152" s="2">
        <f t="shared" si="43"/>
        <v>3.4481642237096134E-3</v>
      </c>
      <c r="AL152" s="2">
        <f t="shared" si="43"/>
        <v>3.9381358346671832E-3</v>
      </c>
      <c r="AM152" s="2">
        <f t="shared" si="43"/>
        <v>4.4885035412037351E-3</v>
      </c>
      <c r="AN152" s="2">
        <f t="shared" si="43"/>
        <v>5.1077079004770345E-3</v>
      </c>
      <c r="AO152" s="2">
        <f t="shared" ref="AO152:AR167" si="45">$B$2*EXP(-$C152)*SINH(AO$7)</f>
        <v>5.8052451633112392E-3</v>
      </c>
      <c r="AP152" s="2">
        <f t="shared" si="45"/>
        <v>6.5918129107357202E-3</v>
      </c>
      <c r="AQ152" s="2">
        <f t="shared" si="45"/>
        <v>7.4794741143815258E-3</v>
      </c>
      <c r="AR152" s="2">
        <f t="shared" si="45"/>
        <v>8.4818421368008552E-3</v>
      </c>
    </row>
    <row r="153" spans="2:44" x14ac:dyDescent="0.2">
      <c r="B153" s="36">
        <f>heart!B153</f>
        <v>36.25</v>
      </c>
      <c r="C153" s="14">
        <f>heart!C153</f>
        <v>4.4863171122234808</v>
      </c>
      <c r="D153" s="2">
        <f t="shared" ref="D153:S168" si="46">$B$2*(1-EXP(-D$7)*COSH($C153))</f>
        <v>-4.7318217990375038</v>
      </c>
      <c r="E153" s="2">
        <f t="shared" si="46"/>
        <v>-4.1665905578467086</v>
      </c>
      <c r="F153" s="2">
        <f t="shared" si="46"/>
        <v>-3.6671570599913972</v>
      </c>
      <c r="G153" s="2">
        <f t="shared" si="46"/>
        <v>-3.2258618862594939</v>
      </c>
      <c r="H153" s="2">
        <f t="shared" si="46"/>
        <v>-2.8359372392437496</v>
      </c>
      <c r="I153" s="2">
        <f t="shared" si="46"/>
        <v>-2.4914031509495471</v>
      </c>
      <c r="J153" s="2">
        <f t="shared" si="46"/>
        <v>-2.1869757727235073</v>
      </c>
      <c r="K153" s="2">
        <f t="shared" si="46"/>
        <v>-1.9179863410175717</v>
      </c>
      <c r="L153" s="2">
        <f t="shared" si="46"/>
        <v>-1.6803095762301485</v>
      </c>
      <c r="M153" s="2">
        <f t="shared" si="46"/>
        <v>-1.470300416533598</v>
      </c>
      <c r="N153" s="2">
        <f t="shared" si="46"/>
        <v>-1.2847381164244676</v>
      </c>
      <c r="O153" s="2">
        <f t="shared" si="46"/>
        <v>-1.1207768526798521</v>
      </c>
      <c r="P153" s="2">
        <f t="shared" si="46"/>
        <v>-0.97590208020224767</v>
      </c>
      <c r="Q153" s="2">
        <f t="shared" si="46"/>
        <v>-0.84789196841676251</v>
      </c>
      <c r="R153" s="2">
        <f t="shared" si="46"/>
        <v>-0.73478332680101388</v>
      </c>
      <c r="S153" s="2">
        <f t="shared" si="46"/>
        <v>-0.63484149697432901</v>
      </c>
      <c r="T153" s="2">
        <f t="shared" si="44"/>
        <v>-0.54653374960487211</v>
      </c>
      <c r="U153" s="2">
        <f t="shared" si="44"/>
        <v>-0.46850577814396027</v>
      </c>
      <c r="V153" s="2">
        <f t="shared" si="44"/>
        <v>-0.39956092889044342</v>
      </c>
      <c r="W153" s="2">
        <f t="shared" si="44"/>
        <v>-0.33864184885295479</v>
      </c>
      <c r="Y153" s="2">
        <f t="shared" ref="Y153:AN168" si="47">$B$2*EXP(-$C153)*SINH(Y$7)</f>
        <v>1.7293752508911009E-4</v>
      </c>
      <c r="Z153" s="2">
        <f t="shared" si="47"/>
        <v>3.4852725714440181E-4</v>
      </c>
      <c r="AA153" s="2">
        <f t="shared" si="47"/>
        <v>5.294620779467791E-4</v>
      </c>
      <c r="AB153" s="2">
        <f t="shared" si="47"/>
        <v>7.1851684270426899E-4</v>
      </c>
      <c r="AC153" s="2">
        <f t="shared" si="47"/>
        <v>9.1859093582648049E-4</v>
      </c>
      <c r="AD153" s="2">
        <f t="shared" si="47"/>
        <v>1.1327527365055975E-3</v>
      </c>
      <c r="AE153" s="2">
        <f t="shared" si="47"/>
        <v>1.3642866760375948E-3</v>
      </c>
      <c r="AF153" s="2">
        <f t="shared" si="47"/>
        <v>1.6167436085648456E-3</v>
      </c>
      <c r="AG153" s="2">
        <f t="shared" si="47"/>
        <v>1.8939952677366225E-3</v>
      </c>
      <c r="AH153" s="2">
        <f t="shared" si="47"/>
        <v>2.2002936444465273E-3</v>
      </c>
      <c r="AI153" s="2">
        <f t="shared" si="47"/>
        <v>2.5403361962765491E-3</v>
      </c>
      <c r="AJ153" s="2">
        <f t="shared" si="47"/>
        <v>2.9193378887137729E-3</v>
      </c>
      <c r="AK153" s="2">
        <f t="shared" si="47"/>
        <v>3.3431111729792908E-3</v>
      </c>
      <c r="AL153" s="2">
        <f t="shared" si="47"/>
        <v>3.8181551270264342E-3</v>
      </c>
      <c r="AM153" s="2">
        <f t="shared" si="47"/>
        <v>4.351755126793813E-3</v>
      </c>
      <c r="AN153" s="2">
        <f t="shared" si="47"/>
        <v>4.9520945762928353E-3</v>
      </c>
      <c r="AO153" s="2">
        <f t="shared" si="45"/>
        <v>5.6283804100463282E-3</v>
      </c>
      <c r="AP153" s="2">
        <f t="shared" si="45"/>
        <v>6.3909842926105319E-3</v>
      </c>
      <c r="AQ153" s="2">
        <f t="shared" si="45"/>
        <v>7.251601680646644E-3</v>
      </c>
      <c r="AR153" s="2">
        <f t="shared" si="45"/>
        <v>8.2234311869519173E-3</v>
      </c>
    </row>
    <row r="154" spans="2:44" x14ac:dyDescent="0.2">
      <c r="B154" s="36">
        <f>heart!B154</f>
        <v>36.5</v>
      </c>
      <c r="C154" s="14">
        <f>heart!C154</f>
        <v>4.5172572302388154</v>
      </c>
      <c r="D154" s="2">
        <f t="shared" si="46"/>
        <v>-4.8843642355331269</v>
      </c>
      <c r="E154" s="2">
        <f t="shared" si="46"/>
        <v>-4.3013757520795659</v>
      </c>
      <c r="F154" s="2">
        <f t="shared" si="46"/>
        <v>-3.7862521066010042</v>
      </c>
      <c r="G154" s="2">
        <f t="shared" si="46"/>
        <v>-3.3310932524171188</v>
      </c>
      <c r="H154" s="2">
        <f t="shared" si="46"/>
        <v>-2.9289187757445876</v>
      </c>
      <c r="I154" s="2">
        <f t="shared" si="46"/>
        <v>-2.5735608425745564</v>
      </c>
      <c r="J154" s="2">
        <f t="shared" si="46"/>
        <v>-2.2595696074477738</v>
      </c>
      <c r="K154" s="2">
        <f t="shared" si="46"/>
        <v>-1.9821296334560592</v>
      </c>
      <c r="L154" s="2">
        <f t="shared" si="46"/>
        <v>-1.7369860416693554</v>
      </c>
      <c r="M154" s="2">
        <f t="shared" si="46"/>
        <v>-1.5203792574001169</v>
      </c>
      <c r="N154" s="2">
        <f t="shared" si="46"/>
        <v>-1.328987352559776</v>
      </c>
      <c r="O154" s="2">
        <f t="shared" si="46"/>
        <v>-1.1598750998572815</v>
      </c>
      <c r="P154" s="2">
        <f t="shared" si="46"/>
        <v>-1.010448957523991</v>
      </c>
      <c r="Q154" s="2">
        <f t="shared" si="46"/>
        <v>-0.87841729420099735</v>
      </c>
      <c r="R154" s="2">
        <f t="shared" si="46"/>
        <v>-0.76175524398923466</v>
      </c>
      <c r="S154" s="2">
        <f t="shared" si="46"/>
        <v>-0.65867365267187628</v>
      </c>
      <c r="T154" s="2">
        <f t="shared" si="44"/>
        <v>-0.56759163886163511</v>
      </c>
      <c r="U154" s="2">
        <f t="shared" si="44"/>
        <v>-0.4871123492648316</v>
      </c>
      <c r="V154" s="2">
        <f t="shared" si="44"/>
        <v>-0.41600153623977004</v>
      </c>
      <c r="W154" s="2">
        <f t="shared" si="44"/>
        <v>-0.35316862911025537</v>
      </c>
      <c r="Y154" s="2">
        <f t="shared" si="47"/>
        <v>1.6766874627879651E-4</v>
      </c>
      <c r="Z154" s="2">
        <f t="shared" si="47"/>
        <v>3.3790889640220354E-4</v>
      </c>
      <c r="AA154" s="2">
        <f t="shared" si="47"/>
        <v>5.1333128981555557E-4</v>
      </c>
      <c r="AB154" s="2">
        <f t="shared" si="47"/>
        <v>6.9662624195846216E-4</v>
      </c>
      <c r="AC154" s="2">
        <f t="shared" si="47"/>
        <v>8.9060480351925084E-4</v>
      </c>
      <c r="AD154" s="2">
        <f t="shared" si="47"/>
        <v>1.0982418713110704E-3</v>
      </c>
      <c r="AE154" s="2">
        <f t="shared" si="47"/>
        <v>1.3227218119272973E-3</v>
      </c>
      <c r="AF154" s="2">
        <f t="shared" si="47"/>
        <v>1.5674872978704076E-3</v>
      </c>
      <c r="AG154" s="2">
        <f t="shared" si="47"/>
        <v>1.8362921051156529E-3</v>
      </c>
      <c r="AH154" s="2">
        <f t="shared" si="47"/>
        <v>2.1332586818243087E-3</v>
      </c>
      <c r="AI154" s="2">
        <f t="shared" si="47"/>
        <v>2.4629413710926117E-3</v>
      </c>
      <c r="AJ154" s="2">
        <f t="shared" si="47"/>
        <v>2.8303962573340297E-3</v>
      </c>
      <c r="AK154" s="2">
        <f t="shared" si="47"/>
        <v>3.24125870747396E-3</v>
      </c>
      <c r="AL154" s="2">
        <f t="shared" si="47"/>
        <v>3.7018297961452316E-3</v>
      </c>
      <c r="AM154" s="2">
        <f t="shared" si="47"/>
        <v>4.219172940319765E-3</v>
      </c>
      <c r="AN154" s="2">
        <f t="shared" si="47"/>
        <v>4.8012222253857881E-3</v>
      </c>
      <c r="AO154" s="2">
        <f t="shared" si="45"/>
        <v>5.4569040839825894E-3</v>
      </c>
      <c r="AP154" s="2">
        <f t="shared" si="45"/>
        <v>6.1962741936854859E-3</v>
      </c>
      <c r="AQ154" s="2">
        <f t="shared" si="45"/>
        <v>7.0306716930332658E-3</v>
      </c>
      <c r="AR154" s="2">
        <f t="shared" si="45"/>
        <v>7.9728930809881676E-3</v>
      </c>
    </row>
    <row r="155" spans="2:44" x14ac:dyDescent="0.2">
      <c r="B155" s="36">
        <f>heart!B155</f>
        <v>36.75</v>
      </c>
      <c r="C155" s="14">
        <f>heart!C155</f>
        <v>4.54819734825415</v>
      </c>
      <c r="D155" s="2">
        <f t="shared" si="46"/>
        <v>-5.0417012867198769</v>
      </c>
      <c r="E155" s="2">
        <f t="shared" si="46"/>
        <v>-4.4403974269093087</v>
      </c>
      <c r="F155" s="2">
        <f t="shared" si="46"/>
        <v>-3.9090904712880779</v>
      </c>
      <c r="G155" s="2">
        <f t="shared" si="46"/>
        <v>-3.4396321824614735</v>
      </c>
      <c r="H155" s="2">
        <f t="shared" si="46"/>
        <v>-3.0248228474503955</v>
      </c>
      <c r="I155" s="2">
        <f t="shared" si="46"/>
        <v>-2.6583008613493333</v>
      </c>
      <c r="J155" s="2">
        <f t="shared" si="46"/>
        <v>-2.3344451643894781</v>
      </c>
      <c r="K155" s="2">
        <f t="shared" si="46"/>
        <v>-2.0482890361608312</v>
      </c>
      <c r="L155" s="2">
        <f t="shared" si="46"/>
        <v>-1.7954439249230325</v>
      </c>
      <c r="M155" s="2">
        <f t="shared" si="46"/>
        <v>-1.5720321438348674</v>
      </c>
      <c r="N155" s="2">
        <f t="shared" si="46"/>
        <v>-1.3746274019174207</v>
      </c>
      <c r="O155" s="2">
        <f t="shared" si="46"/>
        <v>-1.2002022577209481</v>
      </c>
      <c r="P155" s="2">
        <f t="shared" si="46"/>
        <v>-1.0460816898336616</v>
      </c>
      <c r="Q155" s="2">
        <f t="shared" si="46"/>
        <v>-0.90990207217977459</v>
      </c>
      <c r="R155" s="2">
        <f t="shared" si="46"/>
        <v>-0.78957492494319426</v>
      </c>
      <c r="S155" s="2">
        <f t="shared" si="46"/>
        <v>-0.68325488519324873</v>
      </c>
      <c r="T155" s="2">
        <f t="shared" si="44"/>
        <v>-0.58931140600309717</v>
      </c>
      <c r="U155" s="2">
        <f t="shared" si="44"/>
        <v>-0.50630375003243655</v>
      </c>
      <c r="V155" s="2">
        <f t="shared" si="44"/>
        <v>-0.43295889407072663</v>
      </c>
      <c r="W155" s="2">
        <f t="shared" si="44"/>
        <v>-0.36815200568027057</v>
      </c>
      <c r="Y155" s="2">
        <f t="shared" si="47"/>
        <v>1.6256048803877385E-4</v>
      </c>
      <c r="Z155" s="2">
        <f t="shared" si="47"/>
        <v>3.2761403857847201E-4</v>
      </c>
      <c r="AA155" s="2">
        <f t="shared" si="47"/>
        <v>4.9769194826109809E-4</v>
      </c>
      <c r="AB155" s="2">
        <f t="shared" si="47"/>
        <v>6.7540256837779825E-4</v>
      </c>
      <c r="AC155" s="2">
        <f t="shared" si="47"/>
        <v>8.6347130710354885E-4</v>
      </c>
      <c r="AD155" s="2">
        <f t="shared" si="47"/>
        <v>1.0647824269413111E-3</v>
      </c>
      <c r="AE155" s="2">
        <f t="shared" si="47"/>
        <v>1.2824232783902227E-3</v>
      </c>
      <c r="AF155" s="2">
        <f t="shared" si="47"/>
        <v>1.5197316482148465E-3</v>
      </c>
      <c r="AG155" s="2">
        <f t="shared" si="47"/>
        <v>1.7803469484586796E-3</v>
      </c>
      <c r="AH155" s="2">
        <f t="shared" si="47"/>
        <v>2.0682660312476221E-3</v>
      </c>
      <c r="AI155" s="2">
        <f t="shared" si="47"/>
        <v>2.3879044853711874E-3</v>
      </c>
      <c r="AJ155" s="2">
        <f t="shared" si="47"/>
        <v>2.7441643546989693E-3</v>
      </c>
      <c r="AK155" s="2">
        <f t="shared" si="47"/>
        <v>3.1425093169765318E-3</v>
      </c>
      <c r="AL155" s="2">
        <f t="shared" si="47"/>
        <v>3.5890484759588371E-3</v>
      </c>
      <c r="AM155" s="2">
        <f t="shared" si="47"/>
        <v>4.0906300519353567E-3</v>
      </c>
      <c r="AN155" s="2">
        <f t="shared" si="47"/>
        <v>4.6549464075048234E-3</v>
      </c>
      <c r="AO155" s="2">
        <f t="shared" si="45"/>
        <v>5.2906520192974576E-3</v>
      </c>
      <c r="AP155" s="2">
        <f t="shared" si="45"/>
        <v>6.0074962048842634E-3</v>
      </c>
      <c r="AQ155" s="2">
        <f t="shared" si="45"/>
        <v>6.8164726404017556E-3</v>
      </c>
      <c r="AR155" s="2">
        <f t="shared" si="45"/>
        <v>7.7299879619264654E-3</v>
      </c>
    </row>
    <row r="156" spans="2:44" x14ac:dyDescent="0.2">
      <c r="B156" s="36">
        <f>heart!B156</f>
        <v>37</v>
      </c>
      <c r="C156" s="14">
        <f>heart!C156</f>
        <v>4.5791374662694837</v>
      </c>
      <c r="D156" s="2">
        <f t="shared" si="46"/>
        <v>-5.2039835819412916</v>
      </c>
      <c r="E156" s="2">
        <f t="shared" si="46"/>
        <v>-4.5837886771375693</v>
      </c>
      <c r="F156" s="2">
        <f t="shared" si="46"/>
        <v>-4.035789755482762</v>
      </c>
      <c r="G156" s="2">
        <f t="shared" si="46"/>
        <v>-3.5515825880119616</v>
      </c>
      <c r="H156" s="2">
        <f t="shared" si="46"/>
        <v>-3.1237412697807136</v>
      </c>
      <c r="I156" s="2">
        <f t="shared" si="46"/>
        <v>-2.7457043345945134</v>
      </c>
      <c r="J156" s="2">
        <f t="shared" si="46"/>
        <v>-2.4116741269563375</v>
      </c>
      <c r="K156" s="2">
        <f t="shared" si="46"/>
        <v>-2.1165278879787972</v>
      </c>
      <c r="L156" s="2">
        <f t="shared" si="46"/>
        <v>-1.8557391916554189</v>
      </c>
      <c r="M156" s="2">
        <f t="shared" si="46"/>
        <v>-1.6253085266208465</v>
      </c>
      <c r="N156" s="2">
        <f t="shared" si="46"/>
        <v>-1.4217019587869664</v>
      </c>
      <c r="O156" s="2">
        <f t="shared" si="46"/>
        <v>-1.2417969341719794</v>
      </c>
      <c r="P156" s="2">
        <f t="shared" si="46"/>
        <v>-1.0828343907429985</v>
      </c>
      <c r="Q156" s="2">
        <f t="shared" si="46"/>
        <v>-0.94237644484910876</v>
      </c>
      <c r="R156" s="2">
        <f t="shared" si="46"/>
        <v>-0.81826900331496599</v>
      </c>
      <c r="S156" s="2">
        <f t="shared" si="46"/>
        <v>-0.70860872780597672</v>
      </c>
      <c r="T156" s="2">
        <f t="shared" si="44"/>
        <v>-0.61171384482348368</v>
      </c>
      <c r="U156" s="2">
        <f t="shared" si="44"/>
        <v>-0.52609835366578117</v>
      </c>
      <c r="V156" s="2">
        <f t="shared" si="44"/>
        <v>-0.45044923680272664</v>
      </c>
      <c r="W156" s="2">
        <f t="shared" si="44"/>
        <v>-0.38360632315735843</v>
      </c>
      <c r="Y156" s="2">
        <f t="shared" si="47"/>
        <v>1.5760785988978436E-4</v>
      </c>
      <c r="Z156" s="2">
        <f t="shared" si="47"/>
        <v>3.1763282771325334E-4</v>
      </c>
      <c r="AA156" s="2">
        <f t="shared" si="47"/>
        <v>4.8252908068964121E-4</v>
      </c>
      <c r="AB156" s="2">
        <f t="shared" si="47"/>
        <v>6.5482550311179207E-4</v>
      </c>
      <c r="AC156" s="2">
        <f t="shared" si="47"/>
        <v>8.371644698579215E-4</v>
      </c>
      <c r="AD156" s="2">
        <f t="shared" si="47"/>
        <v>1.0323423704193288E-3</v>
      </c>
      <c r="AE156" s="2">
        <f t="shared" si="47"/>
        <v>1.243352494929239E-3</v>
      </c>
      <c r="AF156" s="2">
        <f t="shared" si="47"/>
        <v>1.4734309399021121E-3</v>
      </c>
      <c r="AG156" s="2">
        <f t="shared" si="47"/>
        <v>1.7261062377036721E-3</v>
      </c>
      <c r="AH156" s="2">
        <f t="shared" si="47"/>
        <v>2.0052534708798627E-3</v>
      </c>
      <c r="AI156" s="2">
        <f t="shared" si="47"/>
        <v>2.315153701253667E-3</v>
      </c>
      <c r="AJ156" s="2">
        <f t="shared" si="47"/>
        <v>2.6605596252071754E-3</v>
      </c>
      <c r="AK156" s="2">
        <f t="shared" si="47"/>
        <v>3.0467684620523795E-3</v>
      </c>
      <c r="AL156" s="2">
        <f t="shared" si="47"/>
        <v>3.4797031933223714E-3</v>
      </c>
      <c r="AM156" s="2">
        <f t="shared" si="47"/>
        <v>3.9660033988861542E-3</v>
      </c>
      <c r="AN156" s="2">
        <f t="shared" si="47"/>
        <v>4.513127082969165E-3</v>
      </c>
      <c r="AO156" s="2">
        <f t="shared" si="45"/>
        <v>5.1294650517052422E-3</v>
      </c>
      <c r="AP156" s="2">
        <f t="shared" si="45"/>
        <v>5.8244695963386457E-3</v>
      </c>
      <c r="AQ156" s="2">
        <f t="shared" si="45"/>
        <v>6.6087994555893547E-3</v>
      </c>
      <c r="AR156" s="2">
        <f t="shared" si="45"/>
        <v>7.4944832803555328E-3</v>
      </c>
    </row>
    <row r="157" spans="2:44" x14ac:dyDescent="0.2">
      <c r="B157" s="36">
        <f>heart!B157</f>
        <v>37.25</v>
      </c>
      <c r="C157" s="14">
        <f>heart!C157</f>
        <v>4.6100775842848183</v>
      </c>
      <c r="D157" s="2">
        <f t="shared" si="46"/>
        <v>-5.3713664849557139</v>
      </c>
      <c r="E157" s="2">
        <f t="shared" si="46"/>
        <v>-4.7316867808544716</v>
      </c>
      <c r="F157" s="2">
        <f t="shared" si="46"/>
        <v>-4.1664712569331854</v>
      </c>
      <c r="G157" s="2">
        <f t="shared" si="46"/>
        <v>-3.6670516467229932</v>
      </c>
      <c r="H157" s="2">
        <f t="shared" si="46"/>
        <v>-3.2257687439957214</v>
      </c>
      <c r="I157" s="2">
        <f t="shared" si="46"/>
        <v>-2.8358549395348795</v>
      </c>
      <c r="J157" s="2">
        <f t="shared" si="46"/>
        <v>-2.4913304316295983</v>
      </c>
      <c r="K157" s="2">
        <f t="shared" si="46"/>
        <v>-2.186911518553396</v>
      </c>
      <c r="L157" s="2">
        <f t="shared" si="46"/>
        <v>-1.9179295665815681</v>
      </c>
      <c r="M157" s="2">
        <f t="shared" si="46"/>
        <v>-1.6802594108233271</v>
      </c>
      <c r="N157" s="2">
        <f t="shared" si="46"/>
        <v>-1.4702560908085245</v>
      </c>
      <c r="O157" s="2">
        <f t="shared" si="46"/>
        <v>-1.2846989505923174</v>
      </c>
      <c r="P157" s="2">
        <f t="shared" si="46"/>
        <v>-1.1207422460850258</v>
      </c>
      <c r="Q157" s="2">
        <f t="shared" si="46"/>
        <v>-0.9758715021105866</v>
      </c>
      <c r="R157" s="2">
        <f t="shared" si="46"/>
        <v>-0.84786494987609573</v>
      </c>
      <c r="S157" s="2">
        <f t="shared" si="46"/>
        <v>-0.73475945344920868</v>
      </c>
      <c r="T157" s="2">
        <f t="shared" si="44"/>
        <v>-0.63482040268454376</v>
      </c>
      <c r="U157" s="2">
        <f t="shared" si="44"/>
        <v>-0.54651511087055493</v>
      </c>
      <c r="V157" s="2">
        <f t="shared" si="44"/>
        <v>-0.46848930911748538</v>
      </c>
      <c r="W157" s="2">
        <f t="shared" si="44"/>
        <v>-0.39954637699928935</v>
      </c>
      <c r="Y157" s="2">
        <f t="shared" si="47"/>
        <v>1.5280612034772551E-4</v>
      </c>
      <c r="Z157" s="2">
        <f t="shared" si="47"/>
        <v>3.0795570812192541E-4</v>
      </c>
      <c r="AA157" s="2">
        <f t="shared" si="47"/>
        <v>4.678281706680152E-4</v>
      </c>
      <c r="AB157" s="2">
        <f t="shared" si="47"/>
        <v>6.3487534635159435E-4</v>
      </c>
      <c r="AC157" s="2">
        <f t="shared" si="47"/>
        <v>8.1165910647734761E-4</v>
      </c>
      <c r="AD157" s="2">
        <f t="shared" si="47"/>
        <v>1.000890644696692E-3</v>
      </c>
      <c r="AE157" s="2">
        <f t="shared" si="47"/>
        <v>1.2054720564549505E-3</v>
      </c>
      <c r="AF157" s="2">
        <f t="shared" si="47"/>
        <v>1.4285408461493735E-3</v>
      </c>
      <c r="AG157" s="2">
        <f t="shared" si="47"/>
        <v>1.6735180445693182E-3</v>
      </c>
      <c r="AH157" s="2">
        <f t="shared" si="47"/>
        <v>1.9441606745579788E-3</v>
      </c>
      <c r="AI157" s="2">
        <f t="shared" si="47"/>
        <v>2.24461936952029E-3</v>
      </c>
      <c r="AJ157" s="2">
        <f t="shared" si="47"/>
        <v>2.5795020284268095E-3</v>
      </c>
      <c r="AK157" s="2">
        <f t="shared" si="47"/>
        <v>2.9539444835403597E-3</v>
      </c>
      <c r="AL157" s="2">
        <f t="shared" si="47"/>
        <v>3.3736892646408392E-3</v>
      </c>
      <c r="AM157" s="2">
        <f t="shared" si="47"/>
        <v>3.8451736676932504E-3</v>
      </c>
      <c r="AN157" s="2">
        <f t="shared" si="47"/>
        <v>4.3756284785988996E-3</v>
      </c>
      <c r="AO157" s="2">
        <f t="shared" si="45"/>
        <v>4.9731888660784207E-3</v>
      </c>
      <c r="AP157" s="2">
        <f t="shared" si="45"/>
        <v>5.6470191443636197E-3</v>
      </c>
      <c r="AQ157" s="2">
        <f t="shared" si="45"/>
        <v>6.4074533190855544E-3</v>
      </c>
      <c r="AR157" s="2">
        <f t="shared" si="45"/>
        <v>7.2661535718007205E-3</v>
      </c>
    </row>
    <row r="158" spans="2:44" x14ac:dyDescent="0.2">
      <c r="B158" s="36">
        <f>heart!B158</f>
        <v>37.5</v>
      </c>
      <c r="C158" s="14">
        <f>heart!C158</f>
        <v>4.6410177023001529</v>
      </c>
      <c r="D158" s="2">
        <f t="shared" si="46"/>
        <v>-5.5440102426764444</v>
      </c>
      <c r="E158" s="2">
        <f t="shared" si="46"/>
        <v>-4.8842333308641592</v>
      </c>
      <c r="F158" s="2">
        <f t="shared" si="46"/>
        <v>-4.3012600858319425</v>
      </c>
      <c r="G158" s="2">
        <f t="shared" si="46"/>
        <v>-3.7861499048923499</v>
      </c>
      <c r="H158" s="2">
        <f t="shared" si="46"/>
        <v>-3.331002947860116</v>
      </c>
      <c r="I158" s="2">
        <f t="shared" si="46"/>
        <v>-2.9288389834091859</v>
      </c>
      <c r="J158" s="2">
        <f t="shared" si="46"/>
        <v>-2.5734903387483925</v>
      </c>
      <c r="K158" s="2">
        <f t="shared" si="46"/>
        <v>-2.2595073108690511</v>
      </c>
      <c r="L158" s="2">
        <f t="shared" si="46"/>
        <v>-1.9820745887310895</v>
      </c>
      <c r="M158" s="2">
        <f t="shared" si="46"/>
        <v>-1.7369374046204327</v>
      </c>
      <c r="N158" s="2">
        <f t="shared" si="46"/>
        <v>-1.5203362821190312</v>
      </c>
      <c r="O158" s="2">
        <f t="shared" si="46"/>
        <v>-1.3289493799684009</v>
      </c>
      <c r="P158" s="2">
        <f t="shared" si="46"/>
        <v>-1.1598415475998141</v>
      </c>
      <c r="Q158" s="2">
        <f t="shared" si="46"/>
        <v>-1.0104193110358166</v>
      </c>
      <c r="R158" s="2">
        <f t="shared" si="46"/>
        <v>-0.87839109881721622</v>
      </c>
      <c r="S158" s="2">
        <f t="shared" si="46"/>
        <v>-0.76173209797182406</v>
      </c>
      <c r="T158" s="2">
        <f t="shared" si="44"/>
        <v>-0.65865320104855085</v>
      </c>
      <c r="U158" s="2">
        <f t="shared" si="44"/>
        <v>-0.56757356798191372</v>
      </c>
      <c r="V158" s="2">
        <f t="shared" si="44"/>
        <v>-0.4870963819898283</v>
      </c>
      <c r="W158" s="2">
        <f t="shared" si="44"/>
        <v>-0.41598742769193153</v>
      </c>
      <c r="Y158" s="2">
        <f t="shared" si="47"/>
        <v>1.4815067238430939E-4</v>
      </c>
      <c r="Z158" s="2">
        <f t="shared" si="47"/>
        <v>2.9857341524690099E-4</v>
      </c>
      <c r="AA158" s="2">
        <f t="shared" si="47"/>
        <v>4.5357514402609162E-4</v>
      </c>
      <c r="AB158" s="2">
        <f t="shared" si="47"/>
        <v>6.1553299847004472E-4</v>
      </c>
      <c r="AC158" s="2">
        <f t="shared" si="47"/>
        <v>7.8693079896165739E-4</v>
      </c>
      <c r="AD158" s="2">
        <f t="shared" si="47"/>
        <v>9.7039713892053514E-4</v>
      </c>
      <c r="AE158" s="2">
        <f t="shared" si="47"/>
        <v>1.1687456974752999E-3</v>
      </c>
      <c r="AF158" s="2">
        <f t="shared" si="47"/>
        <v>1.3850183906500191E-3</v>
      </c>
      <c r="AG158" s="2">
        <f t="shared" si="47"/>
        <v>1.6225320228405991E-3</v>
      </c>
      <c r="AH158" s="2">
        <f t="shared" si="47"/>
        <v>1.8849291540381961E-3</v>
      </c>
      <c r="AI158" s="2">
        <f t="shared" si="47"/>
        <v>2.1762339629102781E-3</v>
      </c>
      <c r="AJ158" s="2">
        <f t="shared" si="47"/>
        <v>2.500913962467538E-3</v>
      </c>
      <c r="AK158" s="2">
        <f t="shared" si="47"/>
        <v>2.8639485148013563E-3</v>
      </c>
      <c r="AL158" s="2">
        <f t="shared" si="47"/>
        <v>3.270905195648508E-3</v>
      </c>
      <c r="AM158" s="2">
        <f t="shared" si="47"/>
        <v>3.728025179926475E-3</v>
      </c>
      <c r="AN158" s="2">
        <f t="shared" si="47"/>
        <v>4.2423189577302078E-3</v>
      </c>
      <c r="AO158" s="2">
        <f t="shared" si="45"/>
        <v>4.8216738487114269E-3</v>
      </c>
      <c r="AP158" s="2">
        <f t="shared" si="45"/>
        <v>5.4749749637039999E-3</v>
      </c>
      <c r="AQ158" s="2">
        <f t="shared" si="45"/>
        <v>6.212241468688851E-3</v>
      </c>
      <c r="AR158" s="2">
        <f t="shared" si="45"/>
        <v>7.0447802408717536E-3</v>
      </c>
    </row>
    <row r="159" spans="2:44" x14ac:dyDescent="0.2">
      <c r="B159" s="36">
        <f>heart!B159</f>
        <v>37.75</v>
      </c>
      <c r="C159" s="14">
        <f>heart!C159</f>
        <v>4.6719578203154866</v>
      </c>
      <c r="D159" s="2">
        <f t="shared" si="46"/>
        <v>-5.7220801385869029</v>
      </c>
      <c r="E159" s="2">
        <f t="shared" si="46"/>
        <v>-5.0415743702411238</v>
      </c>
      <c r="F159" s="2">
        <f t="shared" si="46"/>
        <v>-4.4402852845925018</v>
      </c>
      <c r="G159" s="2">
        <f t="shared" si="46"/>
        <v>-3.9089913832946004</v>
      </c>
      <c r="H159" s="2">
        <f t="shared" si="46"/>
        <v>-3.4395446291566105</v>
      </c>
      <c r="I159" s="2">
        <f t="shared" si="46"/>
        <v>-3.0247454860978897</v>
      </c>
      <c r="J159" s="2">
        <f t="shared" si="46"/>
        <v>-2.6582325055188964</v>
      </c>
      <c r="K159" s="2">
        <f t="shared" si="46"/>
        <v>-2.3343847657614369</v>
      </c>
      <c r="L159" s="2">
        <f t="shared" si="46"/>
        <v>-2.0482356684488763</v>
      </c>
      <c r="M159" s="2">
        <f t="shared" si="46"/>
        <v>-1.795396769668488</v>
      </c>
      <c r="N159" s="2">
        <f t="shared" si="46"/>
        <v>-1.5719904778546405</v>
      </c>
      <c r="O159" s="2">
        <f t="shared" si="46"/>
        <v>-1.3745905862131038</v>
      </c>
      <c r="P159" s="2">
        <f t="shared" si="46"/>
        <v>-1.200169727679006</v>
      </c>
      <c r="Q159" s="2">
        <f t="shared" si="46"/>
        <v>-1.0460529465663957</v>
      </c>
      <c r="R159" s="2">
        <f t="shared" si="46"/>
        <v>-0.90987667487427493</v>
      </c>
      <c r="S159" s="2">
        <f t="shared" si="46"/>
        <v>-0.78955248410093815</v>
      </c>
      <c r="T159" s="2">
        <f t="shared" si="44"/>
        <v>-0.68323505665666773</v>
      </c>
      <c r="U159" s="2">
        <f t="shared" si="44"/>
        <v>-0.5892938856775024</v>
      </c>
      <c r="V159" s="2">
        <f t="shared" si="44"/>
        <v>-0.50628826922235781</v>
      </c>
      <c r="W159" s="2">
        <f t="shared" si="44"/>
        <v>-0.43294521535914138</v>
      </c>
      <c r="Y159" s="2">
        <f t="shared" si="47"/>
        <v>1.4363705902601753E-4</v>
      </c>
      <c r="Z159" s="2">
        <f t="shared" si="47"/>
        <v>2.894769667880416E-4</v>
      </c>
      <c r="AA159" s="2">
        <f t="shared" si="47"/>
        <v>4.3975635538263122E-4</v>
      </c>
      <c r="AB159" s="2">
        <f t="shared" si="47"/>
        <v>5.9677994173631043E-4</v>
      </c>
      <c r="AC159" s="2">
        <f t="shared" si="47"/>
        <v>7.6295587323853395E-4</v>
      </c>
      <c r="AD159" s="2">
        <f t="shared" si="47"/>
        <v>9.4083265960640818E-4</v>
      </c>
      <c r="AE159" s="2">
        <f t="shared" si="47"/>
        <v>1.1331382573761663E-3</v>
      </c>
      <c r="AF159" s="2">
        <f t="shared" si="47"/>
        <v>1.3428219064295405E-3</v>
      </c>
      <c r="AG159" s="2">
        <f t="shared" si="47"/>
        <v>1.5730993601689631E-3</v>
      </c>
      <c r="AH159" s="2">
        <f t="shared" si="47"/>
        <v>1.8275022030012757E-3</v>
      </c>
      <c r="AI159" s="2">
        <f t="shared" si="47"/>
        <v>2.1099320114734343E-3</v>
      </c>
      <c r="AJ159" s="2">
        <f t="shared" si="47"/>
        <v>2.4247201896870131E-3</v>
      </c>
      <c r="AK159" s="2">
        <f t="shared" si="47"/>
        <v>2.7766943966402525E-3</v>
      </c>
      <c r="AL159" s="2">
        <f t="shared" si="47"/>
        <v>3.1712525842416029E-3</v>
      </c>
      <c r="AM159" s="2">
        <f t="shared" si="47"/>
        <v>3.6144457814576317E-3</v>
      </c>
      <c r="AN159" s="2">
        <f t="shared" si="47"/>
        <v>4.1130708941907153E-3</v>
      </c>
      <c r="AO159" s="2">
        <f t="shared" si="45"/>
        <v>4.6747749440853598E-3</v>
      </c>
      <c r="AP159" s="2">
        <f t="shared" si="45"/>
        <v>5.3081723448918225E-3</v>
      </c>
      <c r="AQ159" s="2">
        <f t="shared" si="45"/>
        <v>6.0229770149624953E-3</v>
      </c>
      <c r="AR159" s="2">
        <f t="shared" si="45"/>
        <v>6.8301513519866243E-3</v>
      </c>
    </row>
    <row r="160" spans="2:44" x14ac:dyDescent="0.2">
      <c r="B160" s="36">
        <f>heart!B160</f>
        <v>38</v>
      </c>
      <c r="C160" s="14">
        <f>heart!C160</f>
        <v>4.7028979383308211</v>
      </c>
      <c r="D160" s="2">
        <f t="shared" si="46"/>
        <v>-5.9057466509776422</v>
      </c>
      <c r="E160" s="2">
        <f t="shared" si="46"/>
        <v>-5.203860532147079</v>
      </c>
      <c r="F160" s="2">
        <f t="shared" si="46"/>
        <v>-4.5836799513902022</v>
      </c>
      <c r="G160" s="2">
        <f t="shared" si="46"/>
        <v>-4.0356936863408635</v>
      </c>
      <c r="H160" s="2">
        <f t="shared" si="46"/>
        <v>-3.5514977021385747</v>
      </c>
      <c r="I160" s="2">
        <f t="shared" si="46"/>
        <v>-3.1236662653478815</v>
      </c>
      <c r="J160" s="2">
        <f t="shared" si="46"/>
        <v>-2.7456380613181732</v>
      </c>
      <c r="K160" s="2">
        <f t="shared" si="46"/>
        <v>-2.411615568455312</v>
      </c>
      <c r="L160" s="2">
        <f t="shared" si="46"/>
        <v>-2.1164761461873587</v>
      </c>
      <c r="M160" s="2">
        <f t="shared" si="46"/>
        <v>-1.8556934730503585</v>
      </c>
      <c r="N160" s="2">
        <f t="shared" si="46"/>
        <v>-1.6252681300518352</v>
      </c>
      <c r="O160" s="2">
        <f t="shared" si="46"/>
        <v>-1.4216662647235592</v>
      </c>
      <c r="P160" s="2">
        <f t="shared" si="46"/>
        <v>-1.2417653952023666</v>
      </c>
      <c r="Q160" s="2">
        <f t="shared" si="46"/>
        <v>-1.0828065231787796</v>
      </c>
      <c r="R160" s="2">
        <f t="shared" si="46"/>
        <v>-0.94235182130734318</v>
      </c>
      <c r="S160" s="2">
        <f t="shared" si="46"/>
        <v>-0.81824724616373756</v>
      </c>
      <c r="T160" s="2">
        <f t="shared" si="44"/>
        <v>-0.70858950337294946</v>
      </c>
      <c r="U160" s="2">
        <f t="shared" si="44"/>
        <v>-0.61169685827862996</v>
      </c>
      <c r="V160" s="2">
        <f t="shared" si="44"/>
        <v>-0.52608334449980709</v>
      </c>
      <c r="W160" s="2">
        <f t="shared" si="44"/>
        <v>-0.45043597483184444</v>
      </c>
      <c r="Y160" s="2">
        <f t="shared" si="47"/>
        <v>1.3926095908714026E-4</v>
      </c>
      <c r="Z160" s="2">
        <f t="shared" si="47"/>
        <v>2.8065765410329726E-4</v>
      </c>
      <c r="AA160" s="2">
        <f t="shared" si="47"/>
        <v>4.2635857508164192E-4</v>
      </c>
      <c r="AB160" s="2">
        <f t="shared" si="47"/>
        <v>5.7859822258761635E-4</v>
      </c>
      <c r="AC160" s="2">
        <f t="shared" si="47"/>
        <v>7.3971137649873062E-4</v>
      </c>
      <c r="AD160" s="2">
        <f t="shared" si="47"/>
        <v>9.1216890268938883E-4</v>
      </c>
      <c r="AE160" s="2">
        <f t="shared" si="47"/>
        <v>1.0986156467597437E-3</v>
      </c>
      <c r="AF160" s="2">
        <f t="shared" si="47"/>
        <v>1.3019109959549328E-3</v>
      </c>
      <c r="AG160" s="2">
        <f t="shared" si="47"/>
        <v>1.5251727313409786E-3</v>
      </c>
      <c r="AH160" s="2">
        <f t="shared" si="47"/>
        <v>1.7718248427637388E-3</v>
      </c>
      <c r="AI160" s="2">
        <f t="shared" si="47"/>
        <v>2.0456500398913537E-3</v>
      </c>
      <c r="AJ160" s="2">
        <f t="shared" si="47"/>
        <v>2.35084776466081E-3</v>
      </c>
      <c r="AK160" s="2">
        <f t="shared" si="47"/>
        <v>2.692098594819935E-3</v>
      </c>
      <c r="AL160" s="2">
        <f t="shared" si="47"/>
        <v>3.0746360262713488E-3</v>
      </c>
      <c r="AM160" s="2">
        <f t="shared" si="47"/>
        <v>3.5043267350878026E-3</v>
      </c>
      <c r="AN160" s="2">
        <f t="shared" si="47"/>
        <v>3.9877605501143611E-3</v>
      </c>
      <c r="AO160" s="2">
        <f t="shared" si="45"/>
        <v>4.5323515159965723E-3</v>
      </c>
      <c r="AP160" s="2">
        <f t="shared" si="45"/>
        <v>5.1464515965588768E-3</v>
      </c>
      <c r="AQ160" s="2">
        <f t="shared" si="45"/>
        <v>5.8394787623126526E-3</v>
      </c>
      <c r="AR160" s="2">
        <f t="shared" si="45"/>
        <v>6.6220614264713915E-3</v>
      </c>
    </row>
    <row r="161" spans="2:44" x14ac:dyDescent="0.2">
      <c r="B161" s="36">
        <f>heart!B161</f>
        <v>38.25</v>
      </c>
      <c r="C161" s="14">
        <f>heart!C161</f>
        <v>4.7338380563461557</v>
      </c>
      <c r="D161" s="2">
        <f t="shared" si="46"/>
        <v>-6.0951856161566571</v>
      </c>
      <c r="E161" s="2">
        <f t="shared" si="46"/>
        <v>-5.3712471840421898</v>
      </c>
      <c r="F161" s="2">
        <f t="shared" si="46"/>
        <v>-4.7315813675860667</v>
      </c>
      <c r="G161" s="2">
        <f t="shared" si="46"/>
        <v>-4.1663781146694125</v>
      </c>
      <c r="H161" s="2">
        <f t="shared" si="46"/>
        <v>-3.6669693470141227</v>
      </c>
      <c r="I161" s="2">
        <f t="shared" si="46"/>
        <v>-3.2256960246757713</v>
      </c>
      <c r="J161" s="2">
        <f t="shared" si="46"/>
        <v>-2.8357906853647679</v>
      </c>
      <c r="K161" s="2">
        <f t="shared" si="46"/>
        <v>-2.4912736571935934</v>
      </c>
      <c r="L161" s="2">
        <f t="shared" si="46"/>
        <v>-2.186861353146575</v>
      </c>
      <c r="M161" s="2">
        <f t="shared" si="46"/>
        <v>-1.9178852408564935</v>
      </c>
      <c r="N161" s="2">
        <f t="shared" si="46"/>
        <v>-1.6802202449911767</v>
      </c>
      <c r="O161" s="2">
        <f t="shared" si="46"/>
        <v>-1.4702214842136978</v>
      </c>
      <c r="P161" s="2">
        <f t="shared" si="46"/>
        <v>-1.2846683725006556</v>
      </c>
      <c r="Q161" s="2">
        <f t="shared" si="46"/>
        <v>-1.120715227544359</v>
      </c>
      <c r="R161" s="2">
        <f t="shared" si="46"/>
        <v>-0.97584762875878139</v>
      </c>
      <c r="S161" s="2">
        <f t="shared" si="46"/>
        <v>-0.84784385558631004</v>
      </c>
      <c r="T161" s="2">
        <f t="shared" si="44"/>
        <v>-0.73474081471489161</v>
      </c>
      <c r="U161" s="2">
        <f t="shared" si="44"/>
        <v>-0.63480393365806864</v>
      </c>
      <c r="V161" s="2">
        <f t="shared" si="44"/>
        <v>-0.54650055897940075</v>
      </c>
      <c r="W161" s="2">
        <f t="shared" si="44"/>
        <v>-0.46847645119072912</v>
      </c>
      <c r="Y161" s="2">
        <f t="shared" si="47"/>
        <v>1.3501818303281545E-4</v>
      </c>
      <c r="Z161" s="2">
        <f t="shared" si="47"/>
        <v>2.7210703387133879E-4</v>
      </c>
      <c r="AA161" s="2">
        <f t="shared" si="47"/>
        <v>4.1336897652674093E-4</v>
      </c>
      <c r="AB161" s="2">
        <f t="shared" si="47"/>
        <v>5.6097043444109393E-4</v>
      </c>
      <c r="AC161" s="2">
        <f t="shared" si="47"/>
        <v>7.1717505522180588E-4</v>
      </c>
      <c r="AD161" s="2">
        <f t="shared" si="47"/>
        <v>8.8437842642670114E-4</v>
      </c>
      <c r="AE161" s="2">
        <f t="shared" si="47"/>
        <v>1.0651448148084703E-3</v>
      </c>
      <c r="AF161" s="2">
        <f t="shared" si="47"/>
        <v>1.262246492459424E-3</v>
      </c>
      <c r="AG161" s="2">
        <f t="shared" si="47"/>
        <v>1.4787062529707301E-3</v>
      </c>
      <c r="AH161" s="2">
        <f t="shared" si="47"/>
        <v>1.7178437696430812E-3</v>
      </c>
      <c r="AI161" s="2">
        <f t="shared" si="47"/>
        <v>1.9833265067082397E-3</v>
      </c>
      <c r="AJ161" s="2">
        <f t="shared" si="47"/>
        <v>2.2792259643468773E-3</v>
      </c>
      <c r="AK161" s="2">
        <f t="shared" si="47"/>
        <v>2.6100801200883601E-3</v>
      </c>
      <c r="AL161" s="2">
        <f t="shared" si="47"/>
        <v>2.980963024207175E-3</v>
      </c>
      <c r="AM161" s="2">
        <f t="shared" si="47"/>
        <v>3.3975626164459271E-3</v>
      </c>
      <c r="AN161" s="2">
        <f t="shared" si="47"/>
        <v>3.8662679574788363E-3</v>
      </c>
      <c r="AO161" s="2">
        <f t="shared" si="45"/>
        <v>4.3942672129161928E-3</v>
      </c>
      <c r="AP161" s="2">
        <f t="shared" si="45"/>
        <v>4.9896578925534441E-3</v>
      </c>
      <c r="AQ161" s="2">
        <f t="shared" si="45"/>
        <v>5.6615710355176971E-3</v>
      </c>
      <c r="AR161" s="2">
        <f t="shared" si="45"/>
        <v>6.4203112458416549E-3</v>
      </c>
    </row>
    <row r="162" spans="2:44" x14ac:dyDescent="0.2">
      <c r="B162" s="36">
        <f>heart!B162</f>
        <v>38.5</v>
      </c>
      <c r="C162" s="14">
        <f>heart!C162</f>
        <v>4.7647781743614903</v>
      </c>
      <c r="D162" s="2">
        <f t="shared" si="46"/>
        <v>-6.2905783967893267</v>
      </c>
      <c r="E162" s="2">
        <f t="shared" si="46"/>
        <v>-5.543894576428821</v>
      </c>
      <c r="F162" s="2">
        <f t="shared" si="46"/>
        <v>-4.884131129155505</v>
      </c>
      <c r="G162" s="2">
        <f t="shared" si="46"/>
        <v>-4.3011697812749405</v>
      </c>
      <c r="H162" s="2">
        <f t="shared" si="46"/>
        <v>-3.7860701125569491</v>
      </c>
      <c r="I162" s="2">
        <f t="shared" si="46"/>
        <v>-3.3309324440339516</v>
      </c>
      <c r="J162" s="2">
        <f t="shared" si="46"/>
        <v>-2.9287766868304632</v>
      </c>
      <c r="K162" s="2">
        <f t="shared" si="46"/>
        <v>-2.5734352940234224</v>
      </c>
      <c r="L162" s="2">
        <f t="shared" si="46"/>
        <v>-2.259458673820129</v>
      </c>
      <c r="M162" s="2">
        <f t="shared" si="46"/>
        <v>-1.9820316134500038</v>
      </c>
      <c r="N162" s="2">
        <f t="shared" si="46"/>
        <v>-1.7368994320290581</v>
      </c>
      <c r="O162" s="2">
        <f t="shared" si="46"/>
        <v>-1.5203027298615637</v>
      </c>
      <c r="P162" s="2">
        <f t="shared" si="46"/>
        <v>-1.3289197334802265</v>
      </c>
      <c r="Q162" s="2">
        <f t="shared" si="46"/>
        <v>-1.159815352216033</v>
      </c>
      <c r="R162" s="2">
        <f t="shared" si="46"/>
        <v>-1.0103961650184063</v>
      </c>
      <c r="S162" s="2">
        <f t="shared" si="46"/>
        <v>-0.87837064719389046</v>
      </c>
      <c r="T162" s="2">
        <f t="shared" si="44"/>
        <v>-0.7617140270921029</v>
      </c>
      <c r="U162" s="2">
        <f t="shared" si="44"/>
        <v>-0.65863723377354755</v>
      </c>
      <c r="V162" s="2">
        <f t="shared" si="44"/>
        <v>-0.56755945943407515</v>
      </c>
      <c r="W162" s="2">
        <f t="shared" si="44"/>
        <v>-0.48708391579743981</v>
      </c>
      <c r="Y162" s="2">
        <f t="shared" si="47"/>
        <v>1.3090466896810459E-4</v>
      </c>
      <c r="Z162" s="2">
        <f t="shared" si="47"/>
        <v>2.6381692000819739E-4</v>
      </c>
      <c r="AA162" s="2">
        <f t="shared" si="47"/>
        <v>4.0077512390139037E-4</v>
      </c>
      <c r="AB162" s="2">
        <f t="shared" si="47"/>
        <v>5.4387970102928696E-4</v>
      </c>
      <c r="AC162" s="2">
        <f t="shared" si="47"/>
        <v>6.9532533387132913E-4</v>
      </c>
      <c r="AD162" s="2">
        <f t="shared" si="47"/>
        <v>8.5743462512588727E-4</v>
      </c>
      <c r="AE162" s="2">
        <f t="shared" si="47"/>
        <v>1.0326937176432568E-3</v>
      </c>
      <c r="AF162" s="2">
        <f t="shared" si="47"/>
        <v>1.2237904224454924E-3</v>
      </c>
      <c r="AG162" s="2">
        <f t="shared" si="47"/>
        <v>1.4336554395725624E-3</v>
      </c>
      <c r="AH162" s="2">
        <f t="shared" si="47"/>
        <v>1.6655073039265687E-3</v>
      </c>
      <c r="AI162" s="2">
        <f t="shared" si="47"/>
        <v>1.9229017454131235E-3</v>
      </c>
      <c r="AJ162" s="2">
        <f t="shared" si="47"/>
        <v>2.2097862203776047E-3</v>
      </c>
      <c r="AK162" s="2">
        <f t="shared" si="47"/>
        <v>2.5305604506420882E-3</v>
      </c>
      <c r="AL162" s="2">
        <f t="shared" si="47"/>
        <v>2.8901438985825994E-3</v>
      </c>
      <c r="AM162" s="2">
        <f t="shared" si="47"/>
        <v>3.2940512130589525E-3</v>
      </c>
      <c r="AN162" s="2">
        <f t="shared" si="47"/>
        <v>3.7484768032521143E-3</v>
      </c>
      <c r="AO162" s="2">
        <f t="shared" si="45"/>
        <v>4.2603898374516209E-3</v>
      </c>
      <c r="AP162" s="2">
        <f t="shared" si="45"/>
        <v>4.8376411237147929E-3</v>
      </c>
      <c r="AQ162" s="2">
        <f t="shared" si="45"/>
        <v>5.4890835115424894E-3</v>
      </c>
      <c r="AR162" s="2">
        <f t="shared" si="45"/>
        <v>6.2247076610772818E-3</v>
      </c>
    </row>
    <row r="163" spans="2:44" x14ac:dyDescent="0.2">
      <c r="B163" s="36">
        <f>heart!B163</f>
        <v>38.75</v>
      </c>
      <c r="C163" s="14">
        <f>heart!C163</f>
        <v>4.795718292376824</v>
      </c>
      <c r="D163" s="2">
        <f t="shared" si="46"/>
        <v>-6.4921120555290832</v>
      </c>
      <c r="E163" s="2">
        <f t="shared" si="46"/>
        <v>-5.7219679962700996</v>
      </c>
      <c r="F163" s="2">
        <f t="shared" si="46"/>
        <v>-5.0414752822476494</v>
      </c>
      <c r="G163" s="2">
        <f t="shared" si="46"/>
        <v>-4.4401977312876415</v>
      </c>
      <c r="H163" s="2">
        <f t="shared" si="46"/>
        <v>-3.9089140219420972</v>
      </c>
      <c r="I163" s="2">
        <f t="shared" si="46"/>
        <v>-3.439476273326175</v>
      </c>
      <c r="J163" s="2">
        <f t="shared" si="46"/>
        <v>-3.0246850874698508</v>
      </c>
      <c r="K163" s="2">
        <f t="shared" si="46"/>
        <v>-2.6581791378069424</v>
      </c>
      <c r="L163" s="2">
        <f t="shared" si="46"/>
        <v>-2.3343376105068949</v>
      </c>
      <c r="M163" s="2">
        <f t="shared" si="46"/>
        <v>-2.0481940024686498</v>
      </c>
      <c r="N163" s="2">
        <f t="shared" si="46"/>
        <v>-1.7953599539641725</v>
      </c>
      <c r="O163" s="2">
        <f t="shared" si="46"/>
        <v>-1.5719579478126993</v>
      </c>
      <c r="P163" s="2">
        <f t="shared" si="46"/>
        <v>-1.3745618429458388</v>
      </c>
      <c r="Q163" s="2">
        <f t="shared" si="46"/>
        <v>-1.2001443303735075</v>
      </c>
      <c r="R163" s="2">
        <f t="shared" si="46"/>
        <v>-1.0460305057241406</v>
      </c>
      <c r="S163" s="2">
        <f t="shared" si="46"/>
        <v>-0.90985684633769437</v>
      </c>
      <c r="T163" s="2">
        <f t="shared" si="44"/>
        <v>-0.78953496377534393</v>
      </c>
      <c r="U163" s="2">
        <f t="shared" si="44"/>
        <v>-0.68321957584658954</v>
      </c>
      <c r="V163" s="2">
        <f t="shared" si="44"/>
        <v>-0.58928020696591754</v>
      </c>
      <c r="W163" s="2">
        <f t="shared" si="44"/>
        <v>-0.5062761828296124</v>
      </c>
      <c r="Y163" s="2">
        <f t="shared" si="47"/>
        <v>1.2691647874926774E-4</v>
      </c>
      <c r="Z163" s="2">
        <f t="shared" si="47"/>
        <v>2.5577937583017637E-4</v>
      </c>
      <c r="AA163" s="2">
        <f t="shared" si="47"/>
        <v>3.8856496026325383E-4</v>
      </c>
      <c r="AB163" s="2">
        <f t="shared" si="47"/>
        <v>5.2730966024336649E-4</v>
      </c>
      <c r="AC163" s="2">
        <f t="shared" si="47"/>
        <v>6.7414129423916923E-4</v>
      </c>
      <c r="AD163" s="2">
        <f t="shared" si="47"/>
        <v>8.3131170367338881E-4</v>
      </c>
      <c r="AE163" s="2">
        <f t="shared" si="47"/>
        <v>1.0012312876457247E-3</v>
      </c>
      <c r="AF163" s="2">
        <f t="shared" si="47"/>
        <v>1.1865059693302827E-3</v>
      </c>
      <c r="AG163" s="2">
        <f t="shared" si="47"/>
        <v>1.3899771609721355E-3</v>
      </c>
      <c r="AH163" s="2">
        <f t="shared" si="47"/>
        <v>1.6147653403947736E-3</v>
      </c>
      <c r="AI163" s="2">
        <f t="shared" si="47"/>
        <v>1.8643179073171002E-3</v>
      </c>
      <c r="AJ163" s="2">
        <f t="shared" si="47"/>
        <v>2.1424620534147157E-3</v>
      </c>
      <c r="AK163" s="2">
        <f t="shared" si="47"/>
        <v>2.4534634569520833E-3</v>
      </c>
      <c r="AL163" s="2">
        <f t="shared" si="47"/>
        <v>2.8020917021390436E-3</v>
      </c>
      <c r="AM163" s="2">
        <f t="shared" si="47"/>
        <v>3.1936934264969593E-3</v>
      </c>
      <c r="AN163" s="2">
        <f t="shared" si="47"/>
        <v>3.6342743180381651E-3</v>
      </c>
      <c r="AO163" s="2">
        <f t="shared" si="45"/>
        <v>4.1305912197850767E-3</v>
      </c>
      <c r="AP163" s="2">
        <f t="shared" si="45"/>
        <v>4.6902557541635883E-3</v>
      </c>
      <c r="AQ163" s="2">
        <f t="shared" si="45"/>
        <v>5.321851056476686E-3</v>
      </c>
      <c r="AR163" s="2">
        <f t="shared" si="45"/>
        <v>6.0350634077078616E-3</v>
      </c>
    </row>
    <row r="164" spans="2:44" x14ac:dyDescent="0.2">
      <c r="B164" s="36">
        <f>heart!B164</f>
        <v>39</v>
      </c>
      <c r="C164" s="14">
        <f>heart!C164</f>
        <v>4.8266584103921586</v>
      </c>
      <c r="D164" s="2">
        <f t="shared" si="46"/>
        <v>-6.6999795341051023</v>
      </c>
      <c r="E164" s="2">
        <f t="shared" si="46"/>
        <v>-5.9056379252302751</v>
      </c>
      <c r="F164" s="2">
        <f t="shared" si="46"/>
        <v>-5.2037644630051814</v>
      </c>
      <c r="G164" s="2">
        <f t="shared" si="46"/>
        <v>-4.5835950655168149</v>
      </c>
      <c r="H164" s="2">
        <f t="shared" si="46"/>
        <v>-4.0356186819080335</v>
      </c>
      <c r="I164" s="2">
        <f t="shared" si="46"/>
        <v>-3.5514314288622342</v>
      </c>
      <c r="J164" s="2">
        <f t="shared" si="46"/>
        <v>-3.123607706846856</v>
      </c>
      <c r="K164" s="2">
        <f t="shared" si="46"/>
        <v>-2.7455863195267347</v>
      </c>
      <c r="L164" s="2">
        <f t="shared" si="46"/>
        <v>-2.4115698498502525</v>
      </c>
      <c r="M164" s="2">
        <f t="shared" si="46"/>
        <v>-2.116435749618347</v>
      </c>
      <c r="N164" s="2">
        <f t="shared" si="46"/>
        <v>-1.8556577789869517</v>
      </c>
      <c r="O164" s="2">
        <f t="shared" si="46"/>
        <v>-1.6252365910822224</v>
      </c>
      <c r="P164" s="2">
        <f t="shared" si="46"/>
        <v>-1.4216383971593403</v>
      </c>
      <c r="Q164" s="2">
        <f t="shared" si="46"/>
        <v>-1.2417407716606017</v>
      </c>
      <c r="R164" s="2">
        <f t="shared" si="46"/>
        <v>-1.0827847660275514</v>
      </c>
      <c r="S164" s="2">
        <f t="shared" si="46"/>
        <v>-0.94233259687431581</v>
      </c>
      <c r="T164" s="2">
        <f t="shared" si="44"/>
        <v>-0.81823025961888418</v>
      </c>
      <c r="U164" s="2">
        <f t="shared" si="44"/>
        <v>-0.7085744942069756</v>
      </c>
      <c r="V164" s="2">
        <f t="shared" si="44"/>
        <v>-0.61168359630774793</v>
      </c>
      <c r="W164" s="2">
        <f t="shared" si="44"/>
        <v>-0.52607162633558802</v>
      </c>
      <c r="Y164" s="2">
        <f t="shared" si="47"/>
        <v>1.2304979421351298E-4</v>
      </c>
      <c r="Z164" s="2">
        <f t="shared" si="47"/>
        <v>2.4798670645552869E-4</v>
      </c>
      <c r="AA164" s="2">
        <f t="shared" si="47"/>
        <v>3.7672679600127262E-4</v>
      </c>
      <c r="AB164" s="2">
        <f t="shared" si="47"/>
        <v>5.1124444846858052E-4</v>
      </c>
      <c r="AC164" s="2">
        <f t="shared" si="47"/>
        <v>6.5360265541908357E-4</v>
      </c>
      <c r="AD164" s="2">
        <f t="shared" si="47"/>
        <v>8.0598465283914585E-4</v>
      </c>
      <c r="AE164" s="2">
        <f t="shared" si="47"/>
        <v>9.7072740371508209E-4</v>
      </c>
      <c r="AF164" s="2">
        <f t="shared" si="47"/>
        <v>1.1503574381986107E-3</v>
      </c>
      <c r="AG164" s="2">
        <f t="shared" si="47"/>
        <v>1.347629601014999E-3</v>
      </c>
      <c r="AH164" s="2">
        <f t="shared" si="47"/>
        <v>1.5655693003524694E-3</v>
      </c>
      <c r="AI164" s="2">
        <f t="shared" si="47"/>
        <v>1.807518906170882E-3</v>
      </c>
      <c r="AJ164" s="2">
        <f t="shared" si="47"/>
        <v>2.0771890095041129E-3</v>
      </c>
      <c r="AK164" s="2">
        <f t="shared" si="47"/>
        <v>2.3787153288797802E-3</v>
      </c>
      <c r="AL164" s="2">
        <f t="shared" si="47"/>
        <v>2.716722136585365E-3</v>
      </c>
      <c r="AM164" s="2">
        <f t="shared" si="47"/>
        <v>3.0963931774995565E-3</v>
      </c>
      <c r="AN164" s="2">
        <f t="shared" si="47"/>
        <v>3.5235511681152095E-3</v>
      </c>
      <c r="AO164" s="2">
        <f t="shared" si="45"/>
        <v>4.0047470949679956E-3</v>
      </c>
      <c r="AP164" s="2">
        <f t="shared" si="45"/>
        <v>4.5473606819705793E-3</v>
      </c>
      <c r="AQ164" s="2">
        <f t="shared" si="45"/>
        <v>5.1597135674409126E-3</v>
      </c>
      <c r="AR164" s="2">
        <f t="shared" si="45"/>
        <v>5.8511969265318074E-3</v>
      </c>
    </row>
    <row r="165" spans="2:44" x14ac:dyDescent="0.2">
      <c r="B165" s="36">
        <f>heart!B165</f>
        <v>39.25</v>
      </c>
      <c r="C165" s="14">
        <f>heart!C165</f>
        <v>4.8575985284074932</v>
      </c>
      <c r="D165" s="2">
        <f t="shared" si="46"/>
        <v>-6.9143798380383634</v>
      </c>
      <c r="E165" s="2">
        <f t="shared" si="46"/>
        <v>-6.095080202888254</v>
      </c>
      <c r="F165" s="2">
        <f t="shared" si="46"/>
        <v>-5.3711540417784187</v>
      </c>
      <c r="G165" s="2">
        <f t="shared" si="46"/>
        <v>-4.7314990678771975</v>
      </c>
      <c r="H165" s="2">
        <f t="shared" si="46"/>
        <v>-4.1663053953494646</v>
      </c>
      <c r="I165" s="2">
        <f t="shared" si="46"/>
        <v>-3.666905092844011</v>
      </c>
      <c r="J165" s="2">
        <f t="shared" si="46"/>
        <v>-3.2256392502397677</v>
      </c>
      <c r="K165" s="2">
        <f t="shared" si="46"/>
        <v>-2.8357405199579464</v>
      </c>
      <c r="L165" s="2">
        <f t="shared" si="46"/>
        <v>-2.4912293314685208</v>
      </c>
      <c r="M165" s="2">
        <f t="shared" si="46"/>
        <v>-2.1868221873144247</v>
      </c>
      <c r="N165" s="2">
        <f t="shared" si="46"/>
        <v>-1.9178506342616675</v>
      </c>
      <c r="O165" s="2">
        <f t="shared" si="46"/>
        <v>-1.6801896668995153</v>
      </c>
      <c r="P165" s="2">
        <f t="shared" si="46"/>
        <v>-1.4701944656730312</v>
      </c>
      <c r="Q165" s="2">
        <f t="shared" si="46"/>
        <v>-1.284644499148851</v>
      </c>
      <c r="R165" s="2">
        <f t="shared" si="46"/>
        <v>-1.1206941332545737</v>
      </c>
      <c r="S165" s="2">
        <f t="shared" si="46"/>
        <v>-0.9758289900244641</v>
      </c>
      <c r="T165" s="2">
        <f t="shared" si="44"/>
        <v>-0.84782738655983536</v>
      </c>
      <c r="U165" s="2">
        <f t="shared" si="44"/>
        <v>-0.73472626282373765</v>
      </c>
      <c r="V165" s="2">
        <f t="shared" si="44"/>
        <v>-0.63479107573131255</v>
      </c>
      <c r="W165" s="2">
        <f t="shared" si="44"/>
        <v>-0.54648919782512095</v>
      </c>
      <c r="Y165" s="2">
        <f t="shared" si="47"/>
        <v>1.1930091352361331E-4</v>
      </c>
      <c r="Z165" s="2">
        <f t="shared" si="47"/>
        <v>2.4043145143763073E-4</v>
      </c>
      <c r="AA165" s="2">
        <f t="shared" si="47"/>
        <v>3.6524929764441758E-4</v>
      </c>
      <c r="AB165" s="2">
        <f t="shared" si="47"/>
        <v>4.9566868539695241E-4</v>
      </c>
      <c r="AC165" s="2">
        <f t="shared" si="47"/>
        <v>6.3368975439044724E-4</v>
      </c>
      <c r="AD165" s="2">
        <f t="shared" si="47"/>
        <v>7.8142922533358441E-4</v>
      </c>
      <c r="AE165" s="2">
        <f t="shared" si="47"/>
        <v>9.4115286243117411E-4</v>
      </c>
      <c r="AF165" s="2">
        <f t="shared" si="47"/>
        <v>1.1153102216298271E-3</v>
      </c>
      <c r="AG165" s="2">
        <f t="shared" si="47"/>
        <v>1.3065722175331863E-3</v>
      </c>
      <c r="AH165" s="2">
        <f t="shared" si="47"/>
        <v>1.5178720851209905E-3</v>
      </c>
      <c r="AI165" s="2">
        <f t="shared" si="47"/>
        <v>1.752450364469668E-3</v>
      </c>
      <c r="AJ165" s="2">
        <f t="shared" si="47"/>
        <v>2.0139045983697899E-3</v>
      </c>
      <c r="AK165" s="2">
        <f t="shared" si="47"/>
        <v>2.306244505013693E-3</v>
      </c>
      <c r="AL165" s="2">
        <f t="shared" si="47"/>
        <v>2.6339534718934458E-3</v>
      </c>
      <c r="AM165" s="2">
        <f t="shared" si="47"/>
        <v>3.0020573139927613E-3</v>
      </c>
      <c r="AN165" s="2">
        <f t="shared" si="47"/>
        <v>3.4162013507632195E-3</v>
      </c>
      <c r="AO165" s="2">
        <f t="shared" si="45"/>
        <v>3.8827369839538593E-3</v>
      </c>
      <c r="AP165" s="2">
        <f t="shared" si="45"/>
        <v>4.4088191040702693E-3</v>
      </c>
      <c r="AQ165" s="2">
        <f t="shared" si="45"/>
        <v>5.0025158193095429E-3</v>
      </c>
      <c r="AR165" s="2">
        <f t="shared" si="45"/>
        <v>5.6729321897975582E-3</v>
      </c>
    </row>
    <row r="166" spans="2:44" x14ac:dyDescent="0.2">
      <c r="B166" s="36">
        <f>heart!B166</f>
        <v>39.5</v>
      </c>
      <c r="C166" s="14">
        <f>heart!C166</f>
        <v>4.8885386464228278</v>
      </c>
      <c r="D166" s="2">
        <f t="shared" si="46"/>
        <v>-7.1355182271630433</v>
      </c>
      <c r="E166" s="2">
        <f t="shared" si="46"/>
        <v>-6.2904761950806725</v>
      </c>
      <c r="F166" s="2">
        <f t="shared" si="46"/>
        <v>-5.543804271871819</v>
      </c>
      <c r="G166" s="2">
        <f t="shared" si="46"/>
        <v>-4.8840513368201037</v>
      </c>
      <c r="H166" s="2">
        <f t="shared" si="46"/>
        <v>-4.3010992774487757</v>
      </c>
      <c r="I166" s="2">
        <f t="shared" si="46"/>
        <v>-3.786007815978226</v>
      </c>
      <c r="J166" s="2">
        <f t="shared" si="46"/>
        <v>-3.3308773993089811</v>
      </c>
      <c r="K166" s="2">
        <f t="shared" si="46"/>
        <v>-2.9287280497815407</v>
      </c>
      <c r="L166" s="2">
        <f t="shared" si="46"/>
        <v>-2.5733923187423366</v>
      </c>
      <c r="M166" s="2">
        <f t="shared" si="46"/>
        <v>-2.2594207012287537</v>
      </c>
      <c r="N166" s="2">
        <f t="shared" si="46"/>
        <v>-1.9819980611925363</v>
      </c>
      <c r="O166" s="2">
        <f t="shared" si="46"/>
        <v>-1.7368697855408834</v>
      </c>
      <c r="P166" s="2">
        <f t="shared" si="46"/>
        <v>-1.5202765344777824</v>
      </c>
      <c r="Q166" s="2">
        <f t="shared" si="46"/>
        <v>-1.3288965874628165</v>
      </c>
      <c r="R166" s="2">
        <f t="shared" si="46"/>
        <v>-1.1597949005927073</v>
      </c>
      <c r="S166" s="2">
        <f t="shared" si="46"/>
        <v>-1.0103780941386846</v>
      </c>
      <c r="T166" s="2">
        <f t="shared" si="44"/>
        <v>-0.87835467991888738</v>
      </c>
      <c r="U166" s="2">
        <f t="shared" si="44"/>
        <v>-0.76169991854426433</v>
      </c>
      <c r="V166" s="2">
        <f t="shared" si="44"/>
        <v>-0.65862476758115907</v>
      </c>
      <c r="W166" s="2">
        <f t="shared" si="44"/>
        <v>-0.56754844441293728</v>
      </c>
      <c r="Y166" s="2">
        <f t="shared" si="47"/>
        <v>1.1566624762388806E-4</v>
      </c>
      <c r="Z166" s="2">
        <f t="shared" si="47"/>
        <v>2.3310637762259383E-4</v>
      </c>
      <c r="AA166" s="2">
        <f t="shared" si="47"/>
        <v>3.5412147701139284E-4</v>
      </c>
      <c r="AB166" s="2">
        <f t="shared" si="47"/>
        <v>4.8056745930267477E-4</v>
      </c>
      <c r="AC166" s="2">
        <f t="shared" si="47"/>
        <v>6.1438352719351674E-4</v>
      </c>
      <c r="AD166" s="2">
        <f t="shared" si="47"/>
        <v>7.5762191259405099E-4</v>
      </c>
      <c r="AE166" s="2">
        <f t="shared" si="47"/>
        <v>9.124793500960793E-4</v>
      </c>
      <c r="AF166" s="2">
        <f t="shared" si="47"/>
        <v>1.0813307665658006E-3</v>
      </c>
      <c r="AG166" s="2">
        <f t="shared" si="47"/>
        <v>1.2667657035314616E-3</v>
      </c>
      <c r="AH166" s="2">
        <f t="shared" si="47"/>
        <v>1.4716280309474896E-3</v>
      </c>
      <c r="AI166" s="2">
        <f t="shared" si="47"/>
        <v>1.6990595613938957E-3</v>
      </c>
      <c r="AJ166" s="2">
        <f t="shared" si="47"/>
        <v>1.9525482335876732E-3</v>
      </c>
      <c r="AK166" s="2">
        <f t="shared" si="47"/>
        <v>2.2359816041588485E-3</v>
      </c>
      <c r="AL166" s="2">
        <f t="shared" si="47"/>
        <v>2.553706468052531E-3</v>
      </c>
      <c r="AM166" s="2">
        <f t="shared" si="47"/>
        <v>2.910595521908239E-3</v>
      </c>
      <c r="AN166" s="2">
        <f t="shared" si="47"/>
        <v>3.3121220927803644E-3</v>
      </c>
      <c r="AO166" s="2">
        <f t="shared" si="45"/>
        <v>3.7644440782554811E-3</v>
      </c>
      <c r="AP166" s="2">
        <f t="shared" si="45"/>
        <v>4.2744983852901096E-3</v>
      </c>
      <c r="AQ166" s="2">
        <f t="shared" si="45"/>
        <v>4.8501073161032237E-3</v>
      </c>
      <c r="AR166" s="2">
        <f t="shared" si="45"/>
        <v>5.5000985326803418E-3</v>
      </c>
    </row>
    <row r="167" spans="2:44" x14ac:dyDescent="0.2">
      <c r="B167" s="36">
        <f>heart!B167</f>
        <v>39.75</v>
      </c>
      <c r="C167" s="14">
        <f>heart!C167</f>
        <v>4.9194787644381615</v>
      </c>
      <c r="D167" s="2">
        <f t="shared" si="46"/>
        <v>-7.3636064121355522</v>
      </c>
      <c r="E167" s="2">
        <f t="shared" si="46"/>
        <v>-6.492012967535608</v>
      </c>
      <c r="F167" s="2">
        <f t="shared" si="46"/>
        <v>-5.7218804429652383</v>
      </c>
      <c r="G167" s="2">
        <f t="shared" si="46"/>
        <v>-5.0413979208951458</v>
      </c>
      <c r="H167" s="2">
        <f t="shared" si="46"/>
        <v>-4.4401293754572064</v>
      </c>
      <c r="I167" s="2">
        <f t="shared" si="46"/>
        <v>-3.9088536233140574</v>
      </c>
      <c r="J167" s="2">
        <f t="shared" si="46"/>
        <v>-3.4394229056142209</v>
      </c>
      <c r="K167" s="2">
        <f t="shared" si="46"/>
        <v>-3.0246379322153079</v>
      </c>
      <c r="L167" s="2">
        <f t="shared" si="46"/>
        <v>-2.6581374718267172</v>
      </c>
      <c r="M167" s="2">
        <f t="shared" si="46"/>
        <v>-2.3343007948025782</v>
      </c>
      <c r="N167" s="2">
        <f t="shared" si="46"/>
        <v>-2.0481614724267088</v>
      </c>
      <c r="O167" s="2">
        <f t="shared" si="46"/>
        <v>-1.7953312106969073</v>
      </c>
      <c r="P167" s="2">
        <f t="shared" si="46"/>
        <v>-1.5719325505072004</v>
      </c>
      <c r="Q167" s="2">
        <f t="shared" si="46"/>
        <v>-1.3745394021035835</v>
      </c>
      <c r="R167" s="2">
        <f t="shared" si="46"/>
        <v>-1.2001245018369269</v>
      </c>
      <c r="S167" s="2">
        <f t="shared" si="46"/>
        <v>-1.046012985398546</v>
      </c>
      <c r="T167" s="2">
        <f t="shared" si="44"/>
        <v>-0.90984136552761619</v>
      </c>
      <c r="U167" s="2">
        <f t="shared" si="44"/>
        <v>-0.78952128506375896</v>
      </c>
      <c r="V167" s="2">
        <f t="shared" si="44"/>
        <v>-0.68320748945384402</v>
      </c>
      <c r="W167" s="2">
        <f t="shared" si="44"/>
        <v>-0.58926952753250084</v>
      </c>
      <c r="Y167" s="2">
        <f t="shared" si="47"/>
        <v>1.1214231680415885E-4</v>
      </c>
      <c r="Z167" s="2">
        <f t="shared" si="47"/>
        <v>2.2600447222447968E-4</v>
      </c>
      <c r="AA167" s="2">
        <f t="shared" si="47"/>
        <v>3.4333268069091158E-4</v>
      </c>
      <c r="AB167" s="2">
        <f t="shared" si="47"/>
        <v>4.659263127661123E-4</v>
      </c>
      <c r="AC167" s="2">
        <f t="shared" si="47"/>
        <v>5.9566549067822103E-4</v>
      </c>
      <c r="AD167" s="2">
        <f t="shared" si="47"/>
        <v>7.3453992227848555E-4</v>
      </c>
      <c r="AE167" s="2">
        <f t="shared" si="47"/>
        <v>8.8467941562750429E-4</v>
      </c>
      <c r="AF167" s="2">
        <f t="shared" si="47"/>
        <v>1.0483865421883195E-3</v>
      </c>
      <c r="AG167" s="2">
        <f t="shared" si="47"/>
        <v>1.2281719495560923E-3</v>
      </c>
      <c r="AH167" s="2">
        <f t="shared" si="47"/>
        <v>1.4267928652879592E-3</v>
      </c>
      <c r="AI167" s="2">
        <f t="shared" si="47"/>
        <v>1.6472953823360543E-3</v>
      </c>
      <c r="AJ167" s="2">
        <f t="shared" si="47"/>
        <v>1.8930611745821694E-3</v>
      </c>
      <c r="AK167" s="2">
        <f t="shared" si="47"/>
        <v>2.1678593589135068E-3</v>
      </c>
      <c r="AL167" s="2">
        <f t="shared" si="47"/>
        <v>2.4759042992074372E-3</v>
      </c>
      <c r="AM167" s="2">
        <f t="shared" si="47"/>
        <v>2.8219202387195761E-3</v>
      </c>
      <c r="AN167" s="2">
        <f t="shared" si="47"/>
        <v>3.211213752091319E-3</v>
      </c>
      <c r="AO167" s="2">
        <f t="shared" si="45"/>
        <v>3.6497551281163918E-3</v>
      </c>
      <c r="AP167" s="2">
        <f t="shared" si="45"/>
        <v>4.1442699313699385E-3</v>
      </c>
      <c r="AQ167" s="2">
        <f t="shared" si="45"/>
        <v>4.702342146908952E-3</v>
      </c>
      <c r="AR167" s="2">
        <f t="shared" si="45"/>
        <v>5.3325304898932703E-3</v>
      </c>
    </row>
    <row r="168" spans="2:44" x14ac:dyDescent="0.2">
      <c r="B168" s="36">
        <f>heart!B168</f>
        <v>40</v>
      </c>
      <c r="C168" s="14">
        <f>heart!C168</f>
        <v>4.950418882453496</v>
      </c>
      <c r="D168" s="2">
        <f t="shared" si="46"/>
        <v>-7.5988627571194201</v>
      </c>
      <c r="E168" s="2">
        <f t="shared" si="46"/>
        <v>-6.6998834649632046</v>
      </c>
      <c r="F168" s="2">
        <f t="shared" si="46"/>
        <v>-5.9055530393568887</v>
      </c>
      <c r="G168" s="2">
        <f t="shared" si="46"/>
        <v>-5.2036894585723497</v>
      </c>
      <c r="H168" s="2">
        <f t="shared" si="46"/>
        <v>-4.5835287922404753</v>
      </c>
      <c r="I168" s="2">
        <f t="shared" si="46"/>
        <v>-4.0355601234070066</v>
      </c>
      <c r="J168" s="2">
        <f t="shared" si="46"/>
        <v>-3.5513796870707952</v>
      </c>
      <c r="K168" s="2">
        <f t="shared" si="46"/>
        <v>-3.1235619882417955</v>
      </c>
      <c r="L168" s="2">
        <f t="shared" si="46"/>
        <v>-2.7455459229577235</v>
      </c>
      <c r="M168" s="2">
        <f t="shared" si="46"/>
        <v>-2.4115341557868444</v>
      </c>
      <c r="N168" s="2">
        <f t="shared" si="46"/>
        <v>-2.1164042106487342</v>
      </c>
      <c r="O168" s="2">
        <f t="shared" si="46"/>
        <v>-1.8556299114227326</v>
      </c>
      <c r="P168" s="2">
        <f t="shared" si="46"/>
        <v>-1.625211967540457</v>
      </c>
      <c r="Q168" s="2">
        <f t="shared" si="46"/>
        <v>-1.4216166400081125</v>
      </c>
      <c r="R168" s="2">
        <f t="shared" si="46"/>
        <v>-1.2417215472275744</v>
      </c>
      <c r="S168" s="2">
        <f t="shared" ref="S168:W183" si="48">$B$2*(1-EXP(-S$7)*COSH($C168))</f>
        <v>-1.0827677794826975</v>
      </c>
      <c r="T168" s="2">
        <f t="shared" si="48"/>
        <v>-0.94231758770834195</v>
      </c>
      <c r="U168" s="2">
        <f t="shared" si="48"/>
        <v>-0.81821699764800215</v>
      </c>
      <c r="V168" s="2">
        <f t="shared" si="48"/>
        <v>-0.7085627760427563</v>
      </c>
      <c r="W168" s="2">
        <f t="shared" si="48"/>
        <v>-0.61167324223791253</v>
      </c>
      <c r="Y168" s="2">
        <f t="shared" si="47"/>
        <v>1.0872574736838846E-4</v>
      </c>
      <c r="Z168" s="2">
        <f t="shared" si="47"/>
        <v>2.1911893611148816E-4</v>
      </c>
      <c r="AA168" s="2">
        <f t="shared" si="47"/>
        <v>3.328725798424674E-4</v>
      </c>
      <c r="AB168" s="2">
        <f t="shared" si="47"/>
        <v>4.5173122883273979E-4</v>
      </c>
      <c r="AC168" s="2">
        <f t="shared" si="47"/>
        <v>5.7751772480899564E-4</v>
      </c>
      <c r="AD168" s="2">
        <f t="shared" si="47"/>
        <v>7.1216115644477706E-4</v>
      </c>
      <c r="AE168" s="2">
        <f t="shared" si="47"/>
        <v>8.5772644427801244E-4</v>
      </c>
      <c r="AF168" s="2">
        <f t="shared" si="47"/>
        <v>1.0164460087751489E-3</v>
      </c>
      <c r="AG168" s="2">
        <f t="shared" si="47"/>
        <v>1.1907540072101013E-3</v>
      </c>
      <c r="AH168" s="2">
        <f t="shared" si="47"/>
        <v>1.383323664422142E-3</v>
      </c>
      <c r="AI168" s="2">
        <f t="shared" si="47"/>
        <v>1.5971082699652289E-3</v>
      </c>
      <c r="AJ168" s="2">
        <f t="shared" si="47"/>
        <v>1.8353864703898519E-3</v>
      </c>
      <c r="AK168" s="2">
        <f t="shared" si="47"/>
        <v>2.1018125512695437E-3</v>
      </c>
      <c r="AL168" s="2">
        <f t="shared" si="47"/>
        <v>2.4004724801079866E-3</v>
      </c>
      <c r="AM168" s="2">
        <f t="shared" si="47"/>
        <v>2.7359465696127718E-3</v>
      </c>
      <c r="AN168" s="2">
        <f t="shared" ref="AN168:AR183" si="49">$B$2*EXP(-$C168)*SINH(AN$7)</f>
        <v>3.1133797223531906E-3</v>
      </c>
      <c r="AO168" s="2">
        <f t="shared" si="49"/>
        <v>3.5385603340892169E-3</v>
      </c>
      <c r="AP168" s="2">
        <f t="shared" si="49"/>
        <v>4.0180090658500315E-3</v>
      </c>
      <c r="AQ168" s="2">
        <f t="shared" si="49"/>
        <v>4.559078846189734E-3</v>
      </c>
      <c r="AR168" s="2">
        <f t="shared" si="49"/>
        <v>5.1700676372762704E-3</v>
      </c>
    </row>
    <row r="169" spans="2:44" x14ac:dyDescent="0.2">
      <c r="B169" s="36">
        <f>heart!B169</f>
        <v>40.25</v>
      </c>
      <c r="C169" s="14">
        <f>heart!C169</f>
        <v>4.9813590004688306</v>
      </c>
      <c r="D169" s="2">
        <f t="shared" ref="D169:S184" si="50">$B$2*(1-EXP(-D$7)*COSH($C169))</f>
        <v>-7.841512488839947</v>
      </c>
      <c r="E169" s="2">
        <f t="shared" si="50"/>
        <v>-6.9142866957745897</v>
      </c>
      <c r="F169" s="2">
        <f t="shared" si="50"/>
        <v>-6.0949979031793839</v>
      </c>
      <c r="G169" s="2">
        <f t="shared" si="50"/>
        <v>-5.371081322458469</v>
      </c>
      <c r="H169" s="2">
        <f t="shared" si="50"/>
        <v>-4.7314348137070859</v>
      </c>
      <c r="I169" s="2">
        <f t="shared" si="50"/>
        <v>-4.1662486209134588</v>
      </c>
      <c r="J169" s="2">
        <f t="shared" si="50"/>
        <v>-3.66685492743719</v>
      </c>
      <c r="K169" s="2">
        <f t="shared" si="50"/>
        <v>-3.2255949245146938</v>
      </c>
      <c r="L169" s="2">
        <f t="shared" si="50"/>
        <v>-2.8357013541257969</v>
      </c>
      <c r="M169" s="2">
        <f t="shared" si="50"/>
        <v>-2.4911947248736932</v>
      </c>
      <c r="N169" s="2">
        <f t="shared" si="50"/>
        <v>-2.1867916092227633</v>
      </c>
      <c r="O169" s="2">
        <f t="shared" si="50"/>
        <v>-1.9178236157210005</v>
      </c>
      <c r="P169" s="2">
        <f t="shared" si="50"/>
        <v>-1.6801657935477103</v>
      </c>
      <c r="Q169" s="2">
        <f t="shared" si="50"/>
        <v>-1.4701733713832459</v>
      </c>
      <c r="R169" s="2">
        <f t="shared" si="50"/>
        <v>-1.2846258604145337</v>
      </c>
      <c r="S169" s="2">
        <f t="shared" si="48"/>
        <v>-1.1206776642280984</v>
      </c>
      <c r="T169" s="2">
        <f t="shared" si="48"/>
        <v>-0.97581443813331015</v>
      </c>
      <c r="U169" s="2">
        <f t="shared" si="48"/>
        <v>-0.84781452863307916</v>
      </c>
      <c r="V169" s="2">
        <f t="shared" si="48"/>
        <v>-0.73471490166945763</v>
      </c>
      <c r="W169" s="2">
        <f t="shared" si="48"/>
        <v>-0.63478103711241074</v>
      </c>
      <c r="Y169" s="2">
        <f t="shared" ref="Y169:AN184" si="51">$B$2*EXP(-$C169)*SINH(Y$7)</f>
        <v>1.0541326840481536E-4</v>
      </c>
      <c r="Z169" s="2">
        <f t="shared" si="51"/>
        <v>2.1244317729669193E-4</v>
      </c>
      <c r="AA169" s="2">
        <f t="shared" si="51"/>
        <v>3.2273116030784229E-4</v>
      </c>
      <c r="AB169" s="2">
        <f t="shared" si="51"/>
        <v>4.3796861759377083E-4</v>
      </c>
      <c r="AC169" s="2">
        <f t="shared" si="51"/>
        <v>5.5992285550873083E-4</v>
      </c>
      <c r="AD169" s="2">
        <f t="shared" si="51"/>
        <v>6.9046419039492032E-4</v>
      </c>
      <c r="AE169" s="2">
        <f t="shared" si="51"/>
        <v>8.3159463215494076E-4</v>
      </c>
      <c r="AF169" s="2">
        <f t="shared" si="51"/>
        <v>9.8547858750493676E-4</v>
      </c>
      <c r="AG169" s="2">
        <f t="shared" si="51"/>
        <v>1.1544760537800876E-3</v>
      </c>
      <c r="AH169" s="2">
        <f t="shared" si="51"/>
        <v>1.3411788123597731E-3</v>
      </c>
      <c r="AI169" s="2">
        <f t="shared" si="51"/>
        <v>1.5484501767825405E-3</v>
      </c>
      <c r="AJ169" s="2">
        <f t="shared" si="51"/>
        <v>1.7794689051364838E-3</v>
      </c>
      <c r="AK169" s="2">
        <f t="shared" si="51"/>
        <v>2.0377779501748764E-3</v>
      </c>
      <c r="AL169" s="2">
        <f t="shared" si="51"/>
        <v>2.327338794799278E-3</v>
      </c>
      <c r="AM169" s="2">
        <f t="shared" si="51"/>
        <v>2.6525922062107386E-3</v>
      </c>
      <c r="AN169" s="2">
        <f t="shared" si="49"/>
        <v>3.0185263404677834E-3</v>
      </c>
      <c r="AO169" s="2">
        <f t="shared" si="49"/>
        <v>3.4307532419172965E-3</v>
      </c>
      <c r="AP169" s="2">
        <f t="shared" si="49"/>
        <v>3.895594910709958E-3</v>
      </c>
      <c r="AQ169" s="2">
        <f t="shared" si="49"/>
        <v>4.4201802583501305E-3</v>
      </c>
      <c r="AR169" s="2">
        <f t="shared" si="49"/>
        <v>5.0125544382112709E-3</v>
      </c>
    </row>
    <row r="170" spans="2:44" x14ac:dyDescent="0.2">
      <c r="B170" s="36">
        <f>heart!B170</f>
        <v>40.5</v>
      </c>
      <c r="C170" s="14">
        <f>heart!C170</f>
        <v>5.0122991184841652</v>
      </c>
      <c r="D170" s="2">
        <f t="shared" si="50"/>
        <v>-8.0917879122089413</v>
      </c>
      <c r="E170" s="2">
        <f t="shared" si="50"/>
        <v>-7.1354279226060404</v>
      </c>
      <c r="F170" s="2">
        <f t="shared" si="50"/>
        <v>-6.2903964027452721</v>
      </c>
      <c r="G170" s="2">
        <f t="shared" si="50"/>
        <v>-5.5437337680456542</v>
      </c>
      <c r="H170" s="2">
        <f t="shared" si="50"/>
        <v>-4.8839890402413824</v>
      </c>
      <c r="I170" s="2">
        <f t="shared" si="50"/>
        <v>-4.3010442327238056</v>
      </c>
      <c r="J170" s="2">
        <f t="shared" si="50"/>
        <v>-3.7859591789293039</v>
      </c>
      <c r="K170" s="2">
        <f t="shared" si="50"/>
        <v>-3.3308344240278953</v>
      </c>
      <c r="L170" s="2">
        <f t="shared" si="50"/>
        <v>-2.9286900771901667</v>
      </c>
      <c r="M170" s="2">
        <f t="shared" si="50"/>
        <v>-2.5733587664848696</v>
      </c>
      <c r="N170" s="2">
        <f t="shared" si="50"/>
        <v>-2.2593910547405796</v>
      </c>
      <c r="O170" s="2">
        <f t="shared" si="50"/>
        <v>-1.9819718658087551</v>
      </c>
      <c r="P170" s="2">
        <f t="shared" si="50"/>
        <v>-1.736846639523473</v>
      </c>
      <c r="Q170" s="2">
        <f t="shared" si="50"/>
        <v>-1.5202560828544573</v>
      </c>
      <c r="R170" s="2">
        <f t="shared" si="50"/>
        <v>-1.3288785165830952</v>
      </c>
      <c r="S170" s="2">
        <f t="shared" si="48"/>
        <v>-1.159778933317704</v>
      </c>
      <c r="T170" s="2">
        <f t="shared" si="48"/>
        <v>-1.0103639855908464</v>
      </c>
      <c r="U170" s="2">
        <f t="shared" si="48"/>
        <v>-0.87834221372649879</v>
      </c>
      <c r="V170" s="2">
        <f t="shared" si="48"/>
        <v>-0.76168890352312646</v>
      </c>
      <c r="W170" s="2">
        <f t="shared" si="48"/>
        <v>-0.6586150348025458</v>
      </c>
      <c r="Y170" s="2">
        <f t="shared" si="51"/>
        <v>1.022017086544893E-4</v>
      </c>
      <c r="Z170" s="2">
        <f t="shared" si="51"/>
        <v>2.0597080462708339E-4</v>
      </c>
      <c r="AA170" s="2">
        <f t="shared" si="51"/>
        <v>3.1289871302387831E-4</v>
      </c>
      <c r="AB170" s="2">
        <f t="shared" si="51"/>
        <v>4.2462530317562261E-4</v>
      </c>
      <c r="AC170" s="2">
        <f t="shared" si="51"/>
        <v>5.4286403802539652E-4</v>
      </c>
      <c r="AD170" s="2">
        <f t="shared" si="51"/>
        <v>6.6942825216370909E-4</v>
      </c>
      <c r="AE170" s="2">
        <f t="shared" si="51"/>
        <v>8.0625896151659434E-4</v>
      </c>
      <c r="AF170" s="2">
        <f t="shared" si="51"/>
        <v>9.5545463118204901E-4</v>
      </c>
      <c r="AG170" s="2">
        <f t="shared" si="51"/>
        <v>1.1193033579407275E-3</v>
      </c>
      <c r="AH170" s="2">
        <f t="shared" si="51"/>
        <v>1.3003179609987884E-3</v>
      </c>
      <c r="AI170" s="2">
        <f t="shared" si="51"/>
        <v>1.5012745191220396E-3</v>
      </c>
      <c r="AJ170" s="2">
        <f t="shared" si="51"/>
        <v>1.7252549451751394E-3</v>
      </c>
      <c r="AK170" s="2">
        <f t="shared" si="51"/>
        <v>1.9756942509981169E-3</v>
      </c>
      <c r="AL170" s="2">
        <f t="shared" si="51"/>
        <v>2.2564332274844874E-3</v>
      </c>
      <c r="AM170" s="2">
        <f t="shared" si="51"/>
        <v>2.5717773477739437E-3</v>
      </c>
      <c r="AN170" s="2">
        <f t="shared" si="49"/>
        <v>2.9265627969116055E-3</v>
      </c>
      <c r="AO170" s="2">
        <f t="shared" si="49"/>
        <v>3.3262306406188539E-3</v>
      </c>
      <c r="AP170" s="2">
        <f t="shared" si="49"/>
        <v>3.776910270643911E-3</v>
      </c>
      <c r="AQ170" s="2">
        <f t="shared" si="49"/>
        <v>4.2855134064279619E-3</v>
      </c>
      <c r="AR170" s="2">
        <f t="shared" si="49"/>
        <v>4.8598400947165183E-3</v>
      </c>
    </row>
    <row r="171" spans="2:44" x14ac:dyDescent="0.2">
      <c r="B171" s="36">
        <f>heart!B171</f>
        <v>40.75</v>
      </c>
      <c r="C171" s="14">
        <f>heart!C171</f>
        <v>5.0432392364994989</v>
      </c>
      <c r="D171" s="2">
        <f t="shared" si="50"/>
        <v>-8.3499286327258115</v>
      </c>
      <c r="E171" s="2">
        <f t="shared" si="50"/>
        <v>-7.3635188588306919</v>
      </c>
      <c r="F171" s="2">
        <f t="shared" si="50"/>
        <v>-6.4919356061831044</v>
      </c>
      <c r="G171" s="2">
        <f t="shared" si="50"/>
        <v>-5.7218120871348042</v>
      </c>
      <c r="H171" s="2">
        <f t="shared" si="50"/>
        <v>-5.0413375222671064</v>
      </c>
      <c r="I171" s="2">
        <f t="shared" si="50"/>
        <v>-4.4400760077452519</v>
      </c>
      <c r="J171" s="2">
        <f t="shared" si="50"/>
        <v>-3.9088064680595154</v>
      </c>
      <c r="K171" s="2">
        <f t="shared" si="50"/>
        <v>-3.4393812396339953</v>
      </c>
      <c r="L171" s="2">
        <f t="shared" si="50"/>
        <v>-3.0246011165109929</v>
      </c>
      <c r="M171" s="2">
        <f t="shared" si="50"/>
        <v>-2.6581049417847753</v>
      </c>
      <c r="N171" s="2">
        <f t="shared" si="50"/>
        <v>-2.3342720515353137</v>
      </c>
      <c r="O171" s="2">
        <f t="shared" si="50"/>
        <v>-2.0481360751212097</v>
      </c>
      <c r="P171" s="2">
        <f t="shared" si="50"/>
        <v>-1.7953087698546517</v>
      </c>
      <c r="Q171" s="2">
        <f t="shared" si="50"/>
        <v>-1.5719127219706202</v>
      </c>
      <c r="R171" s="2">
        <f t="shared" si="50"/>
        <v>-1.3745218817779892</v>
      </c>
      <c r="S171" s="2">
        <f t="shared" si="48"/>
        <v>-1.2001090210268486</v>
      </c>
      <c r="T171" s="2">
        <f t="shared" si="48"/>
        <v>-1.0459993066869613</v>
      </c>
      <c r="U171" s="2">
        <f t="shared" si="48"/>
        <v>-0.90982927913487077</v>
      </c>
      <c r="V171" s="2">
        <f t="shared" si="48"/>
        <v>-0.78951060563034237</v>
      </c>
      <c r="W171" s="2">
        <f t="shared" si="48"/>
        <v>-0.68319805319767535</v>
      </c>
      <c r="Y171" s="2">
        <f t="shared" si="51"/>
        <v>9.9087993475212044E-5</v>
      </c>
      <c r="Z171" s="2">
        <f t="shared" si="51"/>
        <v>1.9969562166489397E-4</v>
      </c>
      <c r="AA171" s="2">
        <f t="shared" si="51"/>
        <v>3.0336582472733839E-4</v>
      </c>
      <c r="AB171" s="2">
        <f t="shared" si="51"/>
        <v>4.1168851112576618E-4</v>
      </c>
      <c r="AC171" s="2">
        <f t="shared" si="51"/>
        <v>5.2632494080542879E-4</v>
      </c>
      <c r="AD171" s="2">
        <f t="shared" si="51"/>
        <v>6.4903320263233683E-4</v>
      </c>
      <c r="AE171" s="2">
        <f t="shared" si="51"/>
        <v>7.8169517682108024E-4</v>
      </c>
      <c r="AF171" s="2">
        <f t="shared" si="51"/>
        <v>9.263453958533144E-4</v>
      </c>
      <c r="AG171" s="2">
        <f t="shared" si="51"/>
        <v>1.0852022465041432E-3</v>
      </c>
      <c r="AH171" s="2">
        <f t="shared" si="51"/>
        <v>1.2607019914973733E-3</v>
      </c>
      <c r="AI171" s="2">
        <f t="shared" si="51"/>
        <v>1.4555361325530288E-3</v>
      </c>
      <c r="AJ171" s="2">
        <f t="shared" si="51"/>
        <v>1.6726926878348457E-3</v>
      </c>
      <c r="AK171" s="2">
        <f t="shared" si="51"/>
        <v>1.9155020168375248E-3</v>
      </c>
      <c r="AL171" s="2">
        <f t="shared" si="51"/>
        <v>2.1876878954940385E-3</v>
      </c>
      <c r="AM171" s="2">
        <f t="shared" si="51"/>
        <v>2.4934246248017981E-3</v>
      </c>
      <c r="AN171" s="2">
        <f t="shared" si="49"/>
        <v>2.8374010487978033E-3</v>
      </c>
      <c r="AO171" s="2">
        <f t="shared" si="49"/>
        <v>3.2248924636761821E-3</v>
      </c>
      <c r="AP171" s="2">
        <f t="shared" si="49"/>
        <v>3.6618415208617564E-3</v>
      </c>
      <c r="AQ171" s="2">
        <f t="shared" si="49"/>
        <v>4.1549493647865228E-3</v>
      </c>
      <c r="AR171" s="2">
        <f t="shared" si="49"/>
        <v>4.7117784030775269E-3</v>
      </c>
    </row>
    <row r="172" spans="2:44" x14ac:dyDescent="0.2">
      <c r="B172" s="36">
        <f>heart!B172</f>
        <v>41</v>
      </c>
      <c r="C172" s="14">
        <f>heart!C172</f>
        <v>5.0741793545148335</v>
      </c>
      <c r="D172" s="2">
        <f t="shared" si="50"/>
        <v>-8.6161817858680703</v>
      </c>
      <c r="E172" s="2">
        <f t="shared" si="50"/>
        <v>-7.5987778712460328</v>
      </c>
      <c r="F172" s="2">
        <f t="shared" si="50"/>
        <v>-6.6998084605303729</v>
      </c>
      <c r="G172" s="2">
        <f t="shared" si="50"/>
        <v>-5.9054867660805481</v>
      </c>
      <c r="H172" s="2">
        <f t="shared" si="50"/>
        <v>-5.2036309000713246</v>
      </c>
      <c r="I172" s="2">
        <f t="shared" si="50"/>
        <v>-4.5834770504490354</v>
      </c>
      <c r="J172" s="2">
        <f t="shared" si="50"/>
        <v>-4.0355144048019467</v>
      </c>
      <c r="K172" s="2">
        <f t="shared" si="50"/>
        <v>-3.5513392905017835</v>
      </c>
      <c r="L172" s="2">
        <f t="shared" si="50"/>
        <v>-3.1235262941783892</v>
      </c>
      <c r="M172" s="2">
        <f t="shared" si="50"/>
        <v>-2.7455143839881102</v>
      </c>
      <c r="N172" s="2">
        <f t="shared" si="50"/>
        <v>-2.4115062882226255</v>
      </c>
      <c r="O172" s="2">
        <f t="shared" si="50"/>
        <v>-2.1163795871069686</v>
      </c>
      <c r="P172" s="2">
        <f t="shared" si="50"/>
        <v>-1.8556081542715042</v>
      </c>
      <c r="Q172" s="2">
        <f t="shared" si="50"/>
        <v>-1.6251927431074298</v>
      </c>
      <c r="R172" s="2">
        <f t="shared" si="50"/>
        <v>-1.4215996534632587</v>
      </c>
      <c r="S172" s="2">
        <f t="shared" si="48"/>
        <v>-1.2417065380615999</v>
      </c>
      <c r="T172" s="2">
        <f t="shared" si="48"/>
        <v>-1.0827545175118156</v>
      </c>
      <c r="U172" s="2">
        <f t="shared" si="48"/>
        <v>-0.94230586954412254</v>
      </c>
      <c r="V172" s="2">
        <f t="shared" si="48"/>
        <v>-0.81820664357816664</v>
      </c>
      <c r="W172" s="2">
        <f t="shared" si="48"/>
        <v>-0.70855362727506954</v>
      </c>
      <c r="Y172" s="2">
        <f t="shared" si="51"/>
        <v>9.6069141897975254E-5</v>
      </c>
      <c r="Z172" s="2">
        <f t="shared" si="51"/>
        <v>1.9361162075532708E-4</v>
      </c>
      <c r="AA172" s="2">
        <f t="shared" si="51"/>
        <v>2.9412336894295548E-4</v>
      </c>
      <c r="AB172" s="2">
        <f t="shared" si="51"/>
        <v>3.9914585618288257E-4</v>
      </c>
      <c r="AC172" s="2">
        <f t="shared" si="51"/>
        <v>5.1028972985843338E-4</v>
      </c>
      <c r="AD172" s="2">
        <f t="shared" si="51"/>
        <v>6.2925951624786256E-4</v>
      </c>
      <c r="AE172" s="2">
        <f t="shared" si="51"/>
        <v>7.5787976150484371E-4</v>
      </c>
      <c r="AF172" s="2">
        <f t="shared" si="51"/>
        <v>8.9812301328950363E-4</v>
      </c>
      <c r="AG172" s="2">
        <f t="shared" si="51"/>
        <v>1.0521400721822918E-3</v>
      </c>
      <c r="AH172" s="2">
        <f t="shared" si="51"/>
        <v>1.2222929768228607E-3</v>
      </c>
      <c r="AI172" s="2">
        <f t="shared" si="51"/>
        <v>1.4111912286411126E-3</v>
      </c>
      <c r="AJ172" s="2">
        <f t="shared" si="51"/>
        <v>1.6217318117306596E-3</v>
      </c>
      <c r="AK172" s="2">
        <f t="shared" si="51"/>
        <v>1.8571436216180597E-3</v>
      </c>
      <c r="AL172" s="2">
        <f t="shared" si="51"/>
        <v>2.1210369842969501E-3</v>
      </c>
      <c r="AM172" s="2">
        <f t="shared" si="51"/>
        <v>2.417459024961622E-3</v>
      </c>
      <c r="AN172" s="2">
        <f t="shared" si="49"/>
        <v>2.7509557355867797E-3</v>
      </c>
      <c r="AO172" s="2">
        <f t="shared" si="49"/>
        <v>3.1266416932352274E-3</v>
      </c>
      <c r="AP172" s="2">
        <f t="shared" si="49"/>
        <v>3.550278498308372E-3</v>
      </c>
      <c r="AQ172" s="2">
        <f t="shared" si="49"/>
        <v>4.0283631356853892E-3</v>
      </c>
      <c r="AR172" s="2">
        <f t="shared" si="49"/>
        <v>4.5682276138764195E-3</v>
      </c>
    </row>
    <row r="173" spans="2:44" x14ac:dyDescent="0.2">
      <c r="B173" s="36">
        <f>heart!B173</f>
        <v>41.25</v>
      </c>
      <c r="C173" s="14">
        <f>heart!C173</f>
        <v>5.1051194725301681</v>
      </c>
      <c r="D173" s="2">
        <f t="shared" si="50"/>
        <v>-8.8908022736906975</v>
      </c>
      <c r="E173" s="2">
        <f t="shared" si="50"/>
        <v>-7.8414301891310796</v>
      </c>
      <c r="F173" s="2">
        <f t="shared" si="50"/>
        <v>-6.9142139764546418</v>
      </c>
      <c r="G173" s="2">
        <f t="shared" si="50"/>
        <v>-6.0949336490092723</v>
      </c>
      <c r="H173" s="2">
        <f t="shared" si="50"/>
        <v>-5.371024548022465</v>
      </c>
      <c r="I173" s="2">
        <f t="shared" si="50"/>
        <v>-4.7313846483002644</v>
      </c>
      <c r="J173" s="2">
        <f t="shared" si="50"/>
        <v>-4.1662042951883853</v>
      </c>
      <c r="K173" s="2">
        <f t="shared" si="50"/>
        <v>-3.6668157616050401</v>
      </c>
      <c r="L173" s="2">
        <f t="shared" si="50"/>
        <v>-3.2255603179198684</v>
      </c>
      <c r="M173" s="2">
        <f t="shared" si="50"/>
        <v>-2.8356707760341351</v>
      </c>
      <c r="N173" s="2">
        <f t="shared" si="50"/>
        <v>-2.4911677063330271</v>
      </c>
      <c r="O173" s="2">
        <f t="shared" si="50"/>
        <v>-2.1867677358709581</v>
      </c>
      <c r="P173" s="2">
        <f t="shared" si="50"/>
        <v>-1.9178025214312149</v>
      </c>
      <c r="Q173" s="2">
        <f t="shared" si="50"/>
        <v>-1.6801471548133935</v>
      </c>
      <c r="R173" s="2">
        <f t="shared" si="50"/>
        <v>-1.4701569023567709</v>
      </c>
      <c r="S173" s="2">
        <f t="shared" si="48"/>
        <v>-1.2846113085233797</v>
      </c>
      <c r="T173" s="2">
        <f t="shared" si="48"/>
        <v>-1.1206648063013427</v>
      </c>
      <c r="U173" s="2">
        <f t="shared" si="48"/>
        <v>-0.97580307697903046</v>
      </c>
      <c r="V173" s="2">
        <f t="shared" si="48"/>
        <v>-0.84780449001417746</v>
      </c>
      <c r="W173" s="2">
        <f t="shared" si="48"/>
        <v>-0.73470603163152215</v>
      </c>
      <c r="Y173" s="2">
        <f t="shared" si="51"/>
        <v>9.3142263773078693E-5</v>
      </c>
      <c r="Z173" s="2">
        <f t="shared" si="51"/>
        <v>1.8771297727502681E-4</v>
      </c>
      <c r="AA173" s="2">
        <f t="shared" si="51"/>
        <v>2.8516249724604533E-4</v>
      </c>
      <c r="AB173" s="2">
        <f t="shared" si="51"/>
        <v>3.8698533041962076E-4</v>
      </c>
      <c r="AC173" s="2">
        <f t="shared" si="51"/>
        <v>4.9474305359824397E-4</v>
      </c>
      <c r="AD173" s="2">
        <f t="shared" si="51"/>
        <v>6.100882623300874E-4</v>
      </c>
      <c r="AE173" s="2">
        <f t="shared" si="51"/>
        <v>7.3478991546868286E-4</v>
      </c>
      <c r="AF173" s="2">
        <f t="shared" si="51"/>
        <v>8.7076046430520154E-4</v>
      </c>
      <c r="AG173" s="2">
        <f t="shared" si="51"/>
        <v>1.0200851823315236E-3</v>
      </c>
      <c r="AH173" s="2">
        <f t="shared" si="51"/>
        <v>1.1850541454416375E-3</v>
      </c>
      <c r="AI173" s="2">
        <f t="shared" si="51"/>
        <v>1.3681973530265891E-3</v>
      </c>
      <c r="AJ173" s="2">
        <f t="shared" si="51"/>
        <v>1.5723235285876273E-3</v>
      </c>
      <c r="AK173" s="2">
        <f t="shared" si="51"/>
        <v>1.8005631949220696E-3</v>
      </c>
      <c r="AL173" s="2">
        <f t="shared" si="51"/>
        <v>2.0564166844921684E-3</v>
      </c>
      <c r="AM173" s="2">
        <f t="shared" si="51"/>
        <v>2.343807821274301E-3</v>
      </c>
      <c r="AN173" s="2">
        <f t="shared" si="49"/>
        <v>2.6671440973648152E-3</v>
      </c>
      <c r="AO173" s="2">
        <f t="shared" si="49"/>
        <v>3.031384267223883E-3</v>
      </c>
      <c r="AP173" s="2">
        <f t="shared" si="49"/>
        <v>3.4421143961971576E-3</v>
      </c>
      <c r="AQ173" s="2">
        <f t="shared" si="49"/>
        <v>3.905633529611686E-3</v>
      </c>
      <c r="AR173" s="2">
        <f t="shared" si="49"/>
        <v>4.4290502962856908E-3</v>
      </c>
    </row>
    <row r="174" spans="2:44" x14ac:dyDescent="0.2">
      <c r="B174" s="36">
        <f>heart!B174</f>
        <v>41.5</v>
      </c>
      <c r="C174" s="14">
        <f>heart!C174</f>
        <v>5.1360595905455027</v>
      </c>
      <c r="D174" s="2">
        <f t="shared" si="50"/>
        <v>-9.174053008861069</v>
      </c>
      <c r="E174" s="2">
        <f t="shared" si="50"/>
        <v>-8.091708119873541</v>
      </c>
      <c r="F174" s="2">
        <f t="shared" si="50"/>
        <v>-7.1353574187798774</v>
      </c>
      <c r="G174" s="2">
        <f t="shared" si="50"/>
        <v>-6.2903341061665499</v>
      </c>
      <c r="H174" s="2">
        <f t="shared" si="50"/>
        <v>-5.543678723320685</v>
      </c>
      <c r="I174" s="2">
        <f t="shared" si="50"/>
        <v>-4.8839404031924589</v>
      </c>
      <c r="J174" s="2">
        <f t="shared" si="50"/>
        <v>-4.3010012574427199</v>
      </c>
      <c r="K174" s="2">
        <f t="shared" si="50"/>
        <v>-3.7859212063379291</v>
      </c>
      <c r="L174" s="2">
        <f t="shared" si="50"/>
        <v>-3.3308008717704287</v>
      </c>
      <c r="M174" s="2">
        <f t="shared" si="50"/>
        <v>-2.9286604307019912</v>
      </c>
      <c r="N174" s="2">
        <f t="shared" si="50"/>
        <v>-2.5733325711010884</v>
      </c>
      <c r="O174" s="2">
        <f t="shared" si="50"/>
        <v>-2.2593679087231688</v>
      </c>
      <c r="P174" s="2">
        <f t="shared" si="50"/>
        <v>-1.9819514141854293</v>
      </c>
      <c r="Q174" s="2">
        <f t="shared" si="50"/>
        <v>-1.7368285686437521</v>
      </c>
      <c r="R174" s="2">
        <f t="shared" si="50"/>
        <v>-1.520240115579454</v>
      </c>
      <c r="S174" s="2">
        <f t="shared" si="48"/>
        <v>-1.3288644080352563</v>
      </c>
      <c r="T174" s="2">
        <f t="shared" si="48"/>
        <v>-1.1597664671253158</v>
      </c>
      <c r="U174" s="2">
        <f t="shared" si="48"/>
        <v>-1.0103529705697085</v>
      </c>
      <c r="V174" s="2">
        <f t="shared" si="48"/>
        <v>-0.87833248094788552</v>
      </c>
      <c r="W174" s="2">
        <f t="shared" si="48"/>
        <v>-0.76168030372305806</v>
      </c>
      <c r="Y174" s="2">
        <f t="shared" si="51"/>
        <v>9.0304557003195366E-5</v>
      </c>
      <c r="Z174" s="2">
        <f t="shared" si="51"/>
        <v>1.8199404405577367E-4</v>
      </c>
      <c r="AA174" s="2">
        <f t="shared" si="51"/>
        <v>2.7647463079131325E-4</v>
      </c>
      <c r="AB174" s="2">
        <f t="shared" si="51"/>
        <v>3.7519529174660007E-4</v>
      </c>
      <c r="AC174" s="2">
        <f t="shared" si="51"/>
        <v>4.796700281458148E-4</v>
      </c>
      <c r="AD174" s="2">
        <f t="shared" si="51"/>
        <v>5.9150108694794009E-4</v>
      </c>
      <c r="AE174" s="2">
        <f t="shared" si="51"/>
        <v>7.1240353324967826E-4</v>
      </c>
      <c r="AF174" s="2">
        <f t="shared" si="51"/>
        <v>8.442315528915216E-4</v>
      </c>
      <c r="AG174" s="2">
        <f t="shared" si="51"/>
        <v>9.8900688864937561E-4</v>
      </c>
      <c r="AH174" s="2">
        <f t="shared" si="51"/>
        <v>1.1489498461152773E-3</v>
      </c>
      <c r="AI174" s="2">
        <f t="shared" si="51"/>
        <v>1.3265133447800321E-3</v>
      </c>
      <c r="AJ174" s="2">
        <f t="shared" si="51"/>
        <v>1.524420536532483E-3</v>
      </c>
      <c r="AK174" s="2">
        <f t="shared" si="51"/>
        <v>1.7457065685007787E-3</v>
      </c>
      <c r="AL174" s="2">
        <f t="shared" si="51"/>
        <v>1.9937651307195283E-3</v>
      </c>
      <c r="AM174" s="2">
        <f t="shared" si="51"/>
        <v>2.2724005024878538E-3</v>
      </c>
      <c r="AN174" s="2">
        <f t="shared" si="49"/>
        <v>2.5858858956124323E-3</v>
      </c>
      <c r="AO174" s="2">
        <f t="shared" si="49"/>
        <v>2.9390289893000353E-3</v>
      </c>
      <c r="AP174" s="2">
        <f t="shared" si="49"/>
        <v>3.3372456617567054E-3</v>
      </c>
      <c r="AQ174" s="2">
        <f t="shared" si="49"/>
        <v>3.7866430492572052E-3</v>
      </c>
      <c r="AR174" s="2">
        <f t="shared" si="49"/>
        <v>4.294113206496422E-3</v>
      </c>
    </row>
    <row r="175" spans="2:44" x14ac:dyDescent="0.2">
      <c r="B175" s="36">
        <f>heart!B175</f>
        <v>41.75</v>
      </c>
      <c r="C175" s="14">
        <f>heart!C175</f>
        <v>5.1669997085608363</v>
      </c>
      <c r="D175" s="2">
        <f t="shared" si="50"/>
        <v>-9.4662051663629025</v>
      </c>
      <c r="E175" s="2">
        <f t="shared" si="50"/>
        <v>-8.3498512713733106</v>
      </c>
      <c r="F175" s="2">
        <f t="shared" si="50"/>
        <v>-7.3634505030002586</v>
      </c>
      <c r="G175" s="2">
        <f t="shared" si="50"/>
        <v>-6.4918752075550659</v>
      </c>
      <c r="H175" s="2">
        <f t="shared" si="50"/>
        <v>-5.7217587194228505</v>
      </c>
      <c r="I175" s="2">
        <f t="shared" si="50"/>
        <v>-5.0412903670125635</v>
      </c>
      <c r="J175" s="2">
        <f t="shared" si="50"/>
        <v>-4.4400343417650268</v>
      </c>
      <c r="K175" s="2">
        <f t="shared" si="50"/>
        <v>-3.9087696523551991</v>
      </c>
      <c r="L175" s="2">
        <f t="shared" si="50"/>
        <v>-3.4393487095920547</v>
      </c>
      <c r="M175" s="2">
        <f t="shared" si="50"/>
        <v>-3.0245723732437271</v>
      </c>
      <c r="N175" s="2">
        <f t="shared" si="50"/>
        <v>-2.6580795444792766</v>
      </c>
      <c r="O175" s="2">
        <f t="shared" si="50"/>
        <v>-2.3342496106930586</v>
      </c>
      <c r="P175" s="2">
        <f t="shared" si="50"/>
        <v>-2.0481162465846294</v>
      </c>
      <c r="Q175" s="2">
        <f t="shared" si="50"/>
        <v>-1.7952912495290578</v>
      </c>
      <c r="R175" s="2">
        <f t="shared" si="50"/>
        <v>-1.5718972411605421</v>
      </c>
      <c r="S175" s="2">
        <f t="shared" si="48"/>
        <v>-1.3745082030664042</v>
      </c>
      <c r="T175" s="2">
        <f t="shared" si="48"/>
        <v>-1.2000969346341035</v>
      </c>
      <c r="U175" s="2">
        <f t="shared" si="48"/>
        <v>-1.0459886272535446</v>
      </c>
      <c r="V175" s="2">
        <f t="shared" si="48"/>
        <v>-0.90981984287870221</v>
      </c>
      <c r="W175" s="2">
        <f t="shared" si="48"/>
        <v>-0.78950226783497379</v>
      </c>
      <c r="Y175" s="2">
        <f t="shared" si="51"/>
        <v>8.7553304860735174E-5</v>
      </c>
      <c r="Z175" s="2">
        <f t="shared" si="51"/>
        <v>1.7644934597807062E-4</v>
      </c>
      <c r="AA175" s="2">
        <f t="shared" si="51"/>
        <v>2.680514520997487E-4</v>
      </c>
      <c r="AB175" s="2">
        <f t="shared" si="51"/>
        <v>3.6376445276665482E-4</v>
      </c>
      <c r="AC175" s="2">
        <f t="shared" si="51"/>
        <v>4.6505622307988197E-4</v>
      </c>
      <c r="AD175" s="2">
        <f t="shared" si="51"/>
        <v>5.7348019534802369E-4</v>
      </c>
      <c r="AE175" s="2">
        <f t="shared" si="51"/>
        <v>6.9069918285814672E-4</v>
      </c>
      <c r="AF175" s="2">
        <f t="shared" si="51"/>
        <v>8.1851088113690448E-4</v>
      </c>
      <c r="AG175" s="2">
        <f t="shared" si="51"/>
        <v>9.5887543779459526E-4</v>
      </c>
      <c r="AH175" s="2">
        <f t="shared" si="51"/>
        <v>1.1139455137692128E-3</v>
      </c>
      <c r="AI175" s="2">
        <f t="shared" si="51"/>
        <v>1.2860992969961648E-3</v>
      </c>
      <c r="AJ175" s="2">
        <f t="shared" si="51"/>
        <v>1.4779769748083842E-3</v>
      </c>
      <c r="AK175" s="2">
        <f t="shared" si="51"/>
        <v>1.6925212244153784E-3</v>
      </c>
      <c r="AL175" s="2">
        <f t="shared" si="51"/>
        <v>1.9330223424318849E-3</v>
      </c>
      <c r="AM175" s="2">
        <f t="shared" si="51"/>
        <v>2.2031687055722661E-3</v>
      </c>
      <c r="AN175" s="2">
        <f t="shared" si="49"/>
        <v>2.5071033363866608E-3</v>
      </c>
      <c r="AO175" s="2">
        <f t="shared" si="49"/>
        <v>2.8494874415431683E-3</v>
      </c>
      <c r="AP175" s="2">
        <f t="shared" si="49"/>
        <v>3.2355718970927668E-3</v>
      </c>
      <c r="AQ175" s="2">
        <f t="shared" si="49"/>
        <v>3.6712777770303313E-3</v>
      </c>
      <c r="AR175" s="2">
        <f t="shared" si="49"/>
        <v>4.1632871601550193E-3</v>
      </c>
    </row>
    <row r="176" spans="2:44" x14ac:dyDescent="0.2">
      <c r="B176" s="36">
        <f>heart!B176</f>
        <v>42</v>
      </c>
      <c r="C176" s="14">
        <f>heart!C176</f>
        <v>5.1979398265761709</v>
      </c>
      <c r="D176" s="2">
        <f t="shared" si="50"/>
        <v>-9.7675384431103769</v>
      </c>
      <c r="E176" s="2">
        <f t="shared" si="50"/>
        <v>-8.6161067814352386</v>
      </c>
      <c r="F176" s="2">
        <f t="shared" si="50"/>
        <v>-7.598711597969694</v>
      </c>
      <c r="G176" s="2">
        <f t="shared" si="50"/>
        <v>-6.6997499020293478</v>
      </c>
      <c r="H176" s="2">
        <f t="shared" si="50"/>
        <v>-5.90543502428911</v>
      </c>
      <c r="I176" s="2">
        <f t="shared" si="50"/>
        <v>-5.2035851814662637</v>
      </c>
      <c r="J176" s="2">
        <f t="shared" si="50"/>
        <v>-4.5834366538800246</v>
      </c>
      <c r="K176" s="2">
        <f t="shared" si="50"/>
        <v>-4.0354787107385395</v>
      </c>
      <c r="L176" s="2">
        <f t="shared" si="50"/>
        <v>-3.5513077515321716</v>
      </c>
      <c r="M176" s="2">
        <f t="shared" si="50"/>
        <v>-3.1234984266141699</v>
      </c>
      <c r="N176" s="2">
        <f t="shared" si="50"/>
        <v>-2.7454897604463446</v>
      </c>
      <c r="O176" s="2">
        <f t="shared" si="50"/>
        <v>-2.4114845310713977</v>
      </c>
      <c r="P176" s="2">
        <f t="shared" si="50"/>
        <v>-2.1163603626739413</v>
      </c>
      <c r="Q176" s="2">
        <f t="shared" si="50"/>
        <v>-1.8555911677266512</v>
      </c>
      <c r="R176" s="2">
        <f t="shared" si="50"/>
        <v>-1.6251777339414559</v>
      </c>
      <c r="S176" s="2">
        <f t="shared" si="48"/>
        <v>-1.4215863914923765</v>
      </c>
      <c r="T176" s="2">
        <f t="shared" si="48"/>
        <v>-1.2416948198973812</v>
      </c>
      <c r="U176" s="2">
        <f t="shared" si="48"/>
        <v>-1.0827441634419805</v>
      </c>
      <c r="V176" s="2">
        <f t="shared" si="48"/>
        <v>-0.942296720776436</v>
      </c>
      <c r="W176" s="2">
        <f t="shared" si="48"/>
        <v>-0.81819855980516576</v>
      </c>
      <c r="Y176" s="2">
        <f t="shared" si="51"/>
        <v>8.4885873386938656E-5</v>
      </c>
      <c r="Z176" s="2">
        <f t="shared" si="51"/>
        <v>1.7107357472944244E-4</v>
      </c>
      <c r="AA176" s="2">
        <f t="shared" si="51"/>
        <v>2.598848970957423E-4</v>
      </c>
      <c r="AB176" s="2">
        <f t="shared" si="51"/>
        <v>3.5268186996864897E-4</v>
      </c>
      <c r="AC176" s="2">
        <f t="shared" si="51"/>
        <v>4.5088764762174938E-4</v>
      </c>
      <c r="AD176" s="2">
        <f t="shared" si="51"/>
        <v>5.5600833491850003E-4</v>
      </c>
      <c r="AE176" s="2">
        <f t="shared" si="51"/>
        <v>6.6965608525935332E-4</v>
      </c>
      <c r="AF176" s="2">
        <f t="shared" si="51"/>
        <v>7.9357382491198681E-4</v>
      </c>
      <c r="AG176" s="2">
        <f t="shared" si="51"/>
        <v>9.2966198290226276E-4</v>
      </c>
      <c r="AH176" s="2">
        <f t="shared" si="51"/>
        <v>1.080007636401262E-3</v>
      </c>
      <c r="AI176" s="2">
        <f t="shared" si="51"/>
        <v>1.2469165185882915E-3</v>
      </c>
      <c r="AJ176" s="2">
        <f t="shared" si="51"/>
        <v>1.4329483798693197E-3</v>
      </c>
      <c r="AK176" s="2">
        <f t="shared" si="51"/>
        <v>1.6409562447580667E-3</v>
      </c>
      <c r="AL176" s="2">
        <f t="shared" si="51"/>
        <v>1.8741301664716935E-3</v>
      </c>
      <c r="AM176" s="2">
        <f t="shared" si="51"/>
        <v>2.1360461502709575E-3</v>
      </c>
      <c r="AN176" s="2">
        <f t="shared" si="49"/>
        <v>2.4307209958436575E-3</v>
      </c>
      <c r="AO176" s="2">
        <f t="shared" si="49"/>
        <v>2.7626738998059344E-3</v>
      </c>
      <c r="AP176" s="2">
        <f t="shared" si="49"/>
        <v>3.1369957630705846E-3</v>
      </c>
      <c r="AQ176" s="2">
        <f t="shared" si="49"/>
        <v>3.5594272659950563E-3</v>
      </c>
      <c r="AR176" s="2">
        <f t="shared" si="49"/>
        <v>4.0364469086863301E-3</v>
      </c>
    </row>
    <row r="177" spans="2:44" x14ac:dyDescent="0.2">
      <c r="B177" s="36">
        <f>heart!B177</f>
        <v>42.25</v>
      </c>
      <c r="C177" s="14">
        <f>heart!C177</f>
        <v>5.2288799445915055</v>
      </c>
      <c r="D177" s="2">
        <f t="shared" si="50"/>
        <v>-10.078341325720716</v>
      </c>
      <c r="E177" s="2">
        <f t="shared" si="50"/>
        <v>-8.8907295543707487</v>
      </c>
      <c r="F177" s="2">
        <f t="shared" si="50"/>
        <v>-7.841365934960967</v>
      </c>
      <c r="G177" s="2">
        <f t="shared" si="50"/>
        <v>-6.9141572020186368</v>
      </c>
      <c r="H177" s="2">
        <f t="shared" si="50"/>
        <v>-6.0948834836024508</v>
      </c>
      <c r="I177" s="2">
        <f t="shared" si="50"/>
        <v>-5.3709802222973897</v>
      </c>
      <c r="J177" s="2">
        <f t="shared" si="50"/>
        <v>-4.7313454824681136</v>
      </c>
      <c r="K177" s="2">
        <f t="shared" si="50"/>
        <v>-4.1661696885935582</v>
      </c>
      <c r="L177" s="2">
        <f t="shared" si="50"/>
        <v>-3.6667851835133787</v>
      </c>
      <c r="M177" s="2">
        <f t="shared" si="50"/>
        <v>-3.2255332993792001</v>
      </c>
      <c r="N177" s="2">
        <f t="shared" si="50"/>
        <v>-2.8356469026823294</v>
      </c>
      <c r="O177" s="2">
        <f t="shared" si="50"/>
        <v>-2.4911466120432411</v>
      </c>
      <c r="P177" s="2">
        <f t="shared" si="50"/>
        <v>-2.1867490971366408</v>
      </c>
      <c r="Q177" s="2">
        <f t="shared" si="50"/>
        <v>-1.9177860524047403</v>
      </c>
      <c r="R177" s="2">
        <f t="shared" si="50"/>
        <v>-1.6801326029222392</v>
      </c>
      <c r="S177" s="2">
        <f t="shared" si="48"/>
        <v>-1.4701440444300145</v>
      </c>
      <c r="T177" s="2">
        <f t="shared" si="48"/>
        <v>-1.2845999473690997</v>
      </c>
      <c r="U177" s="2">
        <f t="shared" si="48"/>
        <v>-1.1206547676824408</v>
      </c>
      <c r="V177" s="2">
        <f t="shared" si="48"/>
        <v>-0.97579420694109475</v>
      </c>
      <c r="W177" s="2">
        <f t="shared" si="48"/>
        <v>-0.84779665252440417</v>
      </c>
      <c r="Y177" s="2">
        <f t="shared" si="51"/>
        <v>8.2299708870211519E-5</v>
      </c>
      <c r="Z177" s="2">
        <f t="shared" si="51"/>
        <v>1.6586158372243199E-4</v>
      </c>
      <c r="AA177" s="2">
        <f t="shared" si="51"/>
        <v>2.5196714738680542E-4</v>
      </c>
      <c r="AB177" s="2">
        <f t="shared" si="51"/>
        <v>3.4193693325051852E-4</v>
      </c>
      <c r="AC177" s="2">
        <f t="shared" si="51"/>
        <v>4.3715073724097739E-4</v>
      </c>
      <c r="AD177" s="2">
        <f t="shared" si="51"/>
        <v>5.3906877867200673E-4</v>
      </c>
      <c r="AE177" s="2">
        <f t="shared" si="51"/>
        <v>6.4925409448034796E-4</v>
      </c>
      <c r="AF177" s="2">
        <f t="shared" si="51"/>
        <v>7.6939651029527001E-4</v>
      </c>
      <c r="AG177" s="2">
        <f t="shared" si="51"/>
        <v>9.0133855596675149E-4</v>
      </c>
      <c r="AH177" s="2">
        <f t="shared" si="51"/>
        <v>1.0471037229983395E-3</v>
      </c>
      <c r="AI177" s="2">
        <f t="shared" si="51"/>
        <v>1.2089274972467245E-3</v>
      </c>
      <c r="AJ177" s="2">
        <f t="shared" si="51"/>
        <v>1.389291642812175E-3</v>
      </c>
      <c r="AK177" s="2">
        <f t="shared" si="51"/>
        <v>1.5909622629049201E-3</v>
      </c>
      <c r="AL177" s="2">
        <f t="shared" si="51"/>
        <v>1.817032221397092E-3</v>
      </c>
      <c r="AM177" s="2">
        <f t="shared" si="51"/>
        <v>2.0709685756462458E-3</v>
      </c>
      <c r="AN177" s="2">
        <f t="shared" si="49"/>
        <v>2.3566657480304006E-3</v>
      </c>
      <c r="AO177" s="2">
        <f t="shared" si="49"/>
        <v>2.6785052516446772E-3</v>
      </c>
      <c r="AP177" s="2">
        <f t="shared" si="49"/>
        <v>3.041422886125611E-3</v>
      </c>
      <c r="AQ177" s="2">
        <f t="shared" si="49"/>
        <v>3.4509844341327187E-3</v>
      </c>
      <c r="AR177" s="2">
        <f t="shared" si="49"/>
        <v>3.9134710193847811E-3</v>
      </c>
    </row>
    <row r="178" spans="2:44" x14ac:dyDescent="0.2">
      <c r="B178" s="36">
        <f>heart!B178</f>
        <v>42.5</v>
      </c>
      <c r="C178" s="14">
        <f>heart!C178</f>
        <v>5.2598200626068401</v>
      </c>
      <c r="D178" s="2">
        <f t="shared" si="50"/>
        <v>-10.398911366701904</v>
      </c>
      <c r="E178" s="2">
        <f t="shared" si="50"/>
        <v>-9.1739825050349051</v>
      </c>
      <c r="F178" s="2">
        <f t="shared" si="50"/>
        <v>-8.0916458232948205</v>
      </c>
      <c r="G178" s="2">
        <f t="shared" si="50"/>
        <v>-7.1353023740549064</v>
      </c>
      <c r="H178" s="2">
        <f t="shared" si="50"/>
        <v>-6.2902854691176273</v>
      </c>
      <c r="I178" s="2">
        <f t="shared" si="50"/>
        <v>-5.5436357480395975</v>
      </c>
      <c r="J178" s="2">
        <f t="shared" si="50"/>
        <v>-4.8839024306010836</v>
      </c>
      <c r="K178" s="2">
        <f t="shared" si="50"/>
        <v>-4.3009677051852524</v>
      </c>
      <c r="L178" s="2">
        <f t="shared" si="50"/>
        <v>-3.7858915598497549</v>
      </c>
      <c r="M178" s="2">
        <f t="shared" si="50"/>
        <v>-3.3307746763866466</v>
      </c>
      <c r="N178" s="2">
        <f t="shared" si="50"/>
        <v>-2.9286372846845814</v>
      </c>
      <c r="O178" s="2">
        <f t="shared" si="50"/>
        <v>-2.5733121194777624</v>
      </c>
      <c r="P178" s="2">
        <f t="shared" si="50"/>
        <v>-2.2593498378434473</v>
      </c>
      <c r="Q178" s="2">
        <f t="shared" si="50"/>
        <v>-1.9819354469104264</v>
      </c>
      <c r="R178" s="2">
        <f t="shared" si="50"/>
        <v>-1.7368144600959134</v>
      </c>
      <c r="S178" s="2">
        <f t="shared" si="48"/>
        <v>-1.5202276493870652</v>
      </c>
      <c r="T178" s="2">
        <f t="shared" si="48"/>
        <v>-1.3288533930141189</v>
      </c>
      <c r="U178" s="2">
        <f t="shared" si="48"/>
        <v>-1.1597567343467026</v>
      </c>
      <c r="V178" s="2">
        <f t="shared" si="48"/>
        <v>-1.01034437076964</v>
      </c>
      <c r="W178" s="2">
        <f t="shared" si="48"/>
        <v>-0.87832488223798411</v>
      </c>
      <c r="Y178" s="2">
        <f t="shared" si="51"/>
        <v>7.9792335401284421E-5</v>
      </c>
      <c r="Z178" s="2">
        <f t="shared" si="51"/>
        <v>1.6080838316742511E-4</v>
      </c>
      <c r="AA178" s="2">
        <f t="shared" si="51"/>
        <v>2.4429062277849547E-4</v>
      </c>
      <c r="AB178" s="2">
        <f t="shared" si="51"/>
        <v>3.3151935576150539E-4</v>
      </c>
      <c r="AC178" s="2">
        <f t="shared" si="51"/>
        <v>4.2383234066914352E-4</v>
      </c>
      <c r="AD178" s="2">
        <f t="shared" si="51"/>
        <v>5.2264530923178424E-4</v>
      </c>
      <c r="AE178" s="2">
        <f t="shared" si="51"/>
        <v>6.2947367832286692E-4</v>
      </c>
      <c r="AF178" s="2">
        <f t="shared" si="51"/>
        <v>7.4595579071700519E-4</v>
      </c>
      <c r="AG178" s="2">
        <f t="shared" si="51"/>
        <v>8.7387804106607114E-4</v>
      </c>
      <c r="AH178" s="2">
        <f t="shared" si="51"/>
        <v>1.0152022724306191E-3</v>
      </c>
      <c r="AI178" s="2">
        <f t="shared" si="51"/>
        <v>1.1720958635257207E-3</v>
      </c>
      <c r="AJ178" s="2">
        <f t="shared" si="51"/>
        <v>1.3469649681056713E-3</v>
      </c>
      <c r="AK178" s="2">
        <f t="shared" si="51"/>
        <v>1.5424914162538951E-3</v>
      </c>
      <c r="AL178" s="2">
        <f t="shared" si="51"/>
        <v>1.7616738435041442E-3</v>
      </c>
      <c r="AM178" s="2">
        <f t="shared" si="51"/>
        <v>2.0078736785580178E-3</v>
      </c>
      <c r="AN178" s="2">
        <f t="shared" si="49"/>
        <v>2.2848666948762837E-3</v>
      </c>
      <c r="AO178" s="2">
        <f t="shared" si="49"/>
        <v>2.5969009167502843E-3</v>
      </c>
      <c r="AP178" s="2">
        <f t="shared" si="49"/>
        <v>2.9487617679133295E-3</v>
      </c>
      <c r="AQ178" s="2">
        <f t="shared" si="49"/>
        <v>3.3458454618251663E-3</v>
      </c>
      <c r="AR178" s="2">
        <f t="shared" si="49"/>
        <v>3.7942417591586594E-3</v>
      </c>
    </row>
    <row r="179" spans="2:44" x14ac:dyDescent="0.2">
      <c r="B179" s="36">
        <f>heart!B179</f>
        <v>42.75</v>
      </c>
      <c r="C179" s="14">
        <f>heart!C179</f>
        <v>5.2907601806221738</v>
      </c>
      <c r="D179" s="2">
        <f t="shared" si="50"/>
        <v>-10.729555469319676</v>
      </c>
      <c r="E179" s="2">
        <f t="shared" si="50"/>
        <v>-9.4661368105324684</v>
      </c>
      <c r="F179" s="2">
        <f t="shared" si="50"/>
        <v>-8.3497908727452703</v>
      </c>
      <c r="G179" s="2">
        <f t="shared" si="50"/>
        <v>-7.363397135288305</v>
      </c>
      <c r="H179" s="2">
        <f t="shared" si="50"/>
        <v>-6.4918280523005247</v>
      </c>
      <c r="I179" s="2">
        <f t="shared" si="50"/>
        <v>-5.7217170534426236</v>
      </c>
      <c r="J179" s="2">
        <f t="shared" si="50"/>
        <v>-5.0412535513082481</v>
      </c>
      <c r="K179" s="2">
        <f t="shared" si="50"/>
        <v>-4.4400018117230857</v>
      </c>
      <c r="L179" s="2">
        <f t="shared" si="50"/>
        <v>-3.9087409090879346</v>
      </c>
      <c r="M179" s="2">
        <f t="shared" si="50"/>
        <v>-3.4393233122865556</v>
      </c>
      <c r="N179" s="2">
        <f t="shared" si="50"/>
        <v>-3.024549932401472</v>
      </c>
      <c r="O179" s="2">
        <f t="shared" si="50"/>
        <v>-2.658059715942696</v>
      </c>
      <c r="P179" s="2">
        <f t="shared" si="50"/>
        <v>-2.3342320903674643</v>
      </c>
      <c r="Q179" s="2">
        <f t="shared" si="50"/>
        <v>-2.048100765774552</v>
      </c>
      <c r="R179" s="2">
        <f t="shared" si="50"/>
        <v>-1.7952775708174731</v>
      </c>
      <c r="S179" s="2">
        <f t="shared" si="48"/>
        <v>-1.5718851547677966</v>
      </c>
      <c r="T179" s="2">
        <f t="shared" si="48"/>
        <v>-1.3744975236329879</v>
      </c>
      <c r="U179" s="2">
        <f t="shared" si="48"/>
        <v>-1.2000874983779348</v>
      </c>
      <c r="V179" s="2">
        <f t="shared" si="48"/>
        <v>-1.0459802894581762</v>
      </c>
      <c r="W179" s="2">
        <f t="shared" si="48"/>
        <v>-0.90981247567391632</v>
      </c>
      <c r="Y179" s="2">
        <f t="shared" si="51"/>
        <v>7.7361352502858602E-5</v>
      </c>
      <c r="Z179" s="2">
        <f t="shared" si="51"/>
        <v>1.5590913529558976E-4</v>
      </c>
      <c r="AA179" s="2">
        <f t="shared" si="51"/>
        <v>2.3684797401738711E-4</v>
      </c>
      <c r="AB179" s="2">
        <f t="shared" si="51"/>
        <v>3.2141916405386439E-4</v>
      </c>
      <c r="AC179" s="2">
        <f t="shared" si="51"/>
        <v>4.1091970730924962E-4</v>
      </c>
      <c r="AD179" s="2">
        <f t="shared" si="51"/>
        <v>5.0672220330569187E-4</v>
      </c>
      <c r="AE179" s="2">
        <f t="shared" si="51"/>
        <v>6.102958996638475E-4</v>
      </c>
      <c r="AF179" s="2">
        <f t="shared" si="51"/>
        <v>7.232292247994277E-4</v>
      </c>
      <c r="AG179" s="2">
        <f t="shared" si="51"/>
        <v>8.4725414840197363E-4</v>
      </c>
      <c r="AH179" s="2">
        <f t="shared" si="51"/>
        <v>9.8427274329338649E-4</v>
      </c>
      <c r="AI179" s="2">
        <f t="shared" si="51"/>
        <v>1.136386356024568E-3</v>
      </c>
      <c r="AJ179" s="2">
        <f t="shared" si="51"/>
        <v>1.3059278335766969E-3</v>
      </c>
      <c r="AK179" s="2">
        <f t="shared" si="51"/>
        <v>1.4954973004027445E-3</v>
      </c>
      <c r="AL179" s="2">
        <f t="shared" si="51"/>
        <v>1.7080020344936047E-3</v>
      </c>
      <c r="AM179" s="2">
        <f t="shared" si="51"/>
        <v>1.9467010540167476E-3</v>
      </c>
      <c r="AN179" s="2">
        <f t="shared" si="49"/>
        <v>2.2152550983176303E-3</v>
      </c>
      <c r="AO179" s="2">
        <f t="shared" si="49"/>
        <v>2.5177827698032455E-3</v>
      </c>
      <c r="AP179" s="2">
        <f t="shared" si="49"/>
        <v>2.8589236977117423E-3</v>
      </c>
      <c r="AQ179" s="2">
        <f t="shared" si="49"/>
        <v>3.2439096924612625E-3</v>
      </c>
      <c r="AR179" s="2">
        <f t="shared" si="49"/>
        <v>3.6786449818163171E-3</v>
      </c>
    </row>
    <row r="180" spans="2:44" x14ac:dyDescent="0.2">
      <c r="B180" s="36">
        <f>heart!B180</f>
        <v>43</v>
      </c>
      <c r="C180" s="14">
        <f>heart!C180</f>
        <v>5.3217002986375084</v>
      </c>
      <c r="D180" s="2">
        <f t="shared" si="50"/>
        <v>-11.070590181416705</v>
      </c>
      <c r="E180" s="2">
        <f t="shared" si="50"/>
        <v>-9.7674721698340363</v>
      </c>
      <c r="F180" s="2">
        <f t="shared" si="50"/>
        <v>-8.6160482229342144</v>
      </c>
      <c r="G180" s="2">
        <f t="shared" si="50"/>
        <v>-7.5986598561782559</v>
      </c>
      <c r="H180" s="2">
        <f t="shared" si="50"/>
        <v>-6.6997041834242888</v>
      </c>
      <c r="I180" s="2">
        <f t="shared" si="50"/>
        <v>-5.9053946277200975</v>
      </c>
      <c r="J180" s="2">
        <f t="shared" si="50"/>
        <v>-5.2035494874028574</v>
      </c>
      <c r="K180" s="2">
        <f t="shared" si="50"/>
        <v>-4.5834051149104109</v>
      </c>
      <c r="L180" s="2">
        <f t="shared" si="50"/>
        <v>-4.0354508431743215</v>
      </c>
      <c r="M180" s="2">
        <f t="shared" si="50"/>
        <v>-3.5512831279904056</v>
      </c>
      <c r="N180" s="2">
        <f t="shared" si="50"/>
        <v>-3.1234766694629417</v>
      </c>
      <c r="O180" s="2">
        <f t="shared" si="50"/>
        <v>-2.7454705360133174</v>
      </c>
      <c r="P180" s="2">
        <f t="shared" si="50"/>
        <v>-2.4114675445265443</v>
      </c>
      <c r="Q180" s="2">
        <f t="shared" si="50"/>
        <v>-2.1163453535079677</v>
      </c>
      <c r="R180" s="2">
        <f t="shared" si="50"/>
        <v>-1.8555779057557691</v>
      </c>
      <c r="S180" s="2">
        <f t="shared" si="48"/>
        <v>-1.6251660157772365</v>
      </c>
      <c r="T180" s="2">
        <f t="shared" si="48"/>
        <v>-1.4215760374225415</v>
      </c>
      <c r="U180" s="2">
        <f t="shared" si="48"/>
        <v>-1.2416856711296946</v>
      </c>
      <c r="V180" s="2">
        <f t="shared" si="48"/>
        <v>-1.0827360796689796</v>
      </c>
      <c r="W180" s="2">
        <f t="shared" si="48"/>
        <v>-0.94228957802364466</v>
      </c>
      <c r="Y180" s="2">
        <f t="shared" si="51"/>
        <v>7.5004432831467244E-5</v>
      </c>
      <c r="Z180" s="2">
        <f t="shared" si="51"/>
        <v>1.511591497273538E-4</v>
      </c>
      <c r="AA180" s="2">
        <f t="shared" si="51"/>
        <v>2.2963207575513604E-4</v>
      </c>
      <c r="AB180" s="2">
        <f t="shared" si="51"/>
        <v>3.1162668853460912E-4</v>
      </c>
      <c r="AC180" s="2">
        <f t="shared" si="51"/>
        <v>3.9840047502871567E-4</v>
      </c>
      <c r="AD180" s="2">
        <f t="shared" si="51"/>
        <v>4.9128421663324035E-4</v>
      </c>
      <c r="AE180" s="2">
        <f t="shared" si="51"/>
        <v>5.9170239832564292E-4</v>
      </c>
      <c r="AF180" s="2">
        <f t="shared" si="51"/>
        <v>7.0119505487211276E-4</v>
      </c>
      <c r="AG180" s="2">
        <f t="shared" si="51"/>
        <v>8.2144138913095696E-4</v>
      </c>
      <c r="AH180" s="2">
        <f t="shared" si="51"/>
        <v>9.5428552466769354E-4</v>
      </c>
      <c r="AI180" s="2">
        <f t="shared" si="51"/>
        <v>1.1017647876294693E-3</v>
      </c>
      <c r="AJ180" s="2">
        <f t="shared" si="51"/>
        <v>1.2661409516156984E-3</v>
      </c>
      <c r="AK180" s="2">
        <f t="shared" si="51"/>
        <v>1.4499349247229544E-3</v>
      </c>
      <c r="AL180" s="2">
        <f t="shared" si="51"/>
        <v>1.6559654107320735E-3</v>
      </c>
      <c r="AM180" s="2">
        <f t="shared" si="51"/>
        <v>1.8873921373537298E-3</v>
      </c>
      <c r="AN180" s="2">
        <f t="shared" si="49"/>
        <v>2.1477643144901127E-3</v>
      </c>
      <c r="AO180" s="2">
        <f t="shared" si="49"/>
        <v>2.4410750656790156E-3</v>
      </c>
      <c r="AP180" s="2">
        <f t="shared" si="49"/>
        <v>2.7718226674926191E-3</v>
      </c>
      <c r="AQ180" s="2">
        <f t="shared" si="49"/>
        <v>3.1450795360715256E-3</v>
      </c>
      <c r="AR180" s="2">
        <f t="shared" si="49"/>
        <v>3.5665700187863256E-3</v>
      </c>
    </row>
    <row r="181" spans="2:44" x14ac:dyDescent="0.2">
      <c r="B181" s="36">
        <f>heart!B181</f>
        <v>43.25</v>
      </c>
      <c r="C181" s="14">
        <f>heart!C181</f>
        <v>5.352640416652843</v>
      </c>
      <c r="D181" s="2">
        <f t="shared" si="50"/>
        <v>-11.422341998465097</v>
      </c>
      <c r="E181" s="2">
        <f t="shared" si="50"/>
        <v>-10.078277071550605</v>
      </c>
      <c r="F181" s="2">
        <f t="shared" si="50"/>
        <v>-8.8906727799347447</v>
      </c>
      <c r="G181" s="2">
        <f t="shared" si="50"/>
        <v>-7.8413157695541464</v>
      </c>
      <c r="H181" s="2">
        <f t="shared" si="50"/>
        <v>-6.9141128762935642</v>
      </c>
      <c r="I181" s="2">
        <f t="shared" si="50"/>
        <v>-6.0948443177703</v>
      </c>
      <c r="J181" s="2">
        <f t="shared" si="50"/>
        <v>-5.3709456157025643</v>
      </c>
      <c r="K181" s="2">
        <f t="shared" si="50"/>
        <v>-4.7313149043764522</v>
      </c>
      <c r="L181" s="2">
        <f t="shared" si="50"/>
        <v>-4.166142670052893</v>
      </c>
      <c r="M181" s="2">
        <f t="shared" si="50"/>
        <v>-3.666761310161573</v>
      </c>
      <c r="N181" s="2">
        <f t="shared" si="50"/>
        <v>-3.2255122050894154</v>
      </c>
      <c r="O181" s="2">
        <f t="shared" si="50"/>
        <v>-2.8356282639480126</v>
      </c>
      <c r="P181" s="2">
        <f t="shared" si="50"/>
        <v>-2.4911301430167661</v>
      </c>
      <c r="Q181" s="2">
        <f t="shared" si="50"/>
        <v>-2.1867345452454869</v>
      </c>
      <c r="R181" s="2">
        <f t="shared" si="50"/>
        <v>-1.9177731944779841</v>
      </c>
      <c r="S181" s="2">
        <f t="shared" si="48"/>
        <v>-1.6801212417679592</v>
      </c>
      <c r="T181" s="2">
        <f t="shared" si="48"/>
        <v>-1.4701340058111132</v>
      </c>
      <c r="U181" s="2">
        <f t="shared" si="48"/>
        <v>-1.2845910773311642</v>
      </c>
      <c r="V181" s="2">
        <f t="shared" si="48"/>
        <v>-1.1206469301926678</v>
      </c>
      <c r="W181" s="2">
        <f t="shared" si="48"/>
        <v>-0.97578728180206031</v>
      </c>
      <c r="Y181" s="2">
        <f t="shared" si="51"/>
        <v>7.271931994935334E-5</v>
      </c>
      <c r="Z181" s="2">
        <f t="shared" si="51"/>
        <v>1.4655387898198998E-4</v>
      </c>
      <c r="AA181" s="2">
        <f t="shared" si="51"/>
        <v>2.2263601972690524E-4</v>
      </c>
      <c r="AB181" s="2">
        <f t="shared" si="51"/>
        <v>3.0213255420816199E-4</v>
      </c>
      <c r="AC181" s="2">
        <f t="shared" si="51"/>
        <v>3.8626265832428117E-4</v>
      </c>
      <c r="AD181" s="2">
        <f t="shared" si="51"/>
        <v>4.7631656939123805E-4</v>
      </c>
      <c r="AE181" s="2">
        <f t="shared" si="51"/>
        <v>5.7367537349859354E-4</v>
      </c>
      <c r="AF181" s="2">
        <f t="shared" si="51"/>
        <v>6.7983218614189812E-4</v>
      </c>
      <c r="AG181" s="2">
        <f t="shared" si="51"/>
        <v>7.9641505096208565E-4</v>
      </c>
      <c r="AH181" s="2">
        <f t="shared" si="51"/>
        <v>9.2521190777183839E-4</v>
      </c>
      <c r="AI181" s="2">
        <f t="shared" si="51"/>
        <v>1.0681980127839254E-3</v>
      </c>
      <c r="AJ181" s="2">
        <f t="shared" si="51"/>
        <v>1.2275662315640171E-3</v>
      </c>
      <c r="AK181" s="2">
        <f t="shared" si="51"/>
        <v>1.4057606692871978E-3</v>
      </c>
      <c r="AL181" s="2">
        <f t="shared" si="51"/>
        <v>1.6055141540589966E-3</v>
      </c>
      <c r="AM181" s="2">
        <f t="shared" si="51"/>
        <v>1.8298901481531918E-3</v>
      </c>
      <c r="AN181" s="2">
        <f t="shared" si="49"/>
        <v>2.0823297299261074E-3</v>
      </c>
      <c r="AO181" s="2">
        <f t="shared" si="49"/>
        <v>2.3667043669321286E-3</v>
      </c>
      <c r="AP181" s="2">
        <f t="shared" si="49"/>
        <v>2.6873752895802379E-3</v>
      </c>
      <c r="AQ181" s="2">
        <f t="shared" si="49"/>
        <v>3.0492603758987056E-3</v>
      </c>
      <c r="AR181" s="2">
        <f t="shared" si="49"/>
        <v>3.4579095731670285E-3</v>
      </c>
    </row>
    <row r="182" spans="2:44" x14ac:dyDescent="0.2">
      <c r="B182" s="36">
        <f>heart!B182</f>
        <v>43.5</v>
      </c>
      <c r="C182" s="14">
        <f>heart!C182</f>
        <v>5.3835805346681767</v>
      </c>
      <c r="D182" s="2">
        <f t="shared" si="50"/>
        <v>-11.785147676142488</v>
      </c>
      <c r="E182" s="2">
        <f t="shared" si="50"/>
        <v>-10.398849070123173</v>
      </c>
      <c r="F182" s="2">
        <f t="shared" si="50"/>
        <v>-9.1739274603099261</v>
      </c>
      <c r="G182" s="2">
        <f t="shared" si="50"/>
        <v>-8.0915971862458882</v>
      </c>
      <c r="H182" s="2">
        <f t="shared" si="50"/>
        <v>-7.1352593987738144</v>
      </c>
      <c r="I182" s="2">
        <f t="shared" si="50"/>
        <v>-6.2902474965262458</v>
      </c>
      <c r="J182" s="2">
        <f t="shared" si="50"/>
        <v>-5.5436021957821255</v>
      </c>
      <c r="K182" s="2">
        <f t="shared" si="50"/>
        <v>-4.8838727841129055</v>
      </c>
      <c r="L182" s="2">
        <f t="shared" si="50"/>
        <v>-4.3009415098014676</v>
      </c>
      <c r="M182" s="2">
        <f t="shared" si="50"/>
        <v>-3.7858684138323406</v>
      </c>
      <c r="N182" s="2">
        <f t="shared" si="50"/>
        <v>-3.3307542247633184</v>
      </c>
      <c r="O182" s="2">
        <f t="shared" si="50"/>
        <v>-2.9286192138048568</v>
      </c>
      <c r="P182" s="2">
        <f t="shared" si="50"/>
        <v>-2.5732961522027566</v>
      </c>
      <c r="Q182" s="2">
        <f t="shared" si="50"/>
        <v>-2.2593357292956076</v>
      </c>
      <c r="R182" s="2">
        <f t="shared" si="50"/>
        <v>-1.9819229807180363</v>
      </c>
      <c r="S182" s="2">
        <f t="shared" si="48"/>
        <v>-1.7368034450747736</v>
      </c>
      <c r="T182" s="2">
        <f t="shared" si="48"/>
        <v>-1.5202179166084508</v>
      </c>
      <c r="U182" s="2">
        <f t="shared" si="48"/>
        <v>-1.3288447932140492</v>
      </c>
      <c r="V182" s="2">
        <f t="shared" si="48"/>
        <v>-1.1597491356367999</v>
      </c>
      <c r="W182" s="2">
        <f t="shared" si="48"/>
        <v>-1.0103376566144602</v>
      </c>
      <c r="Y182" s="2">
        <f t="shared" si="51"/>
        <v>7.0503826164229868E-5</v>
      </c>
      <c r="Z182" s="2">
        <f t="shared" si="51"/>
        <v>1.4208891412400629E-4</v>
      </c>
      <c r="AA182" s="2">
        <f t="shared" si="51"/>
        <v>2.158531081376176E-4</v>
      </c>
      <c r="AB182" s="2">
        <f t="shared" si="51"/>
        <v>2.9292767170103925E-4</v>
      </c>
      <c r="AC182" s="2">
        <f t="shared" si="51"/>
        <v>3.7449463684747521E-4</v>
      </c>
      <c r="AD182" s="2">
        <f t="shared" si="51"/>
        <v>4.6180493204407106E-4</v>
      </c>
      <c r="AE182" s="2">
        <f t="shared" si="51"/>
        <v>5.5619756669911149E-4</v>
      </c>
      <c r="AF182" s="2">
        <f t="shared" si="51"/>
        <v>6.5912016649741754E-4</v>
      </c>
      <c r="AG182" s="2">
        <f t="shared" si="51"/>
        <v>7.721511744982494E-4</v>
      </c>
      <c r="AH182" s="2">
        <f t="shared" si="51"/>
        <v>8.9702405847651558E-4</v>
      </c>
      <c r="AI182" s="2">
        <f t="shared" si="51"/>
        <v>1.0356538957562594E-3</v>
      </c>
      <c r="AJ182" s="2">
        <f t="shared" si="51"/>
        <v>1.1901667432471341E-3</v>
      </c>
      <c r="AK182" s="2">
        <f t="shared" si="51"/>
        <v>1.3629322431090388E-3</v>
      </c>
      <c r="AL182" s="2">
        <f t="shared" si="51"/>
        <v>1.5565999640923852E-3</v>
      </c>
      <c r="AM182" s="2">
        <f t="shared" si="51"/>
        <v>1.7741400358925762E-3</v>
      </c>
      <c r="AN182" s="2">
        <f t="shared" si="49"/>
        <v>2.0188886996958715E-3</v>
      </c>
      <c r="AO182" s="2">
        <f t="shared" si="49"/>
        <v>2.2945994734895805E-3</v>
      </c>
      <c r="AP182" s="2">
        <f t="shared" si="49"/>
        <v>2.6055007168187478E-3</v>
      </c>
      <c r="AQ182" s="2">
        <f t="shared" si="49"/>
        <v>2.9563604778147863E-3</v>
      </c>
      <c r="AR182" s="2">
        <f t="shared" si="49"/>
        <v>3.352559617003988E-3</v>
      </c>
    </row>
    <row r="183" spans="2:44" x14ac:dyDescent="0.2">
      <c r="B183" s="36">
        <f>heart!B183</f>
        <v>43.75</v>
      </c>
      <c r="C183" s="14">
        <f>heart!C183</f>
        <v>5.4145206526835112</v>
      </c>
      <c r="D183" s="2">
        <f t="shared" si="50"/>
        <v>-12.159354552730948</v>
      </c>
      <c r="E183" s="2">
        <f t="shared" si="50"/>
        <v>-10.729495070691637</v>
      </c>
      <c r="F183" s="2">
        <f t="shared" si="50"/>
        <v>-9.4660834428205174</v>
      </c>
      <c r="G183" s="2">
        <f t="shared" si="50"/>
        <v>-8.3497437174907283</v>
      </c>
      <c r="H183" s="2">
        <f t="shared" si="50"/>
        <v>-7.3633554693080798</v>
      </c>
      <c r="I183" s="2">
        <f t="shared" si="50"/>
        <v>-6.4917912365962076</v>
      </c>
      <c r="J183" s="2">
        <f t="shared" si="50"/>
        <v>-5.7216845234006843</v>
      </c>
      <c r="K183" s="2">
        <f t="shared" si="50"/>
        <v>-5.0412248080409841</v>
      </c>
      <c r="L183" s="2">
        <f t="shared" si="50"/>
        <v>-4.4399764144175879</v>
      </c>
      <c r="M183" s="2">
        <f t="shared" si="50"/>
        <v>-3.908718468245679</v>
      </c>
      <c r="N183" s="2">
        <f t="shared" si="50"/>
        <v>-3.4393034837499759</v>
      </c>
      <c r="O183" s="2">
        <f t="shared" si="50"/>
        <v>-3.0245324120758781</v>
      </c>
      <c r="P183" s="2">
        <f t="shared" si="50"/>
        <v>-2.6580442351326186</v>
      </c>
      <c r="Q183" s="2">
        <f t="shared" si="50"/>
        <v>-2.3342184116558795</v>
      </c>
      <c r="R183" s="2">
        <f t="shared" si="50"/>
        <v>-2.0480886793818063</v>
      </c>
      <c r="S183" s="2">
        <f t="shared" si="48"/>
        <v>-1.7952668913840566</v>
      </c>
      <c r="T183" s="2">
        <f t="shared" si="48"/>
        <v>-1.5718757185116286</v>
      </c>
      <c r="U183" s="2">
        <f t="shared" si="48"/>
        <v>-1.3744891858376196</v>
      </c>
      <c r="V183" s="2">
        <f t="shared" si="48"/>
        <v>-1.200080131173149</v>
      </c>
      <c r="W183" s="2">
        <f t="shared" si="48"/>
        <v>-1.0459737798589406</v>
      </c>
      <c r="Y183" s="2">
        <f t="shared" si="51"/>
        <v>6.8355830434854649E-5</v>
      </c>
      <c r="Z183" s="2">
        <f t="shared" si="51"/>
        <v>1.3775998054217504E-4</v>
      </c>
      <c r="AA183" s="2">
        <f t="shared" si="51"/>
        <v>2.0927684724970561E-4</v>
      </c>
      <c r="AB183" s="2">
        <f t="shared" si="51"/>
        <v>2.8400322855998193E-4</v>
      </c>
      <c r="AC183" s="2">
        <f t="shared" si="51"/>
        <v>3.6308514427967439E-4</v>
      </c>
      <c r="AD183" s="2">
        <f t="shared" si="51"/>
        <v>4.4773541162507359E-4</v>
      </c>
      <c r="AE183" s="2">
        <f t="shared" si="51"/>
        <v>5.3925224524697273E-4</v>
      </c>
      <c r="AF183" s="2">
        <f t="shared" si="51"/>
        <v>6.3903916692891697E-4</v>
      </c>
      <c r="AG183" s="2">
        <f t="shared" si="51"/>
        <v>7.4862653029821903E-4</v>
      </c>
      <c r="AH183" s="2">
        <f t="shared" si="51"/>
        <v>8.6969499065732891E-4</v>
      </c>
      <c r="AI183" s="2">
        <f t="shared" si="51"/>
        <v>1.004101279873919E-3</v>
      </c>
      <c r="AJ183" s="2">
        <f t="shared" si="51"/>
        <v>1.1539066816189285E-3</v>
      </c>
      <c r="AK183" s="2">
        <f t="shared" si="51"/>
        <v>1.3214086436549243E-3</v>
      </c>
      <c r="AL183" s="2">
        <f t="shared" si="51"/>
        <v>1.5091760119876065E-3</v>
      </c>
      <c r="AM183" s="2">
        <f t="shared" si="51"/>
        <v>1.7200884272389697E-3</v>
      </c>
      <c r="AN183" s="2">
        <f t="shared" si="49"/>
        <v>1.9573804874333319E-3</v>
      </c>
      <c r="AO183" s="2">
        <f t="shared" si="49"/>
        <v>2.2246913544862051E-3</v>
      </c>
      <c r="AP183" s="2">
        <f t="shared" si="49"/>
        <v>2.5261205651717412E-3</v>
      </c>
      <c r="AQ183" s="2">
        <f t="shared" si="49"/>
        <v>2.8662909024977285E-3</v>
      </c>
      <c r="AR183" s="2">
        <f t="shared" si="49"/>
        <v>3.2504192916970195E-3</v>
      </c>
    </row>
    <row r="184" spans="2:44" x14ac:dyDescent="0.2">
      <c r="B184" s="36">
        <f>heart!B184</f>
        <v>44</v>
      </c>
      <c r="C184" s="14">
        <f>heart!C184</f>
        <v>5.4454607706988458</v>
      </c>
      <c r="D184" s="2">
        <f t="shared" si="50"/>
        <v>-12.545320881647216</v>
      </c>
      <c r="E184" s="2">
        <f t="shared" si="50"/>
        <v>-11.070531622915681</v>
      </c>
      <c r="F184" s="2">
        <f t="shared" si="50"/>
        <v>-9.7674204280425982</v>
      </c>
      <c r="G184" s="2">
        <f t="shared" si="50"/>
        <v>-8.6160025043291544</v>
      </c>
      <c r="H184" s="2">
        <f t="shared" si="50"/>
        <v>-7.5986194596092442</v>
      </c>
      <c r="I184" s="2">
        <f t="shared" si="50"/>
        <v>-6.6996684893608807</v>
      </c>
      <c r="J184" s="2">
        <f t="shared" si="50"/>
        <v>-5.9053630887504847</v>
      </c>
      <c r="K184" s="2">
        <f t="shared" si="50"/>
        <v>-5.2035216198386376</v>
      </c>
      <c r="L184" s="2">
        <f t="shared" si="50"/>
        <v>-4.5833804913686471</v>
      </c>
      <c r="M184" s="2">
        <f t="shared" si="50"/>
        <v>-4.0354290860230924</v>
      </c>
      <c r="N184" s="2">
        <f t="shared" si="50"/>
        <v>-3.5512639035573788</v>
      </c>
      <c r="O184" s="2">
        <f t="shared" si="50"/>
        <v>-3.1234596829180883</v>
      </c>
      <c r="P184" s="2">
        <f t="shared" si="50"/>
        <v>-2.7454555268473437</v>
      </c>
      <c r="Q184" s="2">
        <f t="shared" si="50"/>
        <v>-2.4114542825556624</v>
      </c>
      <c r="R184" s="2">
        <f t="shared" si="50"/>
        <v>-2.1163336353437487</v>
      </c>
      <c r="S184" s="2">
        <f t="shared" si="50"/>
        <v>-1.8555675516859336</v>
      </c>
      <c r="T184" s="2">
        <f t="shared" ref="T184:W199" si="52">$B$2*(1-EXP(-T$7)*COSH($C184))</f>
        <v>-1.6251568670095502</v>
      </c>
      <c r="U184" s="2">
        <f t="shared" si="52"/>
        <v>-1.4215679536495407</v>
      </c>
      <c r="V184" s="2">
        <f t="shared" si="52"/>
        <v>-1.2416785283769032</v>
      </c>
      <c r="W184" s="2">
        <f t="shared" si="52"/>
        <v>-1.0827297683936095</v>
      </c>
      <c r="Y184" s="2">
        <f t="shared" si="51"/>
        <v>6.6273276340415198E-5</v>
      </c>
      <c r="Z184" s="2">
        <f t="shared" si="51"/>
        <v>1.3356293385716076E-4</v>
      </c>
      <c r="AA184" s="2">
        <f t="shared" si="51"/>
        <v>2.0290094116622069E-4</v>
      </c>
      <c r="AB184" s="2">
        <f t="shared" si="51"/>
        <v>2.7535068081520271E-4</v>
      </c>
      <c r="AC184" s="2">
        <f t="shared" si="51"/>
        <v>3.5202325754610009E-4</v>
      </c>
      <c r="AD184" s="2">
        <f t="shared" si="51"/>
        <v>4.3409453843585872E-4</v>
      </c>
      <c r="AE184" s="2">
        <f t="shared" si="51"/>
        <v>5.2282318624599958E-4</v>
      </c>
      <c r="AF184" s="2">
        <f t="shared" si="51"/>
        <v>6.1956996254461329E-4</v>
      </c>
      <c r="AG184" s="2">
        <f t="shared" si="51"/>
        <v>7.2581859663754344E-4</v>
      </c>
      <c r="AH184" s="2">
        <f t="shared" si="51"/>
        <v>8.4319854035916429E-4</v>
      </c>
      <c r="AI184" s="2">
        <f t="shared" si="51"/>
        <v>9.7350995769510053E-4</v>
      </c>
      <c r="AJ184" s="2">
        <f t="shared" si="51"/>
        <v>1.1187513324831041E-3</v>
      </c>
      <c r="AK184" s="2">
        <f t="shared" si="51"/>
        <v>1.281150117589706E-3</v>
      </c>
      <c r="AL184" s="2">
        <f t="shared" si="51"/>
        <v>1.4631968956049901E-3</v>
      </c>
      <c r="AM184" s="2">
        <f t="shared" si="51"/>
        <v>1.6676835749512289E-3</v>
      </c>
      <c r="AN184" s="2">
        <f t="shared" si="51"/>
        <v>1.8977462071890878E-3</v>
      </c>
      <c r="AO184" s="2">
        <f t="shared" ref="AO184:AR199" si="53">$B$2*EXP(-$C184)*SINH(AO$7)</f>
        <v>2.1569130821767974E-3</v>
      </c>
      <c r="AP184" s="2">
        <f t="shared" si="53"/>
        <v>2.4491588386799565E-3</v>
      </c>
      <c r="AQ184" s="2">
        <f t="shared" si="53"/>
        <v>2.7789654202838884E-3</v>
      </c>
      <c r="AR184" s="2">
        <f t="shared" si="53"/>
        <v>3.1513908114414861E-3</v>
      </c>
    </row>
    <row r="185" spans="2:44" x14ac:dyDescent="0.2">
      <c r="B185" s="36">
        <f>heart!B185</f>
        <v>44.25</v>
      </c>
      <c r="C185" s="14">
        <f>heart!C185</f>
        <v>5.4764008887141804</v>
      </c>
      <c r="D185" s="2">
        <f t="shared" ref="D185:S200" si="54">$B$2*(1-EXP(-D$7)*COSH($C185))</f>
        <v>-12.943416174422845</v>
      </c>
      <c r="E185" s="2">
        <f t="shared" si="54"/>
        <v>-11.422285224029094</v>
      </c>
      <c r="F185" s="2">
        <f t="shared" si="54"/>
        <v>-10.078226906143787</v>
      </c>
      <c r="G185" s="2">
        <f t="shared" si="54"/>
        <v>-8.8906284542096738</v>
      </c>
      <c r="H185" s="2">
        <f t="shared" si="54"/>
        <v>-7.8412766037219983</v>
      </c>
      <c r="I185" s="2">
        <f t="shared" si="54"/>
        <v>-6.9140782696987371</v>
      </c>
      <c r="J185" s="2">
        <f t="shared" si="54"/>
        <v>-6.0948137396786395</v>
      </c>
      <c r="K185" s="2">
        <f t="shared" si="54"/>
        <v>-5.3709185971618973</v>
      </c>
      <c r="L185" s="2">
        <f t="shared" si="54"/>
        <v>-4.7312910310246492</v>
      </c>
      <c r="M185" s="2">
        <f t="shared" si="54"/>
        <v>-4.1661215757631069</v>
      </c>
      <c r="N185" s="2">
        <f t="shared" si="54"/>
        <v>-3.6667426714272566</v>
      </c>
      <c r="O185" s="2">
        <f t="shared" si="54"/>
        <v>-3.2254957360629404</v>
      </c>
      <c r="P185" s="2">
        <f t="shared" si="54"/>
        <v>-2.8356137120568587</v>
      </c>
      <c r="Q185" s="2">
        <f t="shared" si="54"/>
        <v>-2.4911172850900112</v>
      </c>
      <c r="R185" s="2">
        <f t="shared" si="54"/>
        <v>-2.1867231840912078</v>
      </c>
      <c r="S185" s="2">
        <f t="shared" si="54"/>
        <v>-1.9177631558590824</v>
      </c>
      <c r="T185" s="2">
        <f t="shared" si="52"/>
        <v>-1.6801123717300244</v>
      </c>
      <c r="U185" s="2">
        <f t="shared" si="52"/>
        <v>-1.4701261683213402</v>
      </c>
      <c r="V185" s="2">
        <f t="shared" si="52"/>
        <v>-1.28458415219213</v>
      </c>
      <c r="W185" s="2">
        <f t="shared" si="52"/>
        <v>-1.1206408111989552</v>
      </c>
      <c r="Y185" s="2">
        <f t="shared" ref="Y185:AN200" si="55">$B$2*EXP(-$C185)*SINH(Y$7)</f>
        <v>6.4254170111778503E-5</v>
      </c>
      <c r="Z185" s="2">
        <f t="shared" si="55"/>
        <v>1.2949375595382648E-4</v>
      </c>
      <c r="AA185" s="2">
        <f t="shared" si="55"/>
        <v>1.967192858033466E-4</v>
      </c>
      <c r="AB185" s="2">
        <f t="shared" si="55"/>
        <v>2.6696174480066783E-4</v>
      </c>
      <c r="AC185" s="2">
        <f t="shared" si="55"/>
        <v>3.4129838635842255E-4</v>
      </c>
      <c r="AD185" s="2">
        <f t="shared" si="55"/>
        <v>4.2086925315086809E-4</v>
      </c>
      <c r="AE185" s="2">
        <f t="shared" si="55"/>
        <v>5.0689466105278795E-4</v>
      </c>
      <c r="AF185" s="2">
        <f t="shared" si="55"/>
        <v>6.006939141654094E-4</v>
      </c>
      <c r="AG185" s="2">
        <f t="shared" si="55"/>
        <v>7.0370553794698492E-4</v>
      </c>
      <c r="AH185" s="2">
        <f t="shared" si="55"/>
        <v>8.1750934074767141E-4</v>
      </c>
      <c r="AI185" s="2">
        <f t="shared" si="55"/>
        <v>9.4385064208913087E-4</v>
      </c>
      <c r="AJ185" s="2">
        <f t="shared" si="55"/>
        <v>1.084667039258948E-3</v>
      </c>
      <c r="AK185" s="2">
        <f t="shared" si="55"/>
        <v>1.2421181227180941E-3</v>
      </c>
      <c r="AL185" s="2">
        <f t="shared" si="55"/>
        <v>1.4186185960432967E-3</v>
      </c>
      <c r="AM185" s="2">
        <f t="shared" si="55"/>
        <v>1.6168753083388582E-3</v>
      </c>
      <c r="AN185" s="2">
        <f t="shared" si="55"/>
        <v>1.8399287670549194E-3</v>
      </c>
      <c r="AO185" s="2">
        <f t="shared" si="53"/>
        <v>2.0911997678616681E-3</v>
      </c>
      <c r="AP185" s="2">
        <f t="shared" si="53"/>
        <v>2.3745418567052228E-3</v>
      </c>
      <c r="AQ185" s="2">
        <f t="shared" si="53"/>
        <v>2.6943004286145477E-3</v>
      </c>
      <c r="AR185" s="2">
        <f t="shared" si="53"/>
        <v>3.0553793696113554E-3</v>
      </c>
    </row>
    <row r="186" spans="2:44" x14ac:dyDescent="0.2">
      <c r="B186" s="36">
        <f>heart!B186</f>
        <v>44.5</v>
      </c>
      <c r="C186" s="14">
        <f>heart!C186</f>
        <v>5.5073410067295141</v>
      </c>
      <c r="D186" s="2">
        <f t="shared" si="54"/>
        <v>-13.354021554462417</v>
      </c>
      <c r="E186" s="2">
        <f t="shared" si="54"/>
        <v>-11.785092631417518</v>
      </c>
      <c r="F186" s="2">
        <f t="shared" si="54"/>
        <v>-10.398800433074252</v>
      </c>
      <c r="G186" s="2">
        <f t="shared" si="54"/>
        <v>-9.1738844850288412</v>
      </c>
      <c r="H186" s="2">
        <f t="shared" si="54"/>
        <v>-8.0915592136545147</v>
      </c>
      <c r="I186" s="2">
        <f t="shared" si="54"/>
        <v>-7.1352258465163469</v>
      </c>
      <c r="J186" s="2">
        <f t="shared" si="54"/>
        <v>-6.2902178500380712</v>
      </c>
      <c r="K186" s="2">
        <f t="shared" si="54"/>
        <v>-5.5435760003983443</v>
      </c>
      <c r="L186" s="2">
        <f t="shared" si="54"/>
        <v>-4.8838496380954952</v>
      </c>
      <c r="M186" s="2">
        <f t="shared" si="54"/>
        <v>-4.3009210581781421</v>
      </c>
      <c r="N186" s="2">
        <f t="shared" si="54"/>
        <v>-3.7858503429526191</v>
      </c>
      <c r="O186" s="2">
        <f t="shared" si="54"/>
        <v>-3.3307382574883153</v>
      </c>
      <c r="P186" s="2">
        <f t="shared" si="54"/>
        <v>-2.9286051052570183</v>
      </c>
      <c r="Q186" s="2">
        <f t="shared" si="54"/>
        <v>-2.5732836860103689</v>
      </c>
      <c r="R186" s="2">
        <f t="shared" si="54"/>
        <v>-2.2593247142744697</v>
      </c>
      <c r="S186" s="2">
        <f t="shared" si="54"/>
        <v>-1.9819132479394228</v>
      </c>
      <c r="T186" s="2">
        <f t="shared" si="52"/>
        <v>-1.7367948452747057</v>
      </c>
      <c r="U186" s="2">
        <f t="shared" si="52"/>
        <v>-1.5202103178985493</v>
      </c>
      <c r="V186" s="2">
        <f t="shared" si="52"/>
        <v>-1.3288380790588703</v>
      </c>
      <c r="W186" s="2">
        <f t="shared" si="52"/>
        <v>-1.1597432030666204</v>
      </c>
      <c r="Y186" s="2">
        <f t="shared" si="55"/>
        <v>6.2296578722721818E-5</v>
      </c>
      <c r="Z186" s="2">
        <f t="shared" si="55"/>
        <v>1.2554855113442207E-4</v>
      </c>
      <c r="AA186" s="2">
        <f t="shared" si="55"/>
        <v>1.9072596304654988E-4</v>
      </c>
      <c r="AB186" s="2">
        <f t="shared" si="55"/>
        <v>2.5882838922358702E-4</v>
      </c>
      <c r="AC186" s="2">
        <f t="shared" si="55"/>
        <v>3.309002630759663E-4</v>
      </c>
      <c r="AD186" s="2">
        <f t="shared" si="55"/>
        <v>4.0804689431480203E-4</v>
      </c>
      <c r="AE186" s="2">
        <f t="shared" si="55"/>
        <v>4.914514202186207E-4</v>
      </c>
      <c r="AF186" s="2">
        <f t="shared" si="55"/>
        <v>5.8239295048035506E-4</v>
      </c>
      <c r="AG186" s="2">
        <f t="shared" si="55"/>
        <v>6.8226618390786089E-4</v>
      </c>
      <c r="AH186" s="2">
        <f t="shared" si="55"/>
        <v>7.9260279782388866E-4</v>
      </c>
      <c r="AI186" s="2">
        <f t="shared" si="55"/>
        <v>9.1509493819792764E-4</v>
      </c>
      <c r="AJ186" s="2">
        <f t="shared" si="55"/>
        <v>1.0516211707596256E-3</v>
      </c>
      <c r="AK186" s="2">
        <f t="shared" si="55"/>
        <v>1.2042752910856229E-3</v>
      </c>
      <c r="AL186" s="2">
        <f t="shared" si="55"/>
        <v>1.3753984354974685E-3</v>
      </c>
      <c r="AM186" s="2">
        <f t="shared" si="55"/>
        <v>1.5676149852302372E-3</v>
      </c>
      <c r="AN186" s="2">
        <f t="shared" si="55"/>
        <v>1.7838728145058705E-3</v>
      </c>
      <c r="AO186" s="2">
        <f t="shared" si="53"/>
        <v>2.0274884997643324E-3</v>
      </c>
      <c r="AP186" s="2">
        <f t="shared" si="53"/>
        <v>2.3021981833910342E-3</v>
      </c>
      <c r="AQ186" s="2">
        <f t="shared" si="53"/>
        <v>2.612214871997566E-3</v>
      </c>
      <c r="AR186" s="2">
        <f t="shared" si="53"/>
        <v>2.962293047994446E-3</v>
      </c>
    </row>
    <row r="187" spans="2:44" x14ac:dyDescent="0.2">
      <c r="B187" s="36">
        <f>heart!B187</f>
        <v>44.75</v>
      </c>
      <c r="C187" s="14">
        <f>heart!C187</f>
        <v>5.5382811247448487</v>
      </c>
      <c r="D187" s="2">
        <f t="shared" si="54"/>
        <v>-13.777530121918682</v>
      </c>
      <c r="E187" s="2">
        <f t="shared" si="54"/>
        <v>-12.159301185018993</v>
      </c>
      <c r="F187" s="2">
        <f t="shared" si="54"/>
        <v>-10.729447915437095</v>
      </c>
      <c r="G187" s="2">
        <f t="shared" si="54"/>
        <v>-9.4660417768402905</v>
      </c>
      <c r="H187" s="2">
        <f t="shared" si="54"/>
        <v>-8.3497069017864138</v>
      </c>
      <c r="I187" s="2">
        <f t="shared" si="54"/>
        <v>-7.3633229392661379</v>
      </c>
      <c r="J187" s="2">
        <f t="shared" si="54"/>
        <v>-6.4917624933289435</v>
      </c>
      <c r="K187" s="2">
        <f t="shared" si="54"/>
        <v>-5.7216591260951839</v>
      </c>
      <c r="L187" s="2">
        <f t="shared" si="54"/>
        <v>-5.0412023671987294</v>
      </c>
      <c r="M187" s="2">
        <f t="shared" si="54"/>
        <v>-4.4399565858810064</v>
      </c>
      <c r="N187" s="2">
        <f t="shared" si="54"/>
        <v>-3.9087009479200856</v>
      </c>
      <c r="O187" s="2">
        <f t="shared" si="54"/>
        <v>-3.4392880029398971</v>
      </c>
      <c r="P187" s="2">
        <f t="shared" si="54"/>
        <v>-3.0245187333642933</v>
      </c>
      <c r="Q187" s="2">
        <f t="shared" si="54"/>
        <v>-2.6580321487398737</v>
      </c>
      <c r="R187" s="2">
        <f t="shared" si="54"/>
        <v>-2.3342077322224632</v>
      </c>
      <c r="S187" s="2">
        <f t="shared" si="54"/>
        <v>-2.0480792431256378</v>
      </c>
      <c r="T187" s="2">
        <f t="shared" si="52"/>
        <v>-1.7952585535886885</v>
      </c>
      <c r="U187" s="2">
        <f t="shared" si="52"/>
        <v>-1.5718683513068423</v>
      </c>
      <c r="V187" s="2">
        <f t="shared" si="52"/>
        <v>-1.3744826762383837</v>
      </c>
      <c r="W187" s="2">
        <f t="shared" si="52"/>
        <v>-1.2000743793468538</v>
      </c>
      <c r="Y187" s="2">
        <f t="shared" si="55"/>
        <v>6.0398628039316469E-5</v>
      </c>
      <c r="Z187" s="2">
        <f t="shared" si="55"/>
        <v>1.2172354238897042E-4</v>
      </c>
      <c r="AA187" s="2">
        <f t="shared" si="55"/>
        <v>1.8491523508476994E-4</v>
      </c>
      <c r="AB187" s="2">
        <f t="shared" si="55"/>
        <v>2.5094282747551561E-4</v>
      </c>
      <c r="AC187" s="2">
        <f t="shared" si="55"/>
        <v>3.2081893287580596E-4</v>
      </c>
      <c r="AD187" s="2">
        <f t="shared" si="55"/>
        <v>3.9561518622095542E-4</v>
      </c>
      <c r="AE187" s="2">
        <f t="shared" si="55"/>
        <v>4.7647867889014301E-4</v>
      </c>
      <c r="AF187" s="2">
        <f t="shared" si="55"/>
        <v>5.6464955074576439E-4</v>
      </c>
      <c r="AG187" s="2">
        <f t="shared" si="55"/>
        <v>6.6148000918427226E-4</v>
      </c>
      <c r="AH187" s="2">
        <f t="shared" si="55"/>
        <v>7.6845506687875148E-4</v>
      </c>
      <c r="AI187" s="2">
        <f t="shared" si="55"/>
        <v>8.8721531625168967E-4</v>
      </c>
      <c r="AJ187" s="2">
        <f t="shared" si="55"/>
        <v>1.0195820899521464E-3</v>
      </c>
      <c r="AK187" s="2">
        <f t="shared" si="55"/>
        <v>1.1675853932037914E-3</v>
      </c>
      <c r="AL187" s="2">
        <f t="shared" si="55"/>
        <v>1.3334950364002889E-3</v>
      </c>
      <c r="AM187" s="2">
        <f t="shared" si="55"/>
        <v>1.5198554454041917E-3</v>
      </c>
      <c r="AN187" s="2">
        <f t="shared" si="55"/>
        <v>1.7295246834075446E-3</v>
      </c>
      <c r="AO187" s="2">
        <f t="shared" si="53"/>
        <v>1.9657182828018288E-3</v>
      </c>
      <c r="AP187" s="2">
        <f t="shared" si="53"/>
        <v>2.2320585592721918E-3</v>
      </c>
      <c r="AQ187" s="2">
        <f t="shared" si="53"/>
        <v>2.5326301644074986E-3</v>
      </c>
      <c r="AR187" s="2">
        <f t="shared" si="53"/>
        <v>2.8720427287929301E-3</v>
      </c>
    </row>
    <row r="188" spans="2:44" x14ac:dyDescent="0.2">
      <c r="B188" s="36">
        <f>heart!B188</f>
        <v>45</v>
      </c>
      <c r="C188" s="14">
        <f>heart!C188</f>
        <v>5.5692212427601833</v>
      </c>
      <c r="D188" s="2">
        <f t="shared" si="54"/>
        <v>-14.214347330033688</v>
      </c>
      <c r="E188" s="2">
        <f t="shared" si="54"/>
        <v>-12.54526913985578</v>
      </c>
      <c r="F188" s="2">
        <f t="shared" si="54"/>
        <v>-11.070485904310623</v>
      </c>
      <c r="G188" s="2">
        <f t="shared" si="54"/>
        <v>-9.7673800314735875</v>
      </c>
      <c r="H188" s="2">
        <f t="shared" si="54"/>
        <v>-8.6159668102657481</v>
      </c>
      <c r="I188" s="2">
        <f t="shared" si="54"/>
        <v>-7.5985879206396314</v>
      </c>
      <c r="J188" s="2">
        <f t="shared" si="54"/>
        <v>-6.6996406217966626</v>
      </c>
      <c r="K188" s="2">
        <f t="shared" si="54"/>
        <v>-5.9053384652087209</v>
      </c>
      <c r="L188" s="2">
        <f t="shared" si="54"/>
        <v>-5.203499862687412</v>
      </c>
      <c r="M188" s="2">
        <f t="shared" si="54"/>
        <v>-4.5833612669356194</v>
      </c>
      <c r="N188" s="2">
        <f t="shared" si="54"/>
        <v>-4.0354120994782399</v>
      </c>
      <c r="O188" s="2">
        <f t="shared" si="54"/>
        <v>-3.5512488943914051</v>
      </c>
      <c r="P188" s="2">
        <f t="shared" si="54"/>
        <v>-3.1234464209472068</v>
      </c>
      <c r="Q188" s="2">
        <f t="shared" si="54"/>
        <v>-2.7454438086831257</v>
      </c>
      <c r="R188" s="2">
        <f t="shared" si="54"/>
        <v>-2.4114439284858276</v>
      </c>
      <c r="S188" s="2">
        <f t="shared" si="54"/>
        <v>-2.1163244865760622</v>
      </c>
      <c r="T188" s="2">
        <f t="shared" si="52"/>
        <v>-1.8555594679129332</v>
      </c>
      <c r="U188" s="2">
        <f t="shared" si="52"/>
        <v>-1.6251497242567592</v>
      </c>
      <c r="V188" s="2">
        <f t="shared" si="52"/>
        <v>-1.4215616423741708</v>
      </c>
      <c r="W188" s="2">
        <f t="shared" si="52"/>
        <v>-1.2416729517878824</v>
      </c>
      <c r="Y188" s="2">
        <f t="shared" si="55"/>
        <v>5.8558501025693546E-5</v>
      </c>
      <c r="Z188" s="2">
        <f t="shared" si="55"/>
        <v>1.1801506777928201E-4</v>
      </c>
      <c r="AA188" s="2">
        <f t="shared" si="55"/>
        <v>1.7928153891722751E-4</v>
      </c>
      <c r="AB188" s="2">
        <f t="shared" si="55"/>
        <v>2.4329751017771164E-4</v>
      </c>
      <c r="AC188" s="2">
        <f t="shared" si="55"/>
        <v>3.1104474422234576E-4</v>
      </c>
      <c r="AD188" s="2">
        <f t="shared" si="55"/>
        <v>3.8356222715885943E-4</v>
      </c>
      <c r="AE188" s="2">
        <f t="shared" si="55"/>
        <v>4.6196210265482893E-4</v>
      </c>
      <c r="AF188" s="2">
        <f t="shared" si="55"/>
        <v>5.4744672801143048E-4</v>
      </c>
      <c r="AG188" s="2">
        <f t="shared" si="55"/>
        <v>6.4132711377282061E-4</v>
      </c>
      <c r="AH188" s="2">
        <f t="shared" si="55"/>
        <v>7.4504302966495043E-4</v>
      </c>
      <c r="AI188" s="2">
        <f t="shared" si="55"/>
        <v>8.6018508521279902E-4</v>
      </c>
      <c r="AJ188" s="2">
        <f t="shared" si="55"/>
        <v>9.8851912366910814E-4</v>
      </c>
      <c r="AK188" s="2">
        <f t="shared" si="55"/>
        <v>1.1320133033651404E-3</v>
      </c>
      <c r="AL188" s="2">
        <f t="shared" si="55"/>
        <v>1.2928682818088607E-3</v>
      </c>
      <c r="AM188" s="2">
        <f t="shared" si="55"/>
        <v>1.4735509654403484E-3</v>
      </c>
      <c r="AN188" s="2">
        <f t="shared" si="55"/>
        <v>1.6768323426379135E-3</v>
      </c>
      <c r="AO188" s="2">
        <f t="shared" si="53"/>
        <v>1.9058299801900291E-3</v>
      </c>
      <c r="AP188" s="2">
        <f t="shared" si="53"/>
        <v>2.1640558349680671E-3</v>
      </c>
      <c r="AQ188" s="2">
        <f t="shared" si="53"/>
        <v>2.455470114049917E-3</v>
      </c>
      <c r="AR188" s="2">
        <f t="shared" si="53"/>
        <v>2.7845420093048825E-3</v>
      </c>
    </row>
    <row r="189" spans="2:44" x14ac:dyDescent="0.2">
      <c r="B189" s="36">
        <f>heart!B189</f>
        <v>45.25</v>
      </c>
      <c r="C189" s="14">
        <f>heart!C189</f>
        <v>5.6001613607755178</v>
      </c>
      <c r="D189" s="2">
        <f t="shared" si="54"/>
        <v>-14.664891373306498</v>
      </c>
      <c r="E189" s="2">
        <f t="shared" si="54"/>
        <v>-12.943366009016023</v>
      </c>
      <c r="F189" s="2">
        <f t="shared" si="54"/>
        <v>-11.42224089830402</v>
      </c>
      <c r="G189" s="2">
        <f t="shared" si="54"/>
        <v>-10.078187740311636</v>
      </c>
      <c r="H189" s="2">
        <f t="shared" si="54"/>
        <v>-8.8905938476148467</v>
      </c>
      <c r="I189" s="2">
        <f t="shared" si="54"/>
        <v>-7.8412460256303333</v>
      </c>
      <c r="J189" s="2">
        <f t="shared" si="54"/>
        <v>-6.9140512511580701</v>
      </c>
      <c r="K189" s="2">
        <f t="shared" si="54"/>
        <v>-6.0947898663268338</v>
      </c>
      <c r="L189" s="2">
        <f t="shared" si="54"/>
        <v>-5.370897502872114</v>
      </c>
      <c r="M189" s="2">
        <f t="shared" si="54"/>
        <v>-4.7312723922903297</v>
      </c>
      <c r="N189" s="2">
        <f t="shared" si="54"/>
        <v>-4.1661051067366319</v>
      </c>
      <c r="O189" s="2">
        <f t="shared" si="54"/>
        <v>-3.6667281195361019</v>
      </c>
      <c r="P189" s="2">
        <f t="shared" si="54"/>
        <v>-3.2254828781361837</v>
      </c>
      <c r="Q189" s="2">
        <f t="shared" si="54"/>
        <v>-2.8356023509025796</v>
      </c>
      <c r="R189" s="2">
        <f t="shared" si="54"/>
        <v>-2.4911072464711088</v>
      </c>
      <c r="S189" s="2">
        <f t="shared" si="54"/>
        <v>-2.1867143140532717</v>
      </c>
      <c r="T189" s="2">
        <f t="shared" si="52"/>
        <v>-1.9177553183693097</v>
      </c>
      <c r="U189" s="2">
        <f t="shared" si="52"/>
        <v>-1.6801054465909897</v>
      </c>
      <c r="V189" s="2">
        <f t="shared" si="52"/>
        <v>-1.4701200493276274</v>
      </c>
      <c r="W189" s="2">
        <f t="shared" si="52"/>
        <v>-1.2845787455015394</v>
      </c>
      <c r="Y189" s="2">
        <f t="shared" si="55"/>
        <v>5.6774436004473176E-5</v>
      </c>
      <c r="Z189" s="2">
        <f t="shared" si="55"/>
        <v>1.1441957693313506E-4</v>
      </c>
      <c r="AA189" s="2">
        <f t="shared" si="55"/>
        <v>1.7381948102758915E-4</v>
      </c>
      <c r="AB189" s="2">
        <f t="shared" si="55"/>
        <v>2.3588511795360722E-4</v>
      </c>
      <c r="AC189" s="2">
        <f t="shared" si="55"/>
        <v>3.0156833962725476E-4</v>
      </c>
      <c r="AD189" s="2">
        <f t="shared" si="55"/>
        <v>3.7187647801997261E-4</v>
      </c>
      <c r="AE189" s="2">
        <f t="shared" si="55"/>
        <v>4.4788779381768374E-4</v>
      </c>
      <c r="AF189" s="2">
        <f t="shared" si="55"/>
        <v>5.3076801285787496E-4</v>
      </c>
      <c r="AG189" s="2">
        <f t="shared" si="55"/>
        <v>6.2178820395099505E-4</v>
      </c>
      <c r="AH189" s="2">
        <f t="shared" si="55"/>
        <v>7.2234427226427729E-4</v>
      </c>
      <c r="AI189" s="2">
        <f t="shared" si="55"/>
        <v>8.3397836722269418E-4</v>
      </c>
      <c r="AJ189" s="2">
        <f t="shared" si="55"/>
        <v>9.5840253324320785E-4</v>
      </c>
      <c r="AK189" s="2">
        <f t="shared" si="55"/>
        <v>1.0975249660150476E-3</v>
      </c>
      <c r="AL189" s="2">
        <f t="shared" si="55"/>
        <v>1.253479276997955E-3</v>
      </c>
      <c r="AM189" s="2">
        <f t="shared" si="55"/>
        <v>1.4286572149450247E-3</v>
      </c>
      <c r="AN189" s="2">
        <f t="shared" si="55"/>
        <v>1.6257453462744187E-3</v>
      </c>
      <c r="AO189" s="2">
        <f t="shared" si="53"/>
        <v>1.847766256828014E-3</v>
      </c>
      <c r="AP189" s="2">
        <f t="shared" si="53"/>
        <v>2.0981249068959774E-3</v>
      </c>
      <c r="AQ189" s="2">
        <f t="shared" si="53"/>
        <v>2.3806608504178726E-3</v>
      </c>
      <c r="AR189" s="2">
        <f t="shared" si="53"/>
        <v>2.6997071192051544E-3</v>
      </c>
    </row>
    <row r="190" spans="2:44" x14ac:dyDescent="0.2">
      <c r="B190" s="36">
        <f>heart!B190</f>
        <v>45.5</v>
      </c>
      <c r="C190" s="14">
        <f>heart!C190</f>
        <v>5.6311014787908515</v>
      </c>
      <c r="D190" s="2">
        <f t="shared" si="54"/>
        <v>-15.129593587858908</v>
      </c>
      <c r="E190" s="2">
        <f t="shared" si="54"/>
        <v>-13.353972917413499</v>
      </c>
      <c r="F190" s="2">
        <f t="shared" si="54"/>
        <v>-11.785049656136437</v>
      </c>
      <c r="G190" s="2">
        <f t="shared" si="54"/>
        <v>-10.398762460482878</v>
      </c>
      <c r="H190" s="2">
        <f t="shared" si="54"/>
        <v>-9.1738509327713746</v>
      </c>
      <c r="I190" s="2">
        <f t="shared" si="54"/>
        <v>-8.0915295671663401</v>
      </c>
      <c r="J190" s="2">
        <f t="shared" si="54"/>
        <v>-7.1351996511325666</v>
      </c>
      <c r="K190" s="2">
        <f t="shared" si="54"/>
        <v>-6.2901947040206618</v>
      </c>
      <c r="L190" s="2">
        <f t="shared" si="54"/>
        <v>-5.5435555487750205</v>
      </c>
      <c r="M190" s="2">
        <f t="shared" si="54"/>
        <v>-4.8838315672157737</v>
      </c>
      <c r="N190" s="2">
        <f t="shared" si="54"/>
        <v>-4.3009050909031394</v>
      </c>
      <c r="O190" s="2">
        <f t="shared" si="54"/>
        <v>-3.7858362344047811</v>
      </c>
      <c r="P190" s="2">
        <f t="shared" si="54"/>
        <v>-3.3307257912959272</v>
      </c>
      <c r="Q190" s="2">
        <f t="shared" si="54"/>
        <v>-2.9285940902358814</v>
      </c>
      <c r="R190" s="2">
        <f t="shared" si="54"/>
        <v>-2.5732739532317557</v>
      </c>
      <c r="S190" s="2">
        <f t="shared" si="54"/>
        <v>-2.2593161144744016</v>
      </c>
      <c r="T190" s="2">
        <f t="shared" si="52"/>
        <v>-1.9819056492295219</v>
      </c>
      <c r="U190" s="2">
        <f t="shared" si="52"/>
        <v>-1.736788131119527</v>
      </c>
      <c r="V190" s="2">
        <f t="shared" si="52"/>
        <v>-1.52020438532837</v>
      </c>
      <c r="W190" s="2">
        <f t="shared" si="52"/>
        <v>-1.3288328370905214</v>
      </c>
      <c r="Y190" s="2">
        <f t="shared" si="55"/>
        <v>5.5044724970192274E-5</v>
      </c>
      <c r="Z190" s="2">
        <f t="shared" si="55"/>
        <v>1.1093362764526537E-4</v>
      </c>
      <c r="AA190" s="2">
        <f t="shared" si="55"/>
        <v>1.6852383222039163E-4</v>
      </c>
      <c r="AB190" s="2">
        <f t="shared" si="55"/>
        <v>2.2869855442147702E-4</v>
      </c>
      <c r="AC190" s="2">
        <f t="shared" si="55"/>
        <v>2.9238064669091389E-4</v>
      </c>
      <c r="AD190" s="2">
        <f t="shared" si="55"/>
        <v>3.6054675125051622E-4</v>
      </c>
      <c r="AE190" s="2">
        <f t="shared" si="55"/>
        <v>4.3424227809604559E-4</v>
      </c>
      <c r="AF190" s="2">
        <f t="shared" si="55"/>
        <v>5.1459743762906449E-4</v>
      </c>
      <c r="AG190" s="2">
        <f t="shared" si="55"/>
        <v>6.0284457380599453E-4</v>
      </c>
      <c r="AH190" s="2">
        <f t="shared" si="55"/>
        <v>7.0033706362927317E-4</v>
      </c>
      <c r="AI190" s="2">
        <f t="shared" si="55"/>
        <v>8.0857007282725518E-4</v>
      </c>
      <c r="AJ190" s="2">
        <f t="shared" si="55"/>
        <v>9.2920348603641692E-4</v>
      </c>
      <c r="AK190" s="2">
        <f t="shared" si="55"/>
        <v>1.0640873631480559E-3</v>
      </c>
      <c r="AL190" s="2">
        <f t="shared" si="55"/>
        <v>1.2152903122234749E-3</v>
      </c>
      <c r="AM190" s="2">
        <f t="shared" si="55"/>
        <v>1.3851312141107631E-3</v>
      </c>
      <c r="AN190" s="2">
        <f t="shared" si="55"/>
        <v>1.5762147852986985E-3</v>
      </c>
      <c r="AO190" s="2">
        <f t="shared" si="53"/>
        <v>1.7914715244073253E-3</v>
      </c>
      <c r="AP190" s="2">
        <f t="shared" si="53"/>
        <v>2.0342026549431511E-3</v>
      </c>
      <c r="AQ190" s="2">
        <f t="shared" si="53"/>
        <v>2.3081307535706948E-3</v>
      </c>
      <c r="AR190" s="2">
        <f t="shared" si="53"/>
        <v>2.6174568403464099E-3</v>
      </c>
    </row>
    <row r="191" spans="2:44" x14ac:dyDescent="0.2">
      <c r="B191" s="36">
        <f>heart!B191</f>
        <v>45.75</v>
      </c>
      <c r="C191" s="14">
        <f>heart!C191</f>
        <v>5.6620415968061861</v>
      </c>
      <c r="D191" s="2">
        <f t="shared" si="54"/>
        <v>-15.608898864382564</v>
      </c>
      <c r="E191" s="2">
        <f t="shared" si="54"/>
        <v>-13.777482966664142</v>
      </c>
      <c r="F191" s="2">
        <f t="shared" si="54"/>
        <v>-12.15925951903877</v>
      </c>
      <c r="G191" s="2">
        <f t="shared" si="54"/>
        <v>-10.729411099732781</v>
      </c>
      <c r="H191" s="2">
        <f t="shared" si="54"/>
        <v>-9.4660092467983521</v>
      </c>
      <c r="I191" s="2">
        <f t="shared" si="54"/>
        <v>-8.3496781585191489</v>
      </c>
      <c r="J191" s="2">
        <f t="shared" si="54"/>
        <v>-7.3632975419606401</v>
      </c>
      <c r="K191" s="2">
        <f t="shared" si="54"/>
        <v>-6.491740052486688</v>
      </c>
      <c r="L191" s="2">
        <f t="shared" si="54"/>
        <v>-5.721639297558605</v>
      </c>
      <c r="M191" s="2">
        <f t="shared" si="54"/>
        <v>-5.0411848468731346</v>
      </c>
      <c r="N191" s="2">
        <f t="shared" si="54"/>
        <v>-4.439941105070929</v>
      </c>
      <c r="O191" s="2">
        <f t="shared" si="54"/>
        <v>-3.9086872692085008</v>
      </c>
      <c r="P191" s="2">
        <f t="shared" si="54"/>
        <v>-3.4392759165471523</v>
      </c>
      <c r="Q191" s="2">
        <f t="shared" si="54"/>
        <v>-3.0245080539308775</v>
      </c>
      <c r="R191" s="2">
        <f t="shared" si="54"/>
        <v>-2.6580227124837053</v>
      </c>
      <c r="S191" s="2">
        <f t="shared" si="54"/>
        <v>-2.3341993944270945</v>
      </c>
      <c r="T191" s="2">
        <f t="shared" si="52"/>
        <v>-2.0480718759208525</v>
      </c>
      <c r="U191" s="2">
        <f t="shared" si="52"/>
        <v>-1.7952520439894526</v>
      </c>
      <c r="V191" s="2">
        <f t="shared" si="52"/>
        <v>-1.5718625994805473</v>
      </c>
      <c r="W191" s="2">
        <f t="shared" si="52"/>
        <v>-1.3744775939737879</v>
      </c>
      <c r="Y191" s="2">
        <f t="shared" si="55"/>
        <v>5.3367711954115798E-5</v>
      </c>
      <c r="Z191" s="2">
        <f t="shared" si="55"/>
        <v>1.0755388258191127E-4</v>
      </c>
      <c r="AA191" s="2">
        <f t="shared" si="55"/>
        <v>1.6338952261478042E-4</v>
      </c>
      <c r="AB191" s="2">
        <f t="shared" si="55"/>
        <v>2.2173093940059391E-4</v>
      </c>
      <c r="AC191" s="2">
        <f t="shared" si="55"/>
        <v>2.8347286941679653E-4</v>
      </c>
      <c r="AD191" s="2">
        <f t="shared" si="55"/>
        <v>3.4956220014087537E-4</v>
      </c>
      <c r="AE191" s="2">
        <f t="shared" si="55"/>
        <v>4.2101249171974669E-4</v>
      </c>
      <c r="AF191" s="2">
        <f t="shared" si="55"/>
        <v>4.989195211454984E-4</v>
      </c>
      <c r="AG191" s="2">
        <f t="shared" si="55"/>
        <v>5.8447808732629651E-4</v>
      </c>
      <c r="AH191" s="2">
        <f t="shared" si="55"/>
        <v>6.7900033477863279E-4</v>
      </c>
      <c r="AI191" s="2">
        <f t="shared" si="55"/>
        <v>7.8393587695697875E-4</v>
      </c>
      <c r="AJ191" s="2">
        <f t="shared" si="55"/>
        <v>9.0089402783655214E-4</v>
      </c>
      <c r="AK191" s="2">
        <f t="shared" si="55"/>
        <v>1.0316684826975112E-3</v>
      </c>
      <c r="AL191" s="2">
        <f t="shared" si="55"/>
        <v>1.1782648266203755E-3</v>
      </c>
      <c r="AM191" s="2">
        <f t="shared" si="55"/>
        <v>1.3429312925688636E-3</v>
      </c>
      <c r="AN191" s="2">
        <f t="shared" si="55"/>
        <v>1.5281932407726878E-3</v>
      </c>
      <c r="AO191" s="2">
        <f t="shared" si="53"/>
        <v>1.736891888193531E-3</v>
      </c>
      <c r="AP191" s="2">
        <f t="shared" si="53"/>
        <v>1.9722278820375853E-3</v>
      </c>
      <c r="AQ191" s="2">
        <f t="shared" si="53"/>
        <v>2.2378103855673929E-3</v>
      </c>
      <c r="AR191" s="2">
        <f t="shared" si="53"/>
        <v>2.5377124290035186E-3</v>
      </c>
    </row>
    <row r="192" spans="2:44" x14ac:dyDescent="0.2">
      <c r="B192" s="36">
        <f>heart!B192</f>
        <v>46</v>
      </c>
      <c r="C192" s="14">
        <f>heart!C192</f>
        <v>5.6929817148215207</v>
      </c>
      <c r="D192" s="2">
        <f t="shared" si="54"/>
        <v>-16.103266074062681</v>
      </c>
      <c r="E192" s="2">
        <f t="shared" si="54"/>
        <v>-14.214301611428628</v>
      </c>
      <c r="F192" s="2">
        <f t="shared" si="54"/>
        <v>-12.545228743286769</v>
      </c>
      <c r="G192" s="2">
        <f t="shared" si="54"/>
        <v>-11.070450210247216</v>
      </c>
      <c r="H192" s="2">
        <f t="shared" si="54"/>
        <v>-9.7673484925039755</v>
      </c>
      <c r="I192" s="2">
        <f t="shared" si="54"/>
        <v>-8.6159389427015292</v>
      </c>
      <c r="J192" s="2">
        <f t="shared" si="54"/>
        <v>-7.5985632970978667</v>
      </c>
      <c r="K192" s="2">
        <f t="shared" si="54"/>
        <v>-6.6996188646454344</v>
      </c>
      <c r="L192" s="2">
        <f t="shared" si="54"/>
        <v>-5.905319240775694</v>
      </c>
      <c r="M192" s="2">
        <f t="shared" si="54"/>
        <v>-5.203482876142556</v>
      </c>
      <c r="N192" s="2">
        <f t="shared" si="54"/>
        <v>-4.5833462577696462</v>
      </c>
      <c r="O192" s="2">
        <f t="shared" si="54"/>
        <v>-4.0353988375073575</v>
      </c>
      <c r="P192" s="2">
        <f t="shared" si="54"/>
        <v>-3.5512371762271857</v>
      </c>
      <c r="Q192" s="2">
        <f t="shared" si="54"/>
        <v>-3.123436066877372</v>
      </c>
      <c r="R192" s="2">
        <f t="shared" si="54"/>
        <v>-2.7454346599154387</v>
      </c>
      <c r="S192" s="2">
        <f t="shared" si="54"/>
        <v>-2.4114358447128263</v>
      </c>
      <c r="T192" s="2">
        <f t="shared" si="52"/>
        <v>-2.1163173438232712</v>
      </c>
      <c r="U192" s="2">
        <f t="shared" si="52"/>
        <v>-1.8555531566375632</v>
      </c>
      <c r="V192" s="2">
        <f t="shared" si="52"/>
        <v>-1.625144147667738</v>
      </c>
      <c r="W192" s="2">
        <f t="shared" si="52"/>
        <v>-1.4215567149477335</v>
      </c>
      <c r="Y192" s="2">
        <f t="shared" si="55"/>
        <v>5.1741791438866847E-5</v>
      </c>
      <c r="Z192" s="2">
        <f t="shared" si="55"/>
        <v>1.0427710608576022E-4</v>
      </c>
      <c r="AA192" s="2">
        <f t="shared" si="55"/>
        <v>1.5841163679077301E-4</v>
      </c>
      <c r="AB192" s="2">
        <f t="shared" si="55"/>
        <v>2.1497560232437054E-4</v>
      </c>
      <c r="AC192" s="2">
        <f t="shared" si="55"/>
        <v>2.7483647979047095E-4</v>
      </c>
      <c r="AD192" s="2">
        <f t="shared" si="55"/>
        <v>3.3891230844131608E-4</v>
      </c>
      <c r="AE192" s="2">
        <f t="shared" si="55"/>
        <v>4.0818576892429016E-4</v>
      </c>
      <c r="AF192" s="2">
        <f t="shared" si="55"/>
        <v>4.8371925388303636E-4</v>
      </c>
      <c r="AG192" s="2">
        <f t="shared" si="55"/>
        <v>5.6667116103883736E-4</v>
      </c>
      <c r="AH192" s="2">
        <f t="shared" si="55"/>
        <v>6.5831365862645524E-4</v>
      </c>
      <c r="AI192" s="2">
        <f t="shared" si="55"/>
        <v>7.6005219563895804E-4</v>
      </c>
      <c r="AJ192" s="2">
        <f t="shared" si="55"/>
        <v>8.7344705609483523E-4</v>
      </c>
      <c r="AK192" s="2">
        <f t="shared" si="55"/>
        <v>1.0002372878882633E-3</v>
      </c>
      <c r="AL192" s="2">
        <f t="shared" si="55"/>
        <v>1.1423673732004979E-3</v>
      </c>
      <c r="AM192" s="2">
        <f t="shared" si="55"/>
        <v>1.3020170494955456E-3</v>
      </c>
      <c r="AN192" s="2">
        <f t="shared" si="55"/>
        <v>1.4816347384412894E-3</v>
      </c>
      <c r="AO192" s="2">
        <f t="shared" si="53"/>
        <v>1.6839750954291833E-3</v>
      </c>
      <c r="AP192" s="2">
        <f t="shared" si="53"/>
        <v>1.9121412555599892E-3</v>
      </c>
      <c r="AQ192" s="2">
        <f t="shared" si="53"/>
        <v>2.1696324239890608E-3</v>
      </c>
      <c r="AR192" s="2">
        <f t="shared" si="53"/>
        <v>2.4603975404869079E-3</v>
      </c>
    </row>
    <row r="193" spans="2:44" x14ac:dyDescent="0.2">
      <c r="B193" s="36">
        <f>heart!B193</f>
        <v>46.25</v>
      </c>
      <c r="C193" s="14">
        <f>heart!C193</f>
        <v>5.7239218328368553</v>
      </c>
      <c r="D193" s="2">
        <f t="shared" si="54"/>
        <v>-16.613168507886353</v>
      </c>
      <c r="E193" s="2">
        <f t="shared" si="54"/>
        <v>-14.664847047581425</v>
      </c>
      <c r="F193" s="2">
        <f t="shared" si="54"/>
        <v>-12.943326843183874</v>
      </c>
      <c r="G193" s="2">
        <f t="shared" si="54"/>
        <v>-11.422206291709193</v>
      </c>
      <c r="H193" s="2">
        <f t="shared" si="54"/>
        <v>-10.078157162219973</v>
      </c>
      <c r="I193" s="2">
        <f t="shared" si="54"/>
        <v>-8.8905668290741779</v>
      </c>
      <c r="J193" s="2">
        <f t="shared" si="54"/>
        <v>-7.8412221522785286</v>
      </c>
      <c r="K193" s="2">
        <f t="shared" si="54"/>
        <v>-6.914030156868284</v>
      </c>
      <c r="L193" s="2">
        <f t="shared" si="54"/>
        <v>-6.0947712275925179</v>
      </c>
      <c r="M193" s="2">
        <f t="shared" si="54"/>
        <v>-5.3708810338456363</v>
      </c>
      <c r="N193" s="2">
        <f t="shared" si="54"/>
        <v>-4.7312578403991772</v>
      </c>
      <c r="O193" s="2">
        <f t="shared" si="54"/>
        <v>-4.1660922488098757</v>
      </c>
      <c r="P193" s="2">
        <f t="shared" si="54"/>
        <v>-3.6667167583818219</v>
      </c>
      <c r="Q193" s="2">
        <f t="shared" si="54"/>
        <v>-3.2254728395172831</v>
      </c>
      <c r="R193" s="2">
        <f t="shared" si="54"/>
        <v>-2.8355934808646435</v>
      </c>
      <c r="S193" s="2">
        <f t="shared" si="54"/>
        <v>-2.4910994089813356</v>
      </c>
      <c r="T193" s="2">
        <f t="shared" si="52"/>
        <v>-2.1867073889142379</v>
      </c>
      <c r="U193" s="2">
        <f t="shared" si="52"/>
        <v>-1.9177491993755968</v>
      </c>
      <c r="V193" s="2">
        <f t="shared" si="52"/>
        <v>-1.6801000399003991</v>
      </c>
      <c r="W193" s="2">
        <f t="shared" si="52"/>
        <v>-1.4701152720219925</v>
      </c>
      <c r="Y193" s="2">
        <f t="shared" si="55"/>
        <v>5.0165406821356582E-5</v>
      </c>
      <c r="Z193" s="2">
        <f t="shared" si="55"/>
        <v>1.011001610782358E-4</v>
      </c>
      <c r="AA193" s="2">
        <f t="shared" si="55"/>
        <v>1.5358540908339571E-4</v>
      </c>
      <c r="AB193" s="2">
        <f t="shared" si="55"/>
        <v>2.0842607585417605E-4</v>
      </c>
      <c r="AC193" s="2">
        <f t="shared" si="55"/>
        <v>2.664632096151572E-4</v>
      </c>
      <c r="AD193" s="2">
        <f t="shared" si="55"/>
        <v>3.2858688029407051E-4</v>
      </c>
      <c r="AE193" s="2">
        <f t="shared" si="55"/>
        <v>3.9574982982505934E-4</v>
      </c>
      <c r="AF193" s="2">
        <f t="shared" si="55"/>
        <v>4.6898208360326955E-4</v>
      </c>
      <c r="AG193" s="2">
        <f t="shared" si="55"/>
        <v>5.4940674717516723E-4</v>
      </c>
      <c r="AH193" s="2">
        <f t="shared" si="55"/>
        <v>6.3825723042601772E-4</v>
      </c>
      <c r="AI193" s="2">
        <f t="shared" si="55"/>
        <v>7.3689616341835438E-4</v>
      </c>
      <c r="AJ193" s="2">
        <f t="shared" si="55"/>
        <v>8.4683629397879357E-4</v>
      </c>
      <c r="AK193" s="2">
        <f t="shared" si="55"/>
        <v>9.697636875230693E-4</v>
      </c>
      <c r="AL193" s="2">
        <f t="shared" si="55"/>
        <v>1.1075635849167749E-3</v>
      </c>
      <c r="AM193" s="2">
        <f t="shared" si="55"/>
        <v>1.2623493149335157E-3</v>
      </c>
      <c r="AN193" s="2">
        <f t="shared" si="55"/>
        <v>1.4364947047181191E-3</v>
      </c>
      <c r="AO193" s="2">
        <f t="shared" si="53"/>
        <v>1.6326704853087287E-3</v>
      </c>
      <c r="AP193" s="2">
        <f t="shared" si="53"/>
        <v>1.8538852505406635E-3</v>
      </c>
      <c r="AQ193" s="2">
        <f t="shared" si="53"/>
        <v>2.1035315974865846E-3</v>
      </c>
      <c r="AR193" s="2">
        <f t="shared" si="53"/>
        <v>2.3854381560526414E-3</v>
      </c>
    </row>
    <row r="194" spans="2:44" x14ac:dyDescent="0.2">
      <c r="B194" s="36">
        <f>heart!B194</f>
        <v>46.5</v>
      </c>
      <c r="C194" s="14">
        <f>heart!C194</f>
        <v>5.754861950852189</v>
      </c>
      <c r="D194" s="2">
        <f t="shared" si="54"/>
        <v>-17.139094329755832</v>
      </c>
      <c r="E194" s="2">
        <f t="shared" si="54"/>
        <v>-15.129550612577823</v>
      </c>
      <c r="F194" s="2">
        <f t="shared" si="54"/>
        <v>-13.353934944822125</v>
      </c>
      <c r="G194" s="2">
        <f t="shared" si="54"/>
        <v>-11.785016103878968</v>
      </c>
      <c r="H194" s="2">
        <f t="shared" si="54"/>
        <v>-10.398732813994705</v>
      </c>
      <c r="I194" s="2">
        <f t="shared" si="54"/>
        <v>-9.1738247373875925</v>
      </c>
      <c r="J194" s="2">
        <f t="shared" si="54"/>
        <v>-8.0915064211489298</v>
      </c>
      <c r="K194" s="2">
        <f t="shared" si="54"/>
        <v>-7.1351791995092402</v>
      </c>
      <c r="L194" s="2">
        <f t="shared" si="54"/>
        <v>-6.2901766331409412</v>
      </c>
      <c r="M194" s="2">
        <f t="shared" si="54"/>
        <v>-5.543539581500017</v>
      </c>
      <c r="N194" s="2">
        <f t="shared" si="54"/>
        <v>-4.8838174586679362</v>
      </c>
      <c r="O194" s="2">
        <f t="shared" si="54"/>
        <v>-4.3008926247107508</v>
      </c>
      <c r="P194" s="2">
        <f t="shared" si="54"/>
        <v>-3.7858252193836437</v>
      </c>
      <c r="Q194" s="2">
        <f t="shared" si="54"/>
        <v>-3.3307160585173148</v>
      </c>
      <c r="R194" s="2">
        <f t="shared" si="54"/>
        <v>-2.9285854904358133</v>
      </c>
      <c r="S194" s="2">
        <f t="shared" si="54"/>
        <v>-2.5732663545218539</v>
      </c>
      <c r="T194" s="2">
        <f t="shared" si="52"/>
        <v>-2.2593094003192231</v>
      </c>
      <c r="U194" s="2">
        <f t="shared" si="52"/>
        <v>-1.9818997166593424</v>
      </c>
      <c r="V194" s="2">
        <f t="shared" si="52"/>
        <v>-1.7367828891511783</v>
      </c>
      <c r="W194" s="2">
        <f t="shared" si="52"/>
        <v>-1.5201997535699014</v>
      </c>
      <c r="Y194" s="2">
        <f t="shared" si="55"/>
        <v>4.8637048922543563E-5</v>
      </c>
      <c r="Z194" s="2">
        <f t="shared" si="55"/>
        <v>9.802000605616173E-5</v>
      </c>
      <c r="AA194" s="2">
        <f t="shared" si="55"/>
        <v>1.4890621902019253E-4</v>
      </c>
      <c r="AB194" s="2">
        <f t="shared" si="55"/>
        <v>2.0207608968771844E-4</v>
      </c>
      <c r="AC194" s="2">
        <f t="shared" si="55"/>
        <v>2.5834504259602685E-4</v>
      </c>
      <c r="AD194" s="2">
        <f t="shared" si="55"/>
        <v>3.1857603047215751E-4</v>
      </c>
      <c r="AE194" s="2">
        <f t="shared" si="55"/>
        <v>3.8369276866095974E-4</v>
      </c>
      <c r="AF194" s="2">
        <f t="shared" si="55"/>
        <v>4.5469390142168506E-4</v>
      </c>
      <c r="AG194" s="2">
        <f t="shared" si="55"/>
        <v>5.3266831735047655E-4</v>
      </c>
      <c r="AH194" s="2">
        <f t="shared" si="55"/>
        <v>6.1881184880936072E-4</v>
      </c>
      <c r="AI194" s="2">
        <f t="shared" si="55"/>
        <v>7.1444561146776235E-4</v>
      </c>
      <c r="AJ194" s="2">
        <f t="shared" si="55"/>
        <v>8.2103626521568527E-4</v>
      </c>
      <c r="AK194" s="2">
        <f t="shared" si="55"/>
        <v>9.4021850717426888E-4</v>
      </c>
      <c r="AL194" s="2">
        <f t="shared" si="55"/>
        <v>1.0738201417613499E-3</v>
      </c>
      <c r="AM194" s="2">
        <f t="shared" si="55"/>
        <v>1.223890112291936E-3</v>
      </c>
      <c r="AN194" s="2">
        <f t="shared" si="55"/>
        <v>1.3927299240122175E-3</v>
      </c>
      <c r="AO194" s="2">
        <f t="shared" si="53"/>
        <v>1.582928940477517E-3</v>
      </c>
      <c r="AP194" s="2">
        <f t="shared" si="53"/>
        <v>1.797404094586985E-3</v>
      </c>
      <c r="AQ194" s="2">
        <f t="shared" si="53"/>
        <v>2.0394446232919945E-3</v>
      </c>
      <c r="AR194" s="2">
        <f t="shared" si="53"/>
        <v>2.3127625120393067E-3</v>
      </c>
    </row>
    <row r="195" spans="2:44" x14ac:dyDescent="0.2">
      <c r="B195" s="36">
        <f>heart!B195</f>
        <v>46.75</v>
      </c>
      <c r="C195" s="14">
        <f>heart!C195</f>
        <v>5.7858020688675236</v>
      </c>
      <c r="D195" s="2">
        <f t="shared" si="54"/>
        <v>-17.681547043840695</v>
      </c>
      <c r="E195" s="2">
        <f t="shared" si="54"/>
        <v>-15.608857198402335</v>
      </c>
      <c r="F195" s="2">
        <f t="shared" si="54"/>
        <v>-13.777446150959825</v>
      </c>
      <c r="G195" s="2">
        <f t="shared" si="54"/>
        <v>-12.159226988996828</v>
      </c>
      <c r="H195" s="2">
        <f t="shared" si="54"/>
        <v>-10.729382356465516</v>
      </c>
      <c r="I195" s="2">
        <f t="shared" si="54"/>
        <v>-9.4659838494928508</v>
      </c>
      <c r="J195" s="2">
        <f t="shared" si="54"/>
        <v>-8.3496557176768924</v>
      </c>
      <c r="K195" s="2">
        <f t="shared" si="54"/>
        <v>-7.3632777134240586</v>
      </c>
      <c r="L195" s="2">
        <f t="shared" si="54"/>
        <v>-6.491722532161095</v>
      </c>
      <c r="M195" s="2">
        <f t="shared" si="54"/>
        <v>-5.7216238167485258</v>
      </c>
      <c r="N195" s="2">
        <f t="shared" si="54"/>
        <v>-5.041171168161549</v>
      </c>
      <c r="O195" s="2">
        <f t="shared" si="54"/>
        <v>-4.4399290186781828</v>
      </c>
      <c r="P195" s="2">
        <f t="shared" si="54"/>
        <v>-3.9086765897750837</v>
      </c>
      <c r="Q195" s="2">
        <f t="shared" si="54"/>
        <v>-3.4392664802909838</v>
      </c>
      <c r="R195" s="2">
        <f t="shared" si="54"/>
        <v>-3.0244997161355087</v>
      </c>
      <c r="S195" s="2">
        <f t="shared" si="54"/>
        <v>-2.6580153452789186</v>
      </c>
      <c r="T195" s="2">
        <f t="shared" si="52"/>
        <v>-2.3341928848278592</v>
      </c>
      <c r="U195" s="2">
        <f t="shared" si="52"/>
        <v>-2.0480661240945568</v>
      </c>
      <c r="V195" s="2">
        <f t="shared" si="52"/>
        <v>-1.7952469617248563</v>
      </c>
      <c r="W195" s="2">
        <f t="shared" si="52"/>
        <v>-1.5718581088349506</v>
      </c>
      <c r="Y195" s="2">
        <f t="shared" si="55"/>
        <v>4.7155254542594845E-5</v>
      </c>
      <c r="Z195" s="2">
        <f t="shared" si="55"/>
        <v>9.5033692179925759E-5</v>
      </c>
      <c r="AA195" s="2">
        <f t="shared" si="55"/>
        <v>1.4436958689773531E-4</v>
      </c>
      <c r="AB195" s="2">
        <f t="shared" si="55"/>
        <v>1.959195645560614E-4</v>
      </c>
      <c r="AC195" s="2">
        <f t="shared" si="55"/>
        <v>2.504742066656633E-4</v>
      </c>
      <c r="AD195" s="2">
        <f t="shared" si="55"/>
        <v>3.0887017491558797E-4</v>
      </c>
      <c r="AE195" s="2">
        <f t="shared" si="55"/>
        <v>3.7200304239623061E-4</v>
      </c>
      <c r="AF195" s="2">
        <f t="shared" si="55"/>
        <v>4.4084102830027914E-4</v>
      </c>
      <c r="AG195" s="2">
        <f t="shared" si="55"/>
        <v>5.1643984673985883E-4</v>
      </c>
      <c r="AH195" s="2">
        <f t="shared" si="55"/>
        <v>5.9995889740452389E-4</v>
      </c>
      <c r="AI195" s="2">
        <f t="shared" si="55"/>
        <v>6.9267904636349548E-4</v>
      </c>
      <c r="AJ195" s="2">
        <f t="shared" si="55"/>
        <v>7.9602226970234354E-4</v>
      </c>
      <c r="AK195" s="2">
        <f t="shared" si="55"/>
        <v>9.1157346125313686E-4</v>
      </c>
      <c r="AL195" s="2">
        <f t="shared" si="55"/>
        <v>1.0411047388660854E-3</v>
      </c>
      <c r="AM195" s="2">
        <f t="shared" si="55"/>
        <v>1.186602621988872E-3</v>
      </c>
      <c r="AN195" s="2">
        <f t="shared" si="55"/>
        <v>1.35029849735485E-3</v>
      </c>
      <c r="AO195" s="2">
        <f t="shared" si="53"/>
        <v>1.5347028400084449E-3</v>
      </c>
      <c r="AP195" s="2">
        <f t="shared" si="53"/>
        <v>1.7426437144887322E-3</v>
      </c>
      <c r="AQ195" s="2">
        <f t="shared" si="53"/>
        <v>1.9773101466336053E-3</v>
      </c>
      <c r="AR195" s="2">
        <f t="shared" si="53"/>
        <v>2.2423010311638202E-3</v>
      </c>
    </row>
    <row r="196" spans="2:44" x14ac:dyDescent="0.2">
      <c r="B196" s="36">
        <f>heart!B196</f>
        <v>47</v>
      </c>
      <c r="C196" s="14">
        <f>heart!C196</f>
        <v>5.8167421868828582</v>
      </c>
      <c r="D196" s="2">
        <f t="shared" si="54"/>
        <v>-18.241045976616235</v>
      </c>
      <c r="E196" s="2">
        <f t="shared" si="54"/>
        <v>-16.103225677493672</v>
      </c>
      <c r="F196" s="2">
        <f t="shared" si="54"/>
        <v>-14.214265917365223</v>
      </c>
      <c r="G196" s="2">
        <f t="shared" si="54"/>
        <v>-12.545197204317155</v>
      </c>
      <c r="H196" s="2">
        <f t="shared" si="54"/>
        <v>-11.070422342682997</v>
      </c>
      <c r="I196" s="2">
        <f t="shared" si="54"/>
        <v>-9.7673238689622082</v>
      </c>
      <c r="J196" s="2">
        <f t="shared" si="54"/>
        <v>-8.6159171855503001</v>
      </c>
      <c r="K196" s="2">
        <f t="shared" si="54"/>
        <v>-7.598544072664839</v>
      </c>
      <c r="L196" s="2">
        <f t="shared" si="54"/>
        <v>-6.6996018781005828</v>
      </c>
      <c r="M196" s="2">
        <f t="shared" si="54"/>
        <v>-5.9053042316097191</v>
      </c>
      <c r="N196" s="2">
        <f t="shared" si="54"/>
        <v>-5.2034696141716754</v>
      </c>
      <c r="O196" s="2">
        <f t="shared" si="54"/>
        <v>-4.5833345396054268</v>
      </c>
      <c r="P196" s="2">
        <f t="shared" si="54"/>
        <v>-4.0353884834375231</v>
      </c>
      <c r="Q196" s="2">
        <f t="shared" si="54"/>
        <v>-3.5512280274595001</v>
      </c>
      <c r="R196" s="2">
        <f t="shared" si="54"/>
        <v>-3.1234279831043712</v>
      </c>
      <c r="S196" s="2">
        <f t="shared" si="54"/>
        <v>-2.7454275171626472</v>
      </c>
      <c r="T196" s="2">
        <f t="shared" si="52"/>
        <v>-2.4114295334374569</v>
      </c>
      <c r="U196" s="2">
        <f t="shared" si="52"/>
        <v>-2.1163117672342504</v>
      </c>
      <c r="V196" s="2">
        <f t="shared" si="52"/>
        <v>-1.8555482292111263</v>
      </c>
      <c r="W196" s="2">
        <f t="shared" si="52"/>
        <v>-1.6251397938358167</v>
      </c>
      <c r="Y196" s="2">
        <f t="shared" si="55"/>
        <v>4.5718605060066698E-5</v>
      </c>
      <c r="Z196" s="2">
        <f t="shared" si="55"/>
        <v>9.2138360450357771E-5</v>
      </c>
      <c r="AA196" s="2">
        <f t="shared" si="55"/>
        <v>1.3997116949290329E-4</v>
      </c>
      <c r="AB196" s="2">
        <f t="shared" si="55"/>
        <v>1.899506064035323E-4</v>
      </c>
      <c r="AC196" s="2">
        <f t="shared" si="55"/>
        <v>2.4284316654334077E-4</v>
      </c>
      <c r="AD196" s="2">
        <f t="shared" si="55"/>
        <v>2.9946002155590174E-4</v>
      </c>
      <c r="AE196" s="2">
        <f t="shared" si="55"/>
        <v>3.6066945966952324E-4</v>
      </c>
      <c r="AF196" s="2">
        <f t="shared" si="55"/>
        <v>4.274102019516972E-4</v>
      </c>
      <c r="AG196" s="2">
        <f t="shared" si="55"/>
        <v>5.0070579873667082E-4</v>
      </c>
      <c r="AH196" s="2">
        <f t="shared" si="55"/>
        <v>5.8168032701284476E-4</v>
      </c>
      <c r="AI196" s="2">
        <f t="shared" si="55"/>
        <v>6.7157562950849133E-4</v>
      </c>
      <c r="AJ196" s="2">
        <f t="shared" si="55"/>
        <v>7.71770359858113E-4</v>
      </c>
      <c r="AK196" s="2">
        <f t="shared" si="55"/>
        <v>8.8380112593019306E-4</v>
      </c>
      <c r="AL196" s="2">
        <f t="shared" si="55"/>
        <v>1.0093860555749473E-3</v>
      </c>
      <c r="AM196" s="2">
        <f t="shared" si="55"/>
        <v>1.150451146201439E-3</v>
      </c>
      <c r="AN196" s="2">
        <f t="shared" si="55"/>
        <v>1.309159802286815E-3</v>
      </c>
      <c r="AO196" s="2">
        <f t="shared" si="53"/>
        <v>1.4879460138112496E-3</v>
      </c>
      <c r="AP196" s="2">
        <f t="shared" si="53"/>
        <v>1.6895516844501767E-3</v>
      </c>
      <c r="AQ196" s="2">
        <f t="shared" si="53"/>
        <v>1.9170686819969794E-3</v>
      </c>
      <c r="AR196" s="2">
        <f t="shared" si="53"/>
        <v>2.1739862559104284E-3</v>
      </c>
    </row>
    <row r="197" spans="2:44" x14ac:dyDescent="0.2">
      <c r="B197" s="36">
        <f>heart!B197</f>
        <v>47.25</v>
      </c>
      <c r="C197" s="14">
        <f>heart!C197</f>
        <v>5.8476823048981927</v>
      </c>
      <c r="D197" s="2">
        <f t="shared" si="54"/>
        <v>-18.81812677404962</v>
      </c>
      <c r="E197" s="2">
        <f t="shared" si="54"/>
        <v>-16.613129342054208</v>
      </c>
      <c r="F197" s="2">
        <f t="shared" si="54"/>
        <v>-14.664812440986601</v>
      </c>
      <c r="G197" s="2">
        <f t="shared" si="54"/>
        <v>-12.943296265092215</v>
      </c>
      <c r="H197" s="2">
        <f t="shared" si="54"/>
        <v>-11.422179273168531</v>
      </c>
      <c r="I197" s="2">
        <f t="shared" si="54"/>
        <v>-10.07813328886817</v>
      </c>
      <c r="J197" s="2">
        <f t="shared" si="54"/>
        <v>-8.8905457347843946</v>
      </c>
      <c r="K197" s="2">
        <f t="shared" si="54"/>
        <v>-7.8412035135442135</v>
      </c>
      <c r="L197" s="2">
        <f t="shared" si="54"/>
        <v>-6.9140136878418117</v>
      </c>
      <c r="M197" s="2">
        <f t="shared" si="54"/>
        <v>-6.0947566757013636</v>
      </c>
      <c r="N197" s="2">
        <f t="shared" si="54"/>
        <v>-5.3708681759188828</v>
      </c>
      <c r="O197" s="2">
        <f t="shared" si="54"/>
        <v>-4.7312464792448967</v>
      </c>
      <c r="P197" s="2">
        <f t="shared" si="54"/>
        <v>-4.1660822101909751</v>
      </c>
      <c r="Q197" s="2">
        <f t="shared" si="54"/>
        <v>-3.6667078883438884</v>
      </c>
      <c r="R197" s="2">
        <f t="shared" si="54"/>
        <v>-3.2254650020275104</v>
      </c>
      <c r="S197" s="2">
        <f t="shared" si="54"/>
        <v>-2.8355865557256097</v>
      </c>
      <c r="T197" s="2">
        <f t="shared" si="52"/>
        <v>-2.4910932899876239</v>
      </c>
      <c r="U197" s="2">
        <f t="shared" si="52"/>
        <v>-2.1867019822236475</v>
      </c>
      <c r="V197" s="2">
        <f t="shared" si="52"/>
        <v>-1.9177444220699622</v>
      </c>
      <c r="W197" s="2">
        <f t="shared" si="52"/>
        <v>-1.6800958187139368</v>
      </c>
      <c r="Y197" s="2">
        <f t="shared" si="55"/>
        <v>4.4325725073762655E-5</v>
      </c>
      <c r="Z197" s="2">
        <f t="shared" si="55"/>
        <v>8.9331238971617182E-5</v>
      </c>
      <c r="AA197" s="2">
        <f t="shared" si="55"/>
        <v>1.3570675590482276E-4</v>
      </c>
      <c r="AB197" s="2">
        <f t="shared" si="55"/>
        <v>1.8416350074494574E-4</v>
      </c>
      <c r="AC197" s="2">
        <f t="shared" si="55"/>
        <v>2.3544461652099183E-4</v>
      </c>
      <c r="AD197" s="2">
        <f t="shared" si="55"/>
        <v>2.9033656142024415E-4</v>
      </c>
      <c r="AE197" s="2">
        <f t="shared" si="55"/>
        <v>3.4968117007965627E-4</v>
      </c>
      <c r="AF197" s="2">
        <f t="shared" si="55"/>
        <v>4.1438856414235194E-4</v>
      </c>
      <c r="AG197" s="2">
        <f t="shared" si="55"/>
        <v>4.8545111007829232E-4</v>
      </c>
      <c r="AH197" s="2">
        <f t="shared" si="55"/>
        <v>5.6395863832924432E-4</v>
      </c>
      <c r="AI197" s="2">
        <f t="shared" si="55"/>
        <v>6.5111515718211744E-4</v>
      </c>
      <c r="AJ197" s="2">
        <f t="shared" si="55"/>
        <v>7.4825731769821583E-4</v>
      </c>
      <c r="AK197" s="2">
        <f t="shared" si="55"/>
        <v>8.5687491288052159E-4</v>
      </c>
      <c r="AL197" s="2">
        <f t="shared" si="55"/>
        <v>9.7863372545862982E-4</v>
      </c>
      <c r="AM197" s="2">
        <f t="shared" si="55"/>
        <v>1.1154010746898698E-3</v>
      </c>
      <c r="AN197" s="2">
        <f t="shared" si="55"/>
        <v>1.2692744539678257E-3</v>
      </c>
      <c r="AO197" s="2">
        <f t="shared" si="53"/>
        <v>1.4426136984307693E-3</v>
      </c>
      <c r="AP197" s="2">
        <f t="shared" si="53"/>
        <v>1.6380771758993356E-3</v>
      </c>
      <c r="AQ197" s="2">
        <f t="shared" si="53"/>
        <v>1.8586625561754326E-3</v>
      </c>
      <c r="AR197" s="2">
        <f t="shared" si="53"/>
        <v>2.1077527839490845E-3</v>
      </c>
    </row>
    <row r="198" spans="2:44" x14ac:dyDescent="0.2">
      <c r="B198" s="36">
        <f>heart!B198</f>
        <v>47.5</v>
      </c>
      <c r="C198" s="14">
        <f>heart!C198</f>
        <v>5.8786224229135264</v>
      </c>
      <c r="D198" s="2">
        <f t="shared" si="54"/>
        <v>-19.41334191440982</v>
      </c>
      <c r="E198" s="2">
        <f t="shared" si="54"/>
        <v>-17.139056357164456</v>
      </c>
      <c r="F198" s="2">
        <f t="shared" si="54"/>
        <v>-15.129517060320358</v>
      </c>
      <c r="G198" s="2">
        <f t="shared" si="54"/>
        <v>-13.353905298333951</v>
      </c>
      <c r="H198" s="2">
        <f t="shared" si="54"/>
        <v>-11.784989908495188</v>
      </c>
      <c r="I198" s="2">
        <f t="shared" si="54"/>
        <v>-10.398709667977293</v>
      </c>
      <c r="J198" s="2">
        <f t="shared" si="54"/>
        <v>-9.1738042857642679</v>
      </c>
      <c r="K198" s="2">
        <f t="shared" si="54"/>
        <v>-8.0914883502692092</v>
      </c>
      <c r="L198" s="2">
        <f t="shared" si="54"/>
        <v>-7.1351632322342393</v>
      </c>
      <c r="M198" s="2">
        <f t="shared" si="54"/>
        <v>-6.2901625245931019</v>
      </c>
      <c r="N198" s="2">
        <f t="shared" si="54"/>
        <v>-5.5435271153076293</v>
      </c>
      <c r="O198" s="2">
        <f t="shared" si="54"/>
        <v>-4.8838064436467983</v>
      </c>
      <c r="P198" s="2">
        <f t="shared" si="54"/>
        <v>-4.3008828919321376</v>
      </c>
      <c r="Q198" s="2">
        <f t="shared" si="54"/>
        <v>-3.7858166195835761</v>
      </c>
      <c r="R198" s="2">
        <f t="shared" si="54"/>
        <v>-3.330708459807413</v>
      </c>
      <c r="S198" s="2">
        <f t="shared" si="54"/>
        <v>-2.9285787762806339</v>
      </c>
      <c r="T198" s="2">
        <f t="shared" si="52"/>
        <v>-2.5732604219516753</v>
      </c>
      <c r="U198" s="2">
        <f t="shared" si="52"/>
        <v>-2.2593041583508744</v>
      </c>
      <c r="V198" s="2">
        <f t="shared" si="52"/>
        <v>-1.9818950849008736</v>
      </c>
      <c r="W198" s="2">
        <f t="shared" si="52"/>
        <v>-1.7367787965689487</v>
      </c>
      <c r="Y198" s="2">
        <f t="shared" si="55"/>
        <v>4.2975281085969483E-5</v>
      </c>
      <c r="Z198" s="2">
        <f t="shared" si="55"/>
        <v>8.6609640297470667E-5</v>
      </c>
      <c r="AA198" s="2">
        <f t="shared" si="55"/>
        <v>1.3157226352348861E-4</v>
      </c>
      <c r="AB198" s="2">
        <f t="shared" si="55"/>
        <v>1.7855270719474236E-4</v>
      </c>
      <c r="AC198" s="2">
        <f t="shared" si="55"/>
        <v>2.2827147346896206E-4</v>
      </c>
      <c r="AD198" s="2">
        <f t="shared" si="55"/>
        <v>2.8149106000647047E-4</v>
      </c>
      <c r="AE198" s="2">
        <f t="shared" si="55"/>
        <v>3.3902765379779687E-4</v>
      </c>
      <c r="AF198" s="2">
        <f t="shared" si="55"/>
        <v>4.0176364838237196E-4</v>
      </c>
      <c r="AG198" s="2">
        <f t="shared" si="55"/>
        <v>4.7066117642505126E-4</v>
      </c>
      <c r="AH198" s="2">
        <f t="shared" si="55"/>
        <v>5.4677686518896562E-4</v>
      </c>
      <c r="AI198" s="2">
        <f t="shared" si="55"/>
        <v>6.3127804119779093E-4</v>
      </c>
      <c r="AJ198" s="2">
        <f t="shared" si="55"/>
        <v>7.2546063260561431E-4</v>
      </c>
      <c r="AK198" s="2">
        <f t="shared" si="55"/>
        <v>8.3076904382897959E-4</v>
      </c>
      <c r="AL198" s="2">
        <f t="shared" si="55"/>
        <v>9.4881830724272967E-4</v>
      </c>
      <c r="AM198" s="2">
        <f t="shared" si="55"/>
        <v>1.0814188516628045E-3</v>
      </c>
      <c r="AN198" s="2">
        <f t="shared" si="55"/>
        <v>1.2306042674707545E-3</v>
      </c>
      <c r="AO198" s="2">
        <f t="shared" si="53"/>
        <v>1.3986624941918775E-3</v>
      </c>
      <c r="AP198" s="2">
        <f t="shared" si="53"/>
        <v>1.5881709088263604E-3</v>
      </c>
      <c r="AQ198" s="2">
        <f t="shared" si="53"/>
        <v>1.8020358530555973E-3</v>
      </c>
      <c r="AR198" s="2">
        <f t="shared" si="53"/>
        <v>2.0435372055213957E-3</v>
      </c>
    </row>
    <row r="199" spans="2:44" x14ac:dyDescent="0.2">
      <c r="B199" s="36">
        <f>heart!B199</f>
        <v>47.75</v>
      </c>
      <c r="C199" s="14">
        <f>heart!C199</f>
        <v>5.909562540928861</v>
      </c>
      <c r="D199" s="2">
        <f t="shared" si="54"/>
        <v>-20.027261237192295</v>
      </c>
      <c r="E199" s="2">
        <f t="shared" si="54"/>
        <v>-17.681510228136386</v>
      </c>
      <c r="F199" s="2">
        <f t="shared" si="54"/>
        <v>-15.6088246683604</v>
      </c>
      <c r="G199" s="2">
        <f t="shared" si="54"/>
        <v>-13.777417407692564</v>
      </c>
      <c r="H199" s="2">
        <f t="shared" si="54"/>
        <v>-12.159201591691334</v>
      </c>
      <c r="I199" s="2">
        <f t="shared" si="54"/>
        <v>-10.729359915623261</v>
      </c>
      <c r="J199" s="2">
        <f t="shared" si="54"/>
        <v>-9.4659640209562728</v>
      </c>
      <c r="K199" s="2">
        <f t="shared" si="54"/>
        <v>-8.3496381973512985</v>
      </c>
      <c r="L199" s="2">
        <f t="shared" si="54"/>
        <v>-7.3632622326139838</v>
      </c>
      <c r="M199" s="2">
        <f t="shared" si="54"/>
        <v>-6.4917088534495102</v>
      </c>
      <c r="N199" s="2">
        <f t="shared" si="54"/>
        <v>-5.7216117303557823</v>
      </c>
      <c r="O199" s="2">
        <f t="shared" si="54"/>
        <v>-5.041160488728134</v>
      </c>
      <c r="P199" s="2">
        <f t="shared" si="54"/>
        <v>-4.4399195824220152</v>
      </c>
      <c r="Q199" s="2">
        <f t="shared" si="54"/>
        <v>-3.9086682519797162</v>
      </c>
      <c r="R199" s="2">
        <f t="shared" si="54"/>
        <v>-3.4392591130861985</v>
      </c>
      <c r="S199" s="2">
        <f t="shared" si="54"/>
        <v>-3.0244932065362731</v>
      </c>
      <c r="T199" s="2">
        <f t="shared" si="52"/>
        <v>-2.6580095934526242</v>
      </c>
      <c r="U199" s="2">
        <f t="shared" si="52"/>
        <v>-2.3341878025632634</v>
      </c>
      <c r="V199" s="2">
        <f t="shared" si="52"/>
        <v>-2.048061633448961</v>
      </c>
      <c r="W199" s="2">
        <f t="shared" si="52"/>
        <v>-1.795242993828756</v>
      </c>
      <c r="Y199" s="2">
        <f t="shared" si="55"/>
        <v>4.1665980225809987E-5</v>
      </c>
      <c r="Z199" s="2">
        <f t="shared" si="55"/>
        <v>8.3970958858418823E-5</v>
      </c>
      <c r="AA199" s="2">
        <f t="shared" si="55"/>
        <v>1.2756373412120675E-4</v>
      </c>
      <c r="AB199" s="2">
        <f t="shared" si="55"/>
        <v>1.7311285416280473E-4</v>
      </c>
      <c r="AC199" s="2">
        <f t="shared" si="55"/>
        <v>2.2131687005485281E-4</v>
      </c>
      <c r="AD199" s="2">
        <f t="shared" si="55"/>
        <v>2.7291504892101864E-4</v>
      </c>
      <c r="AE199" s="2">
        <f t="shared" si="55"/>
        <v>3.2869871149612026E-4</v>
      </c>
      <c r="AF199" s="2">
        <f t="shared" si="55"/>
        <v>3.8952336799059125E-4</v>
      </c>
      <c r="AG199" s="2">
        <f t="shared" si="55"/>
        <v>4.5632183837850641E-4</v>
      </c>
      <c r="AH199" s="2">
        <f t="shared" si="55"/>
        <v>5.3011855832472152E-4</v>
      </c>
      <c r="AI199" s="2">
        <f t="shared" si="55"/>
        <v>6.1204529014988868E-4</v>
      </c>
      <c r="AJ199" s="2">
        <f t="shared" si="55"/>
        <v>7.033584797800801E-4</v>
      </c>
      <c r="AK199" s="2">
        <f t="shared" si="55"/>
        <v>8.0545852587091821E-4</v>
      </c>
      <c r="AL199" s="2">
        <f t="shared" si="55"/>
        <v>9.1991125662163283E-4</v>
      </c>
      <c r="AM199" s="2">
        <f t="shared" si="55"/>
        <v>1.0484719436520721E-3</v>
      </c>
      <c r="AN199" s="2">
        <f t="shared" si="55"/>
        <v>1.193112221224629E-3</v>
      </c>
      <c r="AO199" s="2">
        <f t="shared" si="53"/>
        <v>1.3560503236500511E-3</v>
      </c>
      <c r="AP199" s="2">
        <f t="shared" si="53"/>
        <v>1.5397851046044647E-3</v>
      </c>
      <c r="AQ199" s="2">
        <f t="shared" si="53"/>
        <v>1.7471343600851592E-3</v>
      </c>
      <c r="AR199" s="2">
        <f t="shared" si="53"/>
        <v>1.9812780427341946E-3</v>
      </c>
    </row>
    <row r="200" spans="2:44" x14ac:dyDescent="0.2">
      <c r="B200" s="36">
        <f>heart!B200</f>
        <v>48</v>
      </c>
      <c r="C200" s="14">
        <f>heart!C200</f>
        <v>5.9405026589441956</v>
      </c>
      <c r="D200" s="2">
        <f t="shared" si="54"/>
        <v>-20.660472488664546</v>
      </c>
      <c r="E200" s="2">
        <f t="shared" si="54"/>
        <v>-18.241010282552832</v>
      </c>
      <c r="F200" s="2">
        <f t="shared" si="54"/>
        <v>-16.103194138524064</v>
      </c>
      <c r="G200" s="2">
        <f t="shared" si="54"/>
        <v>-14.214238049801006</v>
      </c>
      <c r="H200" s="2">
        <f t="shared" si="54"/>
        <v>-12.545172580775393</v>
      </c>
      <c r="I200" s="2">
        <f t="shared" si="54"/>
        <v>-11.07040058553177</v>
      </c>
      <c r="J200" s="2">
        <f t="shared" si="54"/>
        <v>-9.7673046445291831</v>
      </c>
      <c r="K200" s="2">
        <f t="shared" si="54"/>
        <v>-8.6159001990054485</v>
      </c>
      <c r="L200" s="2">
        <f t="shared" si="54"/>
        <v>-7.5985290634988685</v>
      </c>
      <c r="M200" s="2">
        <f t="shared" si="54"/>
        <v>-6.6995886161297005</v>
      </c>
      <c r="N200" s="2">
        <f t="shared" si="54"/>
        <v>-5.9052925134455014</v>
      </c>
      <c r="O200" s="2">
        <f t="shared" si="54"/>
        <v>-5.2034592601018401</v>
      </c>
      <c r="P200" s="2">
        <f t="shared" si="54"/>
        <v>-4.5833253908377412</v>
      </c>
      <c r="Q200" s="2">
        <f t="shared" si="54"/>
        <v>-4.0353803996645228</v>
      </c>
      <c r="R200" s="2">
        <f t="shared" si="54"/>
        <v>-3.5512208847067095</v>
      </c>
      <c r="S200" s="2">
        <f t="shared" ref="S200:W215" si="56">$B$2*(1-EXP(-S$7)*COSH($C200))</f>
        <v>-3.1234216718290013</v>
      </c>
      <c r="T200" s="2">
        <f t="shared" si="56"/>
        <v>-2.7454219405736273</v>
      </c>
      <c r="U200" s="2">
        <f t="shared" si="56"/>
        <v>-2.4114246060110203</v>
      </c>
      <c r="V200" s="2">
        <f t="shared" si="56"/>
        <v>-2.1163074134023296</v>
      </c>
      <c r="W200" s="2">
        <f t="shared" si="56"/>
        <v>-1.8555443822024207</v>
      </c>
      <c r="Y200" s="2">
        <f t="shared" si="55"/>
        <v>4.0396569011490965E-5</v>
      </c>
      <c r="Z200" s="2">
        <f t="shared" si="55"/>
        <v>8.141266846720974E-5</v>
      </c>
      <c r="AA200" s="2">
        <f t="shared" si="55"/>
        <v>1.2367733006311715E-4</v>
      </c>
      <c r="AB200" s="2">
        <f t="shared" si="55"/>
        <v>1.6783873371187358E-4</v>
      </c>
      <c r="AC200" s="2">
        <f t="shared" si="55"/>
        <v>2.1457414816896314E-4</v>
      </c>
      <c r="AD200" s="2">
        <f t="shared" si="55"/>
        <v>2.6460031777154815E-4</v>
      </c>
      <c r="AE200" s="2">
        <f t="shared" si="55"/>
        <v>3.1868445458330873E-4</v>
      </c>
      <c r="AF200" s="2">
        <f t="shared" si="55"/>
        <v>3.7765600452315803E-4</v>
      </c>
      <c r="AG200" s="2">
        <f t="shared" si="55"/>
        <v>4.4241936792570465E-4</v>
      </c>
      <c r="AH200" s="2">
        <f t="shared" si="55"/>
        <v>5.1396776961870703E-4</v>
      </c>
      <c r="AI200" s="2">
        <f t="shared" si="55"/>
        <v>5.9339849123200004E-4</v>
      </c>
      <c r="AJ200" s="2">
        <f t="shared" si="55"/>
        <v>6.8192969934384939E-4</v>
      </c>
      <c r="AK200" s="2">
        <f t="shared" si="55"/>
        <v>7.8091912754479778E-4</v>
      </c>
      <c r="AL200" s="2">
        <f t="shared" si="55"/>
        <v>8.9188489893113397E-4</v>
      </c>
      <c r="AM200" s="2">
        <f t="shared" si="55"/>
        <v>1.0165288083662173E-3</v>
      </c>
      <c r="AN200" s="2">
        <f t="shared" ref="AN200:AR215" si="57">$B$2*EXP(-$C200)*SINH(AN$7)</f>
        <v>1.1567624215713993E-3</v>
      </c>
      <c r="AO200" s="2">
        <f t="shared" si="57"/>
        <v>1.314736391307809E-3</v>
      </c>
      <c r="AP200" s="2">
        <f t="shared" si="57"/>
        <v>1.4928734402482402E-3</v>
      </c>
      <c r="AQ200" s="2">
        <f t="shared" si="57"/>
        <v>1.6939055163715448E-3</v>
      </c>
      <c r="AR200" s="2">
        <f t="shared" si="57"/>
        <v>1.9209156907026236E-3</v>
      </c>
    </row>
    <row r="201" spans="2:44" x14ac:dyDescent="0.2">
      <c r="B201" s="36">
        <f>heart!B201</f>
        <v>48.25</v>
      </c>
      <c r="C201" s="14">
        <f>heart!C201</f>
        <v>5.9714427769595293</v>
      </c>
      <c r="D201" s="2">
        <f t="shared" ref="D201:S216" si="58">$B$2*(1-EXP(-D$7)*COSH($C201))</f>
        <v>-21.313581884555223</v>
      </c>
      <c r="E201" s="2">
        <f t="shared" si="58"/>
        <v>-18.818092167454775</v>
      </c>
      <c r="F201" s="2">
        <f t="shared" si="58"/>
        <v>-16.613098763962537</v>
      </c>
      <c r="G201" s="2">
        <f t="shared" si="58"/>
        <v>-14.664785422445922</v>
      </c>
      <c r="H201" s="2">
        <f t="shared" si="58"/>
        <v>-12.943272391740399</v>
      </c>
      <c r="I201" s="2">
        <f t="shared" si="58"/>
        <v>-11.422158178878732</v>
      </c>
      <c r="J201" s="2">
        <f t="shared" si="58"/>
        <v>-10.078114650133845</v>
      </c>
      <c r="K201" s="2">
        <f t="shared" si="58"/>
        <v>-8.8905292657579107</v>
      </c>
      <c r="L201" s="2">
        <f t="shared" si="58"/>
        <v>-7.841188961653053</v>
      </c>
      <c r="M201" s="2">
        <f t="shared" si="58"/>
        <v>-6.9140008299150484</v>
      </c>
      <c r="N201" s="2">
        <f t="shared" si="58"/>
        <v>-6.0947453145470787</v>
      </c>
      <c r="O201" s="2">
        <f t="shared" si="58"/>
        <v>-5.370858137299976</v>
      </c>
      <c r="P201" s="2">
        <f t="shared" si="58"/>
        <v>-4.731237609206957</v>
      </c>
      <c r="Q201" s="2">
        <f t="shared" si="58"/>
        <v>-4.1660743727011988</v>
      </c>
      <c r="R201" s="2">
        <f t="shared" si="58"/>
        <v>-3.6667009632048502</v>
      </c>
      <c r="S201" s="2">
        <f t="shared" si="56"/>
        <v>-3.2254588830337942</v>
      </c>
      <c r="T201" s="2">
        <f t="shared" si="56"/>
        <v>-2.8355811490350171</v>
      </c>
      <c r="U201" s="2">
        <f t="shared" si="56"/>
        <v>-2.4910885126819866</v>
      </c>
      <c r="V201" s="2">
        <f t="shared" si="56"/>
        <v>-2.1866977610371827</v>
      </c>
      <c r="W201" s="2">
        <f t="shared" si="56"/>
        <v>-1.9177406922656492</v>
      </c>
      <c r="Y201" s="2">
        <f t="shared" ref="Y201:AN216" si="59">$B$2*EXP(-$C201)*SINH(Y$7)</f>
        <v>3.9165832150260661E-5</v>
      </c>
      <c r="Z201" s="2">
        <f t="shared" si="59"/>
        <v>7.8932319900349628E-5</v>
      </c>
      <c r="AA201" s="2">
        <f t="shared" si="59"/>
        <v>1.1990933063316735E-4</v>
      </c>
      <c r="AB201" s="2">
        <f t="shared" si="59"/>
        <v>1.6272529657163868E-4</v>
      </c>
      <c r="AC201" s="2">
        <f t="shared" si="59"/>
        <v>2.0803685255003281E-4</v>
      </c>
      <c r="AD201" s="2">
        <f t="shared" si="59"/>
        <v>2.5653890630657786E-4</v>
      </c>
      <c r="AE201" s="2">
        <f t="shared" si="59"/>
        <v>3.089752957375368E-4</v>
      </c>
      <c r="AF201" s="2">
        <f t="shared" si="59"/>
        <v>3.6615019655467942E-4</v>
      </c>
      <c r="AG201" s="2">
        <f t="shared" si="59"/>
        <v>4.2894045529642935E-4</v>
      </c>
      <c r="AH201" s="2">
        <f t="shared" si="59"/>
        <v>4.9830903683439226E-4</v>
      </c>
      <c r="AI201" s="2">
        <f t="shared" si="59"/>
        <v>5.753197926091063E-4</v>
      </c>
      <c r="AJ201" s="2">
        <f t="shared" si="59"/>
        <v>6.6115377608384589E-4</v>
      </c>
      <c r="AK201" s="2">
        <f t="shared" si="59"/>
        <v>7.5712735563377722E-4</v>
      </c>
      <c r="AL201" s="2">
        <f t="shared" si="59"/>
        <v>8.6471240265361662E-4</v>
      </c>
      <c r="AM201" s="2">
        <f t="shared" si="59"/>
        <v>9.8555886449294065E-4</v>
      </c>
      <c r="AN201" s="2">
        <f t="shared" si="57"/>
        <v>1.1215200684025206E-3</v>
      </c>
      <c r="AO201" s="2">
        <f t="shared" si="57"/>
        <v>1.274681144558434E-3</v>
      </c>
      <c r="AP201" s="2">
        <f t="shared" si="57"/>
        <v>1.4473910040655393E-3</v>
      </c>
      <c r="AQ201" s="2">
        <f t="shared" si="57"/>
        <v>1.6422983623618369E-3</v>
      </c>
      <c r="AR201" s="2">
        <f t="shared" si="57"/>
        <v>1.8623923604863643E-3</v>
      </c>
    </row>
    <row r="202" spans="2:44" x14ac:dyDescent="0.2">
      <c r="B202" s="36">
        <f>heart!B202</f>
        <v>48.5</v>
      </c>
      <c r="C202" s="14">
        <f>heart!C202</f>
        <v>6.0023828949748639</v>
      </c>
      <c r="D202" s="2">
        <f t="shared" si="58"/>
        <v>-21.98721469042529</v>
      </c>
      <c r="E202" s="2">
        <f t="shared" si="58"/>
        <v>-19.413308362152357</v>
      </c>
      <c r="F202" s="2">
        <f t="shared" si="58"/>
        <v>-17.139026710676283</v>
      </c>
      <c r="G202" s="2">
        <f t="shared" si="58"/>
        <v>-15.129490864936578</v>
      </c>
      <c r="H202" s="2">
        <f t="shared" si="58"/>
        <v>-13.353882152316542</v>
      </c>
      <c r="I202" s="2">
        <f t="shared" si="58"/>
        <v>-11.784969456871863</v>
      </c>
      <c r="J202" s="2">
        <f t="shared" si="58"/>
        <v>-10.398691597097573</v>
      </c>
      <c r="K202" s="2">
        <f t="shared" si="58"/>
        <v>-9.1737883184892652</v>
      </c>
      <c r="L202" s="2">
        <f t="shared" si="58"/>
        <v>-8.0914742417213734</v>
      </c>
      <c r="M202" s="2">
        <f t="shared" si="58"/>
        <v>-7.1351507660418498</v>
      </c>
      <c r="N202" s="2">
        <f t="shared" si="58"/>
        <v>-6.2901515095719658</v>
      </c>
      <c r="O202" s="2">
        <f t="shared" si="58"/>
        <v>-5.543517382529016</v>
      </c>
      <c r="P202" s="2">
        <f t="shared" si="58"/>
        <v>-4.8837978438467298</v>
      </c>
      <c r="Q202" s="2">
        <f t="shared" si="58"/>
        <v>-4.300875293222238</v>
      </c>
      <c r="R202" s="2">
        <f t="shared" si="58"/>
        <v>-3.7858099054283976</v>
      </c>
      <c r="S202" s="2">
        <f t="shared" si="56"/>
        <v>-3.3307025272372335</v>
      </c>
      <c r="T202" s="2">
        <f t="shared" si="56"/>
        <v>-2.9285735343122861</v>
      </c>
      <c r="U202" s="2">
        <f t="shared" si="56"/>
        <v>-2.5732557901932069</v>
      </c>
      <c r="V202" s="2">
        <f t="shared" si="56"/>
        <v>-2.2593000657686448</v>
      </c>
      <c r="W202" s="2">
        <f t="shared" si="56"/>
        <v>-1.9818914687301648</v>
      </c>
      <c r="Y202" s="2">
        <f t="shared" si="59"/>
        <v>3.7972591374927125E-5</v>
      </c>
      <c r="Z202" s="2">
        <f t="shared" si="59"/>
        <v>7.6527538553296313E-5</v>
      </c>
      <c r="AA202" s="2">
        <f t="shared" si="59"/>
        <v>1.1625612847202054E-4</v>
      </c>
      <c r="AB202" s="2">
        <f t="shared" si="59"/>
        <v>1.577676473047322E-4</v>
      </c>
      <c r="AC202" s="2">
        <f t="shared" si="59"/>
        <v>2.0169872460518596E-4</v>
      </c>
      <c r="AD202" s="2">
        <f t="shared" si="59"/>
        <v>2.4872309679460148E-4</v>
      </c>
      <c r="AE202" s="2">
        <f t="shared" si="59"/>
        <v>2.9956193972788253E-4</v>
      </c>
      <c r="AF202" s="2">
        <f t="shared" si="59"/>
        <v>3.5499492880116323E-4</v>
      </c>
      <c r="AG202" s="2">
        <f t="shared" si="59"/>
        <v>4.1587219622086098E-4</v>
      </c>
      <c r="AH202" s="2">
        <f t="shared" si="59"/>
        <v>4.8312736881348141E-4</v>
      </c>
      <c r="AI202" s="2">
        <f t="shared" si="59"/>
        <v>5.5779188632681768E-4</v>
      </c>
      <c r="AJ202" s="2">
        <f t="shared" si="59"/>
        <v>6.4101081981108525E-4</v>
      </c>
      <c r="AK202" s="2">
        <f t="shared" si="59"/>
        <v>7.3406043267407542E-4</v>
      </c>
      <c r="AL202" s="2">
        <f t="shared" si="59"/>
        <v>8.3836775373043377E-4</v>
      </c>
      <c r="AM202" s="2">
        <f t="shared" si="59"/>
        <v>9.5553246242154836E-4</v>
      </c>
      <c r="AN202" s="2">
        <f t="shared" si="57"/>
        <v>1.0873514218424645E-3</v>
      </c>
      <c r="AO202" s="2">
        <f t="shared" si="57"/>
        <v>1.2358462358195981E-3</v>
      </c>
      <c r="AP202" s="2">
        <f t="shared" si="57"/>
        <v>1.4032942526604898E-3</v>
      </c>
      <c r="AQ202" s="2">
        <f t="shared" si="57"/>
        <v>1.5922634910557618E-3</v>
      </c>
      <c r="AR202" s="2">
        <f t="shared" si="57"/>
        <v>1.8056520237643931E-3</v>
      </c>
    </row>
    <row r="203" spans="2:44" x14ac:dyDescent="0.2">
      <c r="B203" s="36">
        <f>heart!B203</f>
        <v>48.75</v>
      </c>
      <c r="C203" s="14">
        <f>heart!C203</f>
        <v>6.0333230129901985</v>
      </c>
      <c r="D203" s="2">
        <f t="shared" si="58"/>
        <v>-22.682015820276668</v>
      </c>
      <c r="E203" s="2">
        <f t="shared" si="58"/>
        <v>-20.027228707150353</v>
      </c>
      <c r="F203" s="2">
        <f t="shared" si="58"/>
        <v>-17.681481484869121</v>
      </c>
      <c r="G203" s="2">
        <f t="shared" si="58"/>
        <v>-15.608799271054899</v>
      </c>
      <c r="H203" s="2">
        <f t="shared" si="58"/>
        <v>-13.777394966850308</v>
      </c>
      <c r="I203" s="2">
        <f t="shared" si="58"/>
        <v>-12.159181763154749</v>
      </c>
      <c r="J203" s="2">
        <f t="shared" si="58"/>
        <v>-10.729342395297666</v>
      </c>
      <c r="K203" s="2">
        <f t="shared" si="58"/>
        <v>-9.4659485401461918</v>
      </c>
      <c r="L203" s="2">
        <f t="shared" si="58"/>
        <v>-8.3496245186397147</v>
      </c>
      <c r="M203" s="2">
        <f t="shared" si="58"/>
        <v>-7.3632501462212359</v>
      </c>
      <c r="N203" s="2">
        <f t="shared" si="58"/>
        <v>-6.4916981740160926</v>
      </c>
      <c r="O203" s="2">
        <f t="shared" si="58"/>
        <v>-5.7216022940996121</v>
      </c>
      <c r="P203" s="2">
        <f t="shared" si="58"/>
        <v>-5.0411521509327653</v>
      </c>
      <c r="Q203" s="2">
        <f t="shared" si="58"/>
        <v>-4.4399122152172295</v>
      </c>
      <c r="R203" s="2">
        <f t="shared" si="58"/>
        <v>-3.9086617423804806</v>
      </c>
      <c r="S203" s="2">
        <f t="shared" si="56"/>
        <v>-3.4392533612599019</v>
      </c>
      <c r="T203" s="2">
        <f t="shared" si="56"/>
        <v>-3.0244881242716777</v>
      </c>
      <c r="U203" s="2">
        <f t="shared" si="56"/>
        <v>-2.6580051028070275</v>
      </c>
      <c r="V203" s="2">
        <f t="shared" si="56"/>
        <v>-2.3341838346671624</v>
      </c>
      <c r="W203" s="2">
        <f t="shared" si="56"/>
        <v>-2.0480581274498499</v>
      </c>
      <c r="Y203" s="2">
        <f t="shared" si="59"/>
        <v>3.6815704315824005E-5</v>
      </c>
      <c r="Z203" s="2">
        <f t="shared" si="59"/>
        <v>7.4196022167090936E-5</v>
      </c>
      <c r="AA203" s="2">
        <f t="shared" si="59"/>
        <v>1.1271422612348827E-4</v>
      </c>
      <c r="AB203" s="2">
        <f t="shared" si="59"/>
        <v>1.5296103961999816E-4</v>
      </c>
      <c r="AC203" s="2">
        <f t="shared" si="59"/>
        <v>1.9555369641816004E-4</v>
      </c>
      <c r="AD203" s="2">
        <f t="shared" si="59"/>
        <v>2.4114540663538515E-4</v>
      </c>
      <c r="AE203" s="2">
        <f t="shared" si="59"/>
        <v>2.9043537451537912E-4</v>
      </c>
      <c r="AF203" s="2">
        <f t="shared" si="59"/>
        <v>3.4417952157434769E-4</v>
      </c>
      <c r="AG203" s="2">
        <f t="shared" si="59"/>
        <v>4.0320207957545383E-4</v>
      </c>
      <c r="AH203" s="2">
        <f t="shared" si="59"/>
        <v>4.6840823112387115E-4</v>
      </c>
      <c r="AI203" s="2">
        <f t="shared" si="59"/>
        <v>5.4079799174130614E-4</v>
      </c>
      <c r="AJ203" s="2">
        <f t="shared" si="59"/>
        <v>6.2148154631846335E-4</v>
      </c>
      <c r="AK203" s="2">
        <f t="shared" si="59"/>
        <v>7.1169627514857639E-4</v>
      </c>
      <c r="AL203" s="2">
        <f t="shared" si="59"/>
        <v>8.1282573065690443E-4</v>
      </c>
      <c r="AM203" s="2">
        <f t="shared" si="59"/>
        <v>9.2642085585739001E-4</v>
      </c>
      <c r="AN203" s="2">
        <f t="shared" si="57"/>
        <v>1.0542237699472732E-3</v>
      </c>
      <c r="AO203" s="2">
        <f t="shared" si="57"/>
        <v>1.1981944858206492E-3</v>
      </c>
      <c r="AP203" s="2">
        <f t="shared" si="57"/>
        <v>1.3605409692464781E-3</v>
      </c>
      <c r="AQ203" s="2">
        <f t="shared" si="57"/>
        <v>1.543753000705054E-3</v>
      </c>
      <c r="AR203" s="2">
        <f t="shared" si="57"/>
        <v>1.7506403591953088E-3</v>
      </c>
    </row>
    <row r="204" spans="2:44" x14ac:dyDescent="0.2">
      <c r="B204" s="36">
        <f>heart!B204</f>
        <v>49</v>
      </c>
      <c r="C204" s="14">
        <f>heart!C204</f>
        <v>6.064263131005533</v>
      </c>
      <c r="D204" s="2">
        <f t="shared" si="58"/>
        <v>-23.398650453971921</v>
      </c>
      <c r="E204" s="2">
        <f t="shared" si="58"/>
        <v>-20.66044094969493</v>
      </c>
      <c r="F204" s="2">
        <f t="shared" si="58"/>
        <v>-18.240982414988611</v>
      </c>
      <c r="G204" s="2">
        <f t="shared" si="58"/>
        <v>-16.103169514982294</v>
      </c>
      <c r="H204" s="2">
        <f t="shared" si="58"/>
        <v>-14.214216292649777</v>
      </c>
      <c r="I204" s="2">
        <f t="shared" si="58"/>
        <v>-12.545153356342361</v>
      </c>
      <c r="J204" s="2">
        <f t="shared" si="58"/>
        <v>-11.070383598986915</v>
      </c>
      <c r="K204" s="2">
        <f t="shared" si="58"/>
        <v>-9.767289635363209</v>
      </c>
      <c r="L204" s="2">
        <f t="shared" si="58"/>
        <v>-8.615886937034567</v>
      </c>
      <c r="M204" s="2">
        <f t="shared" si="58"/>
        <v>-7.5985173453346455</v>
      </c>
      <c r="N204" s="2">
        <f t="shared" si="58"/>
        <v>-6.6995782620598643</v>
      </c>
      <c r="O204" s="2">
        <f t="shared" si="58"/>
        <v>-5.905283364677814</v>
      </c>
      <c r="P204" s="2">
        <f t="shared" si="58"/>
        <v>-5.2034511763288389</v>
      </c>
      <c r="Q204" s="2">
        <f t="shared" si="58"/>
        <v>-4.5833182480849501</v>
      </c>
      <c r="R204" s="2">
        <f t="shared" si="58"/>
        <v>-4.035374088389152</v>
      </c>
      <c r="S204" s="2">
        <f t="shared" si="56"/>
        <v>-3.5512153081176869</v>
      </c>
      <c r="T204" s="2">
        <f t="shared" si="56"/>
        <v>-3.1234167444025647</v>
      </c>
      <c r="U204" s="2">
        <f t="shared" si="56"/>
        <v>-2.7454175867417052</v>
      </c>
      <c r="V204" s="2">
        <f t="shared" si="56"/>
        <v>-2.4114207590023145</v>
      </c>
      <c r="W204" s="2">
        <f t="shared" si="56"/>
        <v>-2.1163040142182883</v>
      </c>
      <c r="Y204" s="2">
        <f t="shared" si="59"/>
        <v>3.5694063407143055E-5</v>
      </c>
      <c r="Z204" s="2">
        <f t="shared" si="59"/>
        <v>7.1935538624250285E-5</v>
      </c>
      <c r="AA204" s="2">
        <f t="shared" si="59"/>
        <v>1.0928023268618005E-4</v>
      </c>
      <c r="AB204" s="2">
        <f t="shared" si="59"/>
        <v>1.4830087182854797E-4</v>
      </c>
      <c r="AC204" s="2">
        <f t="shared" si="59"/>
        <v>1.8959588494008091E-4</v>
      </c>
      <c r="AD204" s="2">
        <f t="shared" si="59"/>
        <v>2.3379858119637015E-4</v>
      </c>
      <c r="AE204" s="2">
        <f t="shared" si="59"/>
        <v>2.8158686262518278E-4</v>
      </c>
      <c r="AF204" s="2">
        <f t="shared" si="59"/>
        <v>3.3369362055731629E-4</v>
      </c>
      <c r="AG204" s="2">
        <f t="shared" si="59"/>
        <v>3.9091797540519418E-4</v>
      </c>
      <c r="AH204" s="2">
        <f t="shared" si="59"/>
        <v>4.5413753214485977E-4</v>
      </c>
      <c r="AI204" s="2">
        <f t="shared" si="59"/>
        <v>5.2432183945406519E-4</v>
      </c>
      <c r="AJ204" s="2">
        <f t="shared" si="59"/>
        <v>6.0254725891868471E-4</v>
      </c>
      <c r="AK204" s="2">
        <f t="shared" si="59"/>
        <v>6.9001347234479062E-4</v>
      </c>
      <c r="AL204" s="2">
        <f t="shared" si="59"/>
        <v>7.8806188033606723E-4</v>
      </c>
      <c r="AM204" s="2">
        <f t="shared" si="59"/>
        <v>8.9819617430109448E-4</v>
      </c>
      <c r="AN204" s="2">
        <f t="shared" si="57"/>
        <v>1.0221053973872112E-3</v>
      </c>
      <c r="AO204" s="2">
        <f t="shared" si="57"/>
        <v>1.1616898480083901E-3</v>
      </c>
      <c r="AP204" s="2">
        <f t="shared" si="57"/>
        <v>1.3190902232291771E-3</v>
      </c>
      <c r="AQ204" s="2">
        <f t="shared" si="57"/>
        <v>1.4967204489538843E-3</v>
      </c>
      <c r="AR204" s="2">
        <f t="shared" si="57"/>
        <v>1.6973047004118537E-3</v>
      </c>
    </row>
    <row r="205" spans="2:44" x14ac:dyDescent="0.2">
      <c r="B205" s="36">
        <f>heart!B205</f>
        <v>49.25</v>
      </c>
      <c r="C205" s="14">
        <f>heart!C205</f>
        <v>6.0952032490208667</v>
      </c>
      <c r="D205" s="2">
        <f t="shared" si="58"/>
        <v>-24.137804674055577</v>
      </c>
      <c r="E205" s="2">
        <f t="shared" si="58"/>
        <v>-21.313551306463559</v>
      </c>
      <c r="F205" s="2">
        <f t="shared" si="58"/>
        <v>-18.818065148914112</v>
      </c>
      <c r="G205" s="2">
        <f t="shared" si="58"/>
        <v>-16.613074890610729</v>
      </c>
      <c r="H205" s="2">
        <f t="shared" si="58"/>
        <v>-14.664764328156137</v>
      </c>
      <c r="I205" s="2">
        <f t="shared" si="58"/>
        <v>-12.943253753006079</v>
      </c>
      <c r="J205" s="2">
        <f t="shared" si="58"/>
        <v>-11.422141709852259</v>
      </c>
      <c r="K205" s="2">
        <f t="shared" si="58"/>
        <v>-10.07810009824269</v>
      </c>
      <c r="L205" s="2">
        <f t="shared" si="58"/>
        <v>-8.8905164078311572</v>
      </c>
      <c r="M205" s="2">
        <f t="shared" si="58"/>
        <v>-7.8411776004987717</v>
      </c>
      <c r="N205" s="2">
        <f t="shared" si="58"/>
        <v>-6.9139907912961478</v>
      </c>
      <c r="O205" s="2">
        <f t="shared" si="58"/>
        <v>-6.0947364445091425</v>
      </c>
      <c r="P205" s="2">
        <f t="shared" si="58"/>
        <v>-5.3708502998102023</v>
      </c>
      <c r="Q205" s="2">
        <f t="shared" si="58"/>
        <v>-4.7312306840679241</v>
      </c>
      <c r="R205" s="2">
        <f t="shared" si="58"/>
        <v>-4.1660682537074853</v>
      </c>
      <c r="S205" s="2">
        <f t="shared" si="56"/>
        <v>-3.6666955565142594</v>
      </c>
      <c r="T205" s="2">
        <f t="shared" si="56"/>
        <v>-3.22545410572816</v>
      </c>
      <c r="U205" s="2">
        <f t="shared" si="56"/>
        <v>-2.8355769278485545</v>
      </c>
      <c r="V205" s="2">
        <f t="shared" si="56"/>
        <v>-2.4910847828776759</v>
      </c>
      <c r="W205" s="2">
        <f t="shared" si="56"/>
        <v>-2.1866944654139444</v>
      </c>
      <c r="Y205" s="2">
        <f t="shared" si="59"/>
        <v>3.4606594826586953E-5</v>
      </c>
      <c r="Z205" s="2">
        <f t="shared" si="59"/>
        <v>6.9743923811810699E-5</v>
      </c>
      <c r="AA205" s="2">
        <f t="shared" si="59"/>
        <v>1.0595086056716548E-4</v>
      </c>
      <c r="AB205" s="2">
        <f t="shared" si="59"/>
        <v>1.4378268243825428E-4</v>
      </c>
      <c r="AC205" s="2">
        <f t="shared" si="59"/>
        <v>1.8381958635722449E-4</v>
      </c>
      <c r="AD205" s="2">
        <f t="shared" si="59"/>
        <v>2.2667558686732529E-4</v>
      </c>
      <c r="AE205" s="2">
        <f t="shared" si="59"/>
        <v>2.7300793278160063E-4</v>
      </c>
      <c r="AF205" s="2">
        <f t="shared" si="59"/>
        <v>3.23527186891614E-4</v>
      </c>
      <c r="AG205" s="2">
        <f t="shared" si="59"/>
        <v>3.7900812331077897E-4</v>
      </c>
      <c r="AH205" s="2">
        <f t="shared" si="59"/>
        <v>4.403016095762908E-4</v>
      </c>
      <c r="AI205" s="2">
        <f t="shared" si="59"/>
        <v>5.0834765573612027E-4</v>
      </c>
      <c r="AJ205" s="2">
        <f t="shared" si="59"/>
        <v>5.8418983054466704E-4</v>
      </c>
      <c r="AK205" s="2">
        <f t="shared" si="59"/>
        <v>6.6899126585694049E-4</v>
      </c>
      <c r="AL205" s="2">
        <f t="shared" si="59"/>
        <v>7.6405249466808696E-4</v>
      </c>
      <c r="AM205" s="2">
        <f t="shared" si="59"/>
        <v>8.7083139636626671E-4</v>
      </c>
      <c r="AN205" s="2">
        <f t="shared" si="57"/>
        <v>9.909655550835476E-4</v>
      </c>
      <c r="AO205" s="2">
        <f t="shared" si="57"/>
        <v>1.1262973740372897E-3</v>
      </c>
      <c r="AP205" s="2">
        <f t="shared" si="57"/>
        <v>1.2789023310209337E-3</v>
      </c>
      <c r="AQ205" s="2">
        <f t="shared" si="57"/>
        <v>1.4511208083764695E-3</v>
      </c>
      <c r="AR205" s="2">
        <f t="shared" si="57"/>
        <v>1.6455939855998575E-3</v>
      </c>
    </row>
    <row r="206" spans="2:44" x14ac:dyDescent="0.2">
      <c r="B206" s="36">
        <f>heart!B206</f>
        <v>49.5</v>
      </c>
      <c r="C206" s="14">
        <f>heart!C206</f>
        <v>6.1261433670362013</v>
      </c>
      <c r="D206" s="2">
        <f t="shared" si="58"/>
        <v>-24.900186122587247</v>
      </c>
      <c r="E206" s="2">
        <f t="shared" si="58"/>
        <v>-21.98718504393711</v>
      </c>
      <c r="F206" s="2">
        <f t="shared" si="58"/>
        <v>-19.413282166768575</v>
      </c>
      <c r="G206" s="2">
        <f t="shared" si="58"/>
        <v>-17.139003564658875</v>
      </c>
      <c r="H206" s="2">
        <f t="shared" si="58"/>
        <v>-15.129470413313252</v>
      </c>
      <c r="I206" s="2">
        <f t="shared" si="58"/>
        <v>-13.353864081436818</v>
      </c>
      <c r="J206" s="2">
        <f t="shared" si="58"/>
        <v>-11.784953489596857</v>
      </c>
      <c r="K206" s="2">
        <f t="shared" si="58"/>
        <v>-10.398677488549733</v>
      </c>
      <c r="L206" s="2">
        <f t="shared" si="58"/>
        <v>-9.1737758522968775</v>
      </c>
      <c r="M206" s="2">
        <f t="shared" si="58"/>
        <v>-8.0914632267002329</v>
      </c>
      <c r="N206" s="2">
        <f t="shared" si="58"/>
        <v>-7.1351410332632366</v>
      </c>
      <c r="O206" s="2">
        <f t="shared" si="58"/>
        <v>-6.2901429097718955</v>
      </c>
      <c r="P206" s="2">
        <f t="shared" si="58"/>
        <v>-5.5435097838191139</v>
      </c>
      <c r="Q206" s="2">
        <f t="shared" si="58"/>
        <v>-4.8837911296915513</v>
      </c>
      <c r="R206" s="2">
        <f t="shared" si="58"/>
        <v>-4.3008693606520572</v>
      </c>
      <c r="S206" s="2">
        <f t="shared" si="56"/>
        <v>-3.7858046634600475</v>
      </c>
      <c r="T206" s="2">
        <f t="shared" si="56"/>
        <v>-3.3306978954787656</v>
      </c>
      <c r="U206" s="2">
        <f t="shared" si="56"/>
        <v>-2.9285694417300561</v>
      </c>
      <c r="V206" s="2">
        <f t="shared" si="56"/>
        <v>-2.5732521740224974</v>
      </c>
      <c r="W206" s="2">
        <f t="shared" si="56"/>
        <v>-2.2592968705510867</v>
      </c>
      <c r="Y206" s="2">
        <f t="shared" si="59"/>
        <v>3.3552257467326857E-5</v>
      </c>
      <c r="Z206" s="2">
        <f t="shared" si="59"/>
        <v>6.7619079549476955E-5</v>
      </c>
      <c r="AA206" s="2">
        <f t="shared" si="59"/>
        <v>1.0272292233453996E-4</v>
      </c>
      <c r="AB206" s="2">
        <f t="shared" si="59"/>
        <v>1.3940214588246413E-4</v>
      </c>
      <c r="AC206" s="2">
        <f t="shared" si="59"/>
        <v>1.7821927063037162E-4</v>
      </c>
      <c r="AD206" s="2">
        <f t="shared" si="59"/>
        <v>2.1976960432659813E-4</v>
      </c>
      <c r="AE206" s="2">
        <f t="shared" si="59"/>
        <v>2.6469037179796773E-4</v>
      </c>
      <c r="AF206" s="2">
        <f t="shared" si="59"/>
        <v>3.1367048756637171E-4</v>
      </c>
      <c r="AG206" s="2">
        <f t="shared" si="59"/>
        <v>3.6746112118959332E-4</v>
      </c>
      <c r="AH206" s="2">
        <f t="shared" si="59"/>
        <v>4.2688721735871299E-4</v>
      </c>
      <c r="AI206" s="2">
        <f t="shared" si="59"/>
        <v>4.9286014742677578E-4</v>
      </c>
      <c r="AJ206" s="2">
        <f t="shared" si="59"/>
        <v>5.663916863952788E-4</v>
      </c>
      <c r="AK206" s="2">
        <f t="shared" si="59"/>
        <v>6.4860952971253975E-4</v>
      </c>
      <c r="AL206" s="2">
        <f t="shared" si="59"/>
        <v>7.4077458785289367E-4</v>
      </c>
      <c r="AM206" s="2">
        <f t="shared" si="59"/>
        <v>8.4430032391009393E-4</v>
      </c>
      <c r="AN206" s="2">
        <f t="shared" si="57"/>
        <v>9.6077443077039176E-4</v>
      </c>
      <c r="AO206" s="2">
        <f t="shared" si="57"/>
        <v>1.091983180311077E-3</v>
      </c>
      <c r="AP206" s="2">
        <f t="shared" si="57"/>
        <v>1.2399388180489995E-3</v>
      </c>
      <c r="AQ206" s="2">
        <f t="shared" si="57"/>
        <v>1.4069104233692857E-3</v>
      </c>
      <c r="AR206" s="2">
        <f t="shared" si="57"/>
        <v>1.5954587086133246E-3</v>
      </c>
    </row>
    <row r="207" spans="2:44" x14ac:dyDescent="0.2">
      <c r="B207" s="36">
        <f>heart!B207</f>
        <v>49.75</v>
      </c>
      <c r="C207" s="14">
        <f>heart!C207</f>
        <v>6.1570834850515359</v>
      </c>
      <c r="D207" s="2">
        <f t="shared" si="58"/>
        <v>-25.686524678614813</v>
      </c>
      <c r="E207" s="2">
        <f t="shared" si="58"/>
        <v>-22.68198707700941</v>
      </c>
      <c r="F207" s="2">
        <f t="shared" si="58"/>
        <v>-20.027203309844857</v>
      </c>
      <c r="G207" s="2">
        <f t="shared" si="58"/>
        <v>-17.681459044026866</v>
      </c>
      <c r="H207" s="2">
        <f t="shared" si="58"/>
        <v>-15.608779442518323</v>
      </c>
      <c r="I207" s="2">
        <f t="shared" si="58"/>
        <v>-13.777377446524712</v>
      </c>
      <c r="J207" s="2">
        <f t="shared" si="58"/>
        <v>-12.159166282344673</v>
      </c>
      <c r="K207" s="2">
        <f t="shared" si="58"/>
        <v>-10.729328716586082</v>
      </c>
      <c r="L207" s="2">
        <f t="shared" si="58"/>
        <v>-9.4659364537534501</v>
      </c>
      <c r="M207" s="2">
        <f t="shared" si="58"/>
        <v>-8.3496138392062988</v>
      </c>
      <c r="N207" s="2">
        <f t="shared" si="58"/>
        <v>-7.3632407099650683</v>
      </c>
      <c r="O207" s="2">
        <f t="shared" si="58"/>
        <v>-6.4916898362207247</v>
      </c>
      <c r="P207" s="2">
        <f t="shared" si="58"/>
        <v>-5.7215949268948272</v>
      </c>
      <c r="Q207" s="2">
        <f t="shared" si="58"/>
        <v>-5.0411456413335305</v>
      </c>
      <c r="R207" s="2">
        <f t="shared" si="58"/>
        <v>-4.4399064633909351</v>
      </c>
      <c r="S207" s="2">
        <f t="shared" si="56"/>
        <v>-3.9086566601158839</v>
      </c>
      <c r="T207" s="2">
        <f t="shared" si="56"/>
        <v>-3.439248870614307</v>
      </c>
      <c r="U207" s="2">
        <f t="shared" si="56"/>
        <v>-3.0244841563755771</v>
      </c>
      <c r="V207" s="2">
        <f t="shared" si="56"/>
        <v>-2.6580015968079174</v>
      </c>
      <c r="W207" s="2">
        <f t="shared" si="56"/>
        <v>-2.3341807367962888</v>
      </c>
      <c r="Y207" s="2">
        <f t="shared" si="59"/>
        <v>3.2530041941280976E-5</v>
      </c>
      <c r="Z207" s="2">
        <f t="shared" si="59"/>
        <v>6.5558971580893414E-5</v>
      </c>
      <c r="AA207" s="2">
        <f t="shared" si="59"/>
        <v>9.9593327665882403E-5</v>
      </c>
      <c r="AB207" s="2">
        <f t="shared" si="59"/>
        <v>1.3515506837884361E-4</v>
      </c>
      <c r="AC207" s="2">
        <f t="shared" si="59"/>
        <v>1.7278957620053053E-4</v>
      </c>
      <c r="AD207" s="2">
        <f t="shared" si="59"/>
        <v>2.1307402201252063E-4</v>
      </c>
      <c r="AE207" s="2">
        <f t="shared" si="59"/>
        <v>2.5662621671361253E-4</v>
      </c>
      <c r="AF207" s="2">
        <f t="shared" si="59"/>
        <v>3.0411408610024192E-4</v>
      </c>
      <c r="AG207" s="2">
        <f t="shared" si="59"/>
        <v>3.5626591431971242E-4</v>
      </c>
      <c r="AH207" s="2">
        <f t="shared" si="59"/>
        <v>4.138815129920385E-4</v>
      </c>
      <c r="AI207" s="2">
        <f t="shared" si="59"/>
        <v>4.7784448729244592E-4</v>
      </c>
      <c r="AJ207" s="2">
        <f t="shared" si="59"/>
        <v>5.4913578710980243E-4</v>
      </c>
      <c r="AK207" s="2">
        <f t="shared" si="59"/>
        <v>6.288487511044499E-4</v>
      </c>
      <c r="AL207" s="2">
        <f t="shared" si="59"/>
        <v>7.1820587438433325E-4</v>
      </c>
      <c r="AM207" s="2">
        <f t="shared" si="59"/>
        <v>8.1857755695210577E-4</v>
      </c>
      <c r="AN207" s="2">
        <f t="shared" si="57"/>
        <v>9.3150312045341013E-4</v>
      </c>
      <c r="AO207" s="2">
        <f t="shared" si="57"/>
        <v>1.0587144155437007E-3</v>
      </c>
      <c r="AP207" s="2">
        <f t="shared" si="57"/>
        <v>1.2021623819212385E-3</v>
      </c>
      <c r="AQ207" s="2">
        <f t="shared" si="57"/>
        <v>1.3640469683566282E-3</v>
      </c>
      <c r="AR207" s="2">
        <f t="shared" si="57"/>
        <v>1.546850871578877E-3</v>
      </c>
    </row>
    <row r="208" spans="2:44" x14ac:dyDescent="0.2">
      <c r="B208" s="36">
        <f>heart!B208</f>
        <v>50</v>
      </c>
      <c r="C208" s="14">
        <f>heart!C208</f>
        <v>6.1880236030668705</v>
      </c>
      <c r="D208" s="2">
        <f t="shared" si="58"/>
        <v>-26.497573156936838</v>
      </c>
      <c r="E208" s="2">
        <f t="shared" si="58"/>
        <v>-23.398622586407704</v>
      </c>
      <c r="F208" s="2">
        <f t="shared" si="58"/>
        <v>-20.660416326153172</v>
      </c>
      <c r="G208" s="2">
        <f t="shared" si="58"/>
        <v>-18.240960657837384</v>
      </c>
      <c r="H208" s="2">
        <f t="shared" si="58"/>
        <v>-16.103150290549269</v>
      </c>
      <c r="I208" s="2">
        <f t="shared" si="58"/>
        <v>-14.214199306104922</v>
      </c>
      <c r="J208" s="2">
        <f t="shared" si="58"/>
        <v>-12.54513834717639</v>
      </c>
      <c r="K208" s="2">
        <f t="shared" si="58"/>
        <v>-11.070370337016033</v>
      </c>
      <c r="L208" s="2">
        <f t="shared" si="58"/>
        <v>-9.7672779171989923</v>
      </c>
      <c r="M208" s="2">
        <f t="shared" si="58"/>
        <v>-8.6158765829647308</v>
      </c>
      <c r="N208" s="2">
        <f t="shared" si="58"/>
        <v>-7.5985081965669607</v>
      </c>
      <c r="O208" s="2">
        <f t="shared" si="58"/>
        <v>-6.699570178286864</v>
      </c>
      <c r="P208" s="2">
        <f t="shared" si="58"/>
        <v>-5.905276221925023</v>
      </c>
      <c r="Q208" s="2">
        <f t="shared" si="58"/>
        <v>-5.2034448650534708</v>
      </c>
      <c r="R208" s="2">
        <f t="shared" si="58"/>
        <v>-4.5833126714959294</v>
      </c>
      <c r="S208" s="2">
        <f t="shared" si="56"/>
        <v>-4.0353691609627154</v>
      </c>
      <c r="T208" s="2">
        <f t="shared" si="56"/>
        <v>-3.5512109542857666</v>
      </c>
      <c r="U208" s="2">
        <f t="shared" si="56"/>
        <v>-3.1234128973938589</v>
      </c>
      <c r="V208" s="2">
        <f t="shared" si="56"/>
        <v>-2.7454141875576652</v>
      </c>
      <c r="W208" s="2">
        <f t="shared" si="56"/>
        <v>-2.411417755512324</v>
      </c>
      <c r="Y208" s="2">
        <f t="shared" si="59"/>
        <v>3.1538969612759334E-5</v>
      </c>
      <c r="Z208" s="2">
        <f t="shared" si="59"/>
        <v>6.3561627626113323E-5</v>
      </c>
      <c r="AA208" s="2">
        <f t="shared" si="59"/>
        <v>9.6559080389681126E-5</v>
      </c>
      <c r="AB208" s="2">
        <f t="shared" si="59"/>
        <v>1.3103738391438737E-4</v>
      </c>
      <c r="AC208" s="2">
        <f t="shared" si="59"/>
        <v>1.6752530485595495E-4</v>
      </c>
      <c r="AD208" s="2">
        <f t="shared" si="59"/>
        <v>2.0658242979371561E-4</v>
      </c>
      <c r="AE208" s="2">
        <f t="shared" si="59"/>
        <v>2.4880774717037763E-4</v>
      </c>
      <c r="AF208" s="2">
        <f t="shared" si="59"/>
        <v>2.9484883350721903E-4</v>
      </c>
      <c r="AG208" s="2">
        <f t="shared" si="59"/>
        <v>3.4541178477647135E-4</v>
      </c>
      <c r="AH208" s="2">
        <f t="shared" si="59"/>
        <v>4.0127204524055223E-4</v>
      </c>
      <c r="AI208" s="2">
        <f t="shared" si="59"/>
        <v>4.632862998315445E-4</v>
      </c>
      <c r="AJ208" s="2">
        <f t="shared" si="59"/>
        <v>5.3240561245500632E-4</v>
      </c>
      <c r="AK208" s="2">
        <f t="shared" si="59"/>
        <v>6.0969001170995438E-4</v>
      </c>
      <c r="AL208" s="2">
        <f t="shared" si="59"/>
        <v>6.9632474771475069E-4</v>
      </c>
      <c r="AM208" s="2">
        <f t="shared" si="59"/>
        <v>7.9363846935706129E-4</v>
      </c>
      <c r="AN208" s="2">
        <f t="shared" si="57"/>
        <v>9.0312360073808507E-4</v>
      </c>
      <c r="AO208" s="2">
        <f t="shared" si="57"/>
        <v>1.0264592293085793E-3</v>
      </c>
      <c r="AP208" s="2">
        <f t="shared" si="57"/>
        <v>1.1655368567140341E-3</v>
      </c>
      <c r="AQ208" s="2">
        <f t="shared" si="57"/>
        <v>1.3224894072694858E-3</v>
      </c>
      <c r="AR208" s="2">
        <f t="shared" si="57"/>
        <v>1.4997239389441558E-3</v>
      </c>
    </row>
    <row r="209" spans="2:44" x14ac:dyDescent="0.2">
      <c r="B209" s="36">
        <f>heart!B209</f>
        <v>50.25</v>
      </c>
      <c r="C209" s="14">
        <f>heart!C209</f>
        <v>6.2189637210822042</v>
      </c>
      <c r="D209" s="2">
        <f t="shared" si="58"/>
        <v>-27.334108028822772</v>
      </c>
      <c r="E209" s="2">
        <f t="shared" si="58"/>
        <v>-24.137777655514913</v>
      </c>
      <c r="F209" s="2">
        <f t="shared" si="58"/>
        <v>-21.313527433111759</v>
      </c>
      <c r="G209" s="2">
        <f t="shared" si="58"/>
        <v>-18.818044054624327</v>
      </c>
      <c r="H209" s="2">
        <f t="shared" si="58"/>
        <v>-16.613056251876415</v>
      </c>
      <c r="I209" s="2">
        <f t="shared" si="58"/>
        <v>-14.664747859129662</v>
      </c>
      <c r="J209" s="2">
        <f t="shared" si="58"/>
        <v>-12.943239201114928</v>
      </c>
      <c r="K209" s="2">
        <f t="shared" si="58"/>
        <v>-11.422128851925503</v>
      </c>
      <c r="L209" s="2">
        <f t="shared" si="58"/>
        <v>-10.078088737088413</v>
      </c>
      <c r="M209" s="2">
        <f t="shared" si="58"/>
        <v>-8.8905063692122557</v>
      </c>
      <c r="N209" s="2">
        <f t="shared" si="58"/>
        <v>-7.8411687304608373</v>
      </c>
      <c r="O209" s="2">
        <f t="shared" si="58"/>
        <v>-6.9139829538063751</v>
      </c>
      <c r="P209" s="2">
        <f t="shared" si="58"/>
        <v>-6.0947295193701096</v>
      </c>
      <c r="Q209" s="2">
        <f t="shared" si="58"/>
        <v>-5.3708441808164915</v>
      </c>
      <c r="R209" s="2">
        <f t="shared" si="58"/>
        <v>-4.7312252773773338</v>
      </c>
      <c r="S209" s="2">
        <f t="shared" si="56"/>
        <v>-4.1660634764018507</v>
      </c>
      <c r="T209" s="2">
        <f t="shared" si="56"/>
        <v>-3.6666913353277977</v>
      </c>
      <c r="U209" s="2">
        <f t="shared" si="56"/>
        <v>-3.2254503759238498</v>
      </c>
      <c r="V209" s="2">
        <f t="shared" si="56"/>
        <v>-2.8355736322253162</v>
      </c>
      <c r="W209" s="2">
        <f t="shared" si="56"/>
        <v>-2.4910818708931264</v>
      </c>
      <c r="Y209" s="2">
        <f t="shared" si="59"/>
        <v>3.0578091661550059E-5</v>
      </c>
      <c r="Z209" s="2">
        <f t="shared" si="59"/>
        <v>6.1625135493402746E-5</v>
      </c>
      <c r="AA209" s="2">
        <f t="shared" si="59"/>
        <v>9.3617275616897654E-5</v>
      </c>
      <c r="AB209" s="2">
        <f t="shared" si="59"/>
        <v>1.2704515035275127E-4</v>
      </c>
      <c r="AC209" s="2">
        <f t="shared" si="59"/>
        <v>1.6242141675554673E-4</v>
      </c>
      <c r="AD209" s="2">
        <f t="shared" si="59"/>
        <v>2.0028861283224729E-4</v>
      </c>
      <c r="AE209" s="2">
        <f t="shared" si="59"/>
        <v>2.4122747802140235E-4</v>
      </c>
      <c r="AF209" s="2">
        <f t="shared" si="59"/>
        <v>2.8586585953770024E-4</v>
      </c>
      <c r="AG209" s="2">
        <f t="shared" si="59"/>
        <v>3.3488834117147539E-4</v>
      </c>
      <c r="AH209" s="2">
        <f t="shared" si="59"/>
        <v>3.8904674221250688E-4</v>
      </c>
      <c r="AI209" s="2">
        <f t="shared" si="59"/>
        <v>4.4917164751185154E-4</v>
      </c>
      <c r="AJ209" s="2">
        <f t="shared" si="59"/>
        <v>5.1618514550921476E-4</v>
      </c>
      <c r="AK209" s="2">
        <f t="shared" si="59"/>
        <v>5.9111496957897701E-4</v>
      </c>
      <c r="AL209" s="2">
        <f t="shared" si="59"/>
        <v>6.7511025956959014E-4</v>
      </c>
      <c r="AM209" s="2">
        <f t="shared" si="59"/>
        <v>7.6945918525869413E-4</v>
      </c>
      <c r="AN209" s="2">
        <f t="shared" si="57"/>
        <v>8.7560870200103559E-4</v>
      </c>
      <c r="AO209" s="2">
        <f t="shared" si="57"/>
        <v>9.9518674154604756E-4</v>
      </c>
      <c r="AP209" s="2">
        <f t="shared" si="57"/>
        <v>1.1300271783482197E-3</v>
      </c>
      <c r="AQ209" s="2">
        <f t="shared" si="57"/>
        <v>1.2821979542589543E-3</v>
      </c>
      <c r="AR209" s="2">
        <f t="shared" si="57"/>
        <v>1.4540327929262094E-3</v>
      </c>
    </row>
    <row r="210" spans="2:44" x14ac:dyDescent="0.2">
      <c r="B210" s="36">
        <f>heart!B210</f>
        <v>50.5</v>
      </c>
      <c r="C210" s="14">
        <f>heart!C210</f>
        <v>6.2499038390975388</v>
      </c>
      <c r="D210" s="2">
        <f t="shared" si="58"/>
        <v>-28.196930165381218</v>
      </c>
      <c r="E210" s="2">
        <f t="shared" si="58"/>
        <v>-24.900159927203468</v>
      </c>
      <c r="F210" s="2">
        <f t="shared" si="58"/>
        <v>-21.987161897919705</v>
      </c>
      <c r="G210" s="2">
        <f t="shared" si="58"/>
        <v>-19.41326171514525</v>
      </c>
      <c r="H210" s="2">
        <f t="shared" si="58"/>
        <v>-17.138985493779156</v>
      </c>
      <c r="I210" s="2">
        <f t="shared" si="58"/>
        <v>-15.129454446038247</v>
      </c>
      <c r="J210" s="2">
        <f t="shared" si="58"/>
        <v>-13.35384997288898</v>
      </c>
      <c r="K210" s="2">
        <f t="shared" si="58"/>
        <v>-11.784941023404469</v>
      </c>
      <c r="L210" s="2">
        <f t="shared" si="58"/>
        <v>-10.398666473528598</v>
      </c>
      <c r="M210" s="2">
        <f t="shared" si="58"/>
        <v>-9.1737661195182625</v>
      </c>
      <c r="N210" s="2">
        <f t="shared" si="58"/>
        <v>-8.0914546269001661</v>
      </c>
      <c r="O210" s="2">
        <f t="shared" si="58"/>
        <v>-7.1351334345533353</v>
      </c>
      <c r="P210" s="2">
        <f t="shared" si="58"/>
        <v>-6.290136195616717</v>
      </c>
      <c r="Q210" s="2">
        <f t="shared" si="58"/>
        <v>-5.5435038512489356</v>
      </c>
      <c r="R210" s="2">
        <f t="shared" si="58"/>
        <v>-4.883785887723203</v>
      </c>
      <c r="S210" s="2">
        <f t="shared" si="56"/>
        <v>-4.3008647288935888</v>
      </c>
      <c r="T210" s="2">
        <f t="shared" si="56"/>
        <v>-3.7858005708778197</v>
      </c>
      <c r="U210" s="2">
        <f t="shared" si="56"/>
        <v>-3.3306942793080565</v>
      </c>
      <c r="V210" s="2">
        <f t="shared" si="56"/>
        <v>-2.9285662465124989</v>
      </c>
      <c r="W210" s="2">
        <f t="shared" si="56"/>
        <v>-2.5732493507555496</v>
      </c>
      <c r="Y210" s="2">
        <f t="shared" si="59"/>
        <v>2.9646488174549843E-5</v>
      </c>
      <c r="Z210" s="2">
        <f t="shared" si="59"/>
        <v>5.9747641248570447E-5</v>
      </c>
      <c r="AA210" s="2">
        <f t="shared" si="59"/>
        <v>9.0765096959920577E-5</v>
      </c>
      <c r="AB210" s="2">
        <f t="shared" si="59"/>
        <v>1.2317454566017935E-4</v>
      </c>
      <c r="AC210" s="2">
        <f t="shared" si="59"/>
        <v>1.5747302560387627E-4</v>
      </c>
      <c r="AD210" s="2">
        <f t="shared" si="59"/>
        <v>1.941865456337379E-4</v>
      </c>
      <c r="AE210" s="2">
        <f t="shared" si="59"/>
        <v>2.3387815216508717E-4</v>
      </c>
      <c r="AF210" s="2">
        <f t="shared" si="59"/>
        <v>2.7715656418639788E-4</v>
      </c>
      <c r="AG210" s="2">
        <f t="shared" si="59"/>
        <v>3.2468550870422361E-4</v>
      </c>
      <c r="AH210" s="2">
        <f t="shared" si="59"/>
        <v>3.7719389980288764E-4</v>
      </c>
      <c r="AI210" s="2">
        <f t="shared" si="59"/>
        <v>4.354870174271741E-4</v>
      </c>
      <c r="AJ210" s="2">
        <f t="shared" si="59"/>
        <v>5.0045885732823018E-4</v>
      </c>
      <c r="AK210" s="2">
        <f t="shared" si="59"/>
        <v>5.7310584157409727E-4</v>
      </c>
      <c r="AL210" s="2">
        <f t="shared" si="59"/>
        <v>6.5454209989219947E-4</v>
      </c>
      <c r="AM210" s="2">
        <f t="shared" si="59"/>
        <v>7.4601655620173718E-4</v>
      </c>
      <c r="AN210" s="2">
        <f t="shared" si="57"/>
        <v>8.4893208237870612E-4</v>
      </c>
      <c r="AO210" s="2">
        <f t="shared" si="57"/>
        <v>9.648670129997933E-4</v>
      </c>
      <c r="AP210" s="2">
        <f t="shared" si="57"/>
        <v>1.0955993510198725E-3</v>
      </c>
      <c r="AQ210" s="2">
        <f t="shared" si="57"/>
        <v>1.2431340356065621E-3</v>
      </c>
      <c r="AR210" s="2">
        <f t="shared" si="57"/>
        <v>1.4097336903171993E-3</v>
      </c>
    </row>
    <row r="211" spans="2:44" x14ac:dyDescent="0.2">
      <c r="B211" s="36">
        <f>heart!B211</f>
        <v>50.75</v>
      </c>
      <c r="C211" s="14">
        <f>heart!C211</f>
        <v>6.2808439571128734</v>
      </c>
      <c r="D211" s="2">
        <f t="shared" si="58"/>
        <v>-29.086865604287595</v>
      </c>
      <c r="E211" s="2">
        <f t="shared" si="58"/>
        <v>-25.686499281309313</v>
      </c>
      <c r="F211" s="2">
        <f t="shared" si="58"/>
        <v>-22.681964636167155</v>
      </c>
      <c r="G211" s="2">
        <f t="shared" si="58"/>
        <v>-20.027183481308274</v>
      </c>
      <c r="H211" s="2">
        <f t="shared" si="58"/>
        <v>-17.681441523701274</v>
      </c>
      <c r="I211" s="2">
        <f t="shared" si="58"/>
        <v>-15.60876396170824</v>
      </c>
      <c r="J211" s="2">
        <f t="shared" si="58"/>
        <v>-13.777363767813128</v>
      </c>
      <c r="K211" s="2">
        <f t="shared" si="58"/>
        <v>-12.159154195951926</v>
      </c>
      <c r="L211" s="2">
        <f t="shared" si="58"/>
        <v>-10.729318037152668</v>
      </c>
      <c r="M211" s="2">
        <f t="shared" si="58"/>
        <v>-9.4659270174972807</v>
      </c>
      <c r="N211" s="2">
        <f t="shared" si="58"/>
        <v>-8.3496055014109309</v>
      </c>
      <c r="O211" s="2">
        <f t="shared" si="58"/>
        <v>-7.3632333427602825</v>
      </c>
      <c r="P211" s="2">
        <f t="shared" si="58"/>
        <v>-6.4916833266214891</v>
      </c>
      <c r="Q211" s="2">
        <f t="shared" si="58"/>
        <v>-5.7215891750685328</v>
      </c>
      <c r="R211" s="2">
        <f t="shared" si="58"/>
        <v>-5.0411405590689338</v>
      </c>
      <c r="S211" s="2">
        <f t="shared" si="56"/>
        <v>-4.4399019727453375</v>
      </c>
      <c r="T211" s="2">
        <f t="shared" si="56"/>
        <v>-3.9086526922197842</v>
      </c>
      <c r="U211" s="2">
        <f t="shared" si="56"/>
        <v>-3.4392453646151968</v>
      </c>
      <c r="V211" s="2">
        <f t="shared" si="56"/>
        <v>-3.0244810585047031</v>
      </c>
      <c r="W211" s="2">
        <f t="shared" si="56"/>
        <v>-2.6579988595556681</v>
      </c>
      <c r="Y211" s="2">
        <f t="shared" si="59"/>
        <v>2.8743267265069419E-5</v>
      </c>
      <c r="Z211" s="2">
        <f t="shared" si="59"/>
        <v>5.7927347440072389E-5</v>
      </c>
      <c r="AA211" s="2">
        <f t="shared" si="59"/>
        <v>8.7999813836248767E-5</v>
      </c>
      <c r="AB211" s="2">
        <f t="shared" si="59"/>
        <v>1.1942186424641474E-4</v>
      </c>
      <c r="AC211" s="2">
        <f t="shared" si="59"/>
        <v>1.5267539397320414E-4</v>
      </c>
      <c r="AD211" s="2">
        <f t="shared" si="59"/>
        <v>1.8827038627875791E-4</v>
      </c>
      <c r="AE211" s="2">
        <f t="shared" si="59"/>
        <v>2.2675273359738327E-4</v>
      </c>
      <c r="AF211" s="2">
        <f t="shared" si="59"/>
        <v>2.6871260945897732E-4</v>
      </c>
      <c r="AG211" s="2">
        <f t="shared" si="59"/>
        <v>3.1479351951682648E-4</v>
      </c>
      <c r="AH211" s="2">
        <f t="shared" si="59"/>
        <v>3.6570217048828709E-4</v>
      </c>
      <c r="AI211" s="2">
        <f t="shared" si="59"/>
        <v>4.222193083605348E-4</v>
      </c>
      <c r="AJ211" s="2">
        <f t="shared" si="59"/>
        <v>4.8521169207843236E-4</v>
      </c>
      <c r="AK211" s="2">
        <f t="shared" si="59"/>
        <v>5.556453863455595E-4</v>
      </c>
      <c r="AL211" s="2">
        <f t="shared" si="59"/>
        <v>6.3460057739965091E-4</v>
      </c>
      <c r="AM211" s="2">
        <f t="shared" si="59"/>
        <v>7.2328813898035348E-4</v>
      </c>
      <c r="AN211" s="2">
        <f t="shared" si="57"/>
        <v>8.2306820254853289E-4</v>
      </c>
      <c r="AO211" s="2">
        <f t="shared" si="57"/>
        <v>9.3547101655399949E-4</v>
      </c>
      <c r="AP211" s="2">
        <f t="shared" si="57"/>
        <v>1.0622204146538501E-3</v>
      </c>
      <c r="AQ211" s="2">
        <f t="shared" si="57"/>
        <v>1.2052602527950612E-3</v>
      </c>
      <c r="AR211" s="2">
        <f t="shared" si="57"/>
        <v>1.3667842206060931E-3</v>
      </c>
    </row>
    <row r="212" spans="2:44" x14ac:dyDescent="0.2">
      <c r="B212" s="36">
        <f>heart!B212</f>
        <v>51</v>
      </c>
      <c r="C212" s="14">
        <f>heart!C212</f>
        <v>6.3117840751282079</v>
      </c>
      <c r="D212" s="2">
        <f t="shared" si="58"/>
        <v>-30.004766340605666</v>
      </c>
      <c r="E212" s="2">
        <f t="shared" si="58"/>
        <v>-26.497548533395069</v>
      </c>
      <c r="F212" s="2">
        <f t="shared" si="58"/>
        <v>-23.398600829256477</v>
      </c>
      <c r="G212" s="2">
        <f t="shared" si="58"/>
        <v>-20.66039710172014</v>
      </c>
      <c r="H212" s="2">
        <f t="shared" si="58"/>
        <v>-18.240943671292534</v>
      </c>
      <c r="I212" s="2">
        <f t="shared" si="58"/>
        <v>-16.103135281383295</v>
      </c>
      <c r="J212" s="2">
        <f t="shared" si="58"/>
        <v>-14.21418604413404</v>
      </c>
      <c r="K212" s="2">
        <f t="shared" si="58"/>
        <v>-12.54512662901217</v>
      </c>
      <c r="L212" s="2">
        <f t="shared" si="58"/>
        <v>-11.070359982946201</v>
      </c>
      <c r="M212" s="2">
        <f t="shared" si="58"/>
        <v>-9.7672687684313022</v>
      </c>
      <c r="N212" s="2">
        <f t="shared" si="58"/>
        <v>-8.6158684991917305</v>
      </c>
      <c r="O212" s="2">
        <f t="shared" si="58"/>
        <v>-7.5985010538141688</v>
      </c>
      <c r="P212" s="2">
        <f t="shared" si="58"/>
        <v>-6.6995638670114932</v>
      </c>
      <c r="Q212" s="2">
        <f t="shared" si="58"/>
        <v>-5.9052706453360031</v>
      </c>
      <c r="R212" s="2">
        <f t="shared" si="58"/>
        <v>-5.2034399376270333</v>
      </c>
      <c r="S212" s="2">
        <f t="shared" si="56"/>
        <v>-4.5833083176640077</v>
      </c>
      <c r="T212" s="2">
        <f t="shared" si="56"/>
        <v>-4.03536531395401</v>
      </c>
      <c r="U212" s="2">
        <f t="shared" si="56"/>
        <v>-3.5512075551017266</v>
      </c>
      <c r="V212" s="2">
        <f t="shared" si="56"/>
        <v>-3.1234098939038684</v>
      </c>
      <c r="W212" s="2">
        <f t="shared" si="56"/>
        <v>-2.7454115336995581</v>
      </c>
      <c r="Y212" s="2">
        <f t="shared" si="59"/>
        <v>2.7867564218970287E-5</v>
      </c>
      <c r="Z212" s="2">
        <f t="shared" si="59"/>
        <v>5.6162511378190141E-5</v>
      </c>
      <c r="AA212" s="2">
        <f t="shared" si="59"/>
        <v>8.531877885432069E-5</v>
      </c>
      <c r="AB212" s="2">
        <f t="shared" si="59"/>
        <v>1.1578351341708811E-4</v>
      </c>
      <c r="AC212" s="2">
        <f t="shared" si="59"/>
        <v>1.4802392876802207E-4</v>
      </c>
      <c r="AD212" s="2">
        <f t="shared" si="59"/>
        <v>1.8253447082996246E-4</v>
      </c>
      <c r="AE212" s="2">
        <f t="shared" si="59"/>
        <v>2.1984440067575174E-4</v>
      </c>
      <c r="AF212" s="2">
        <f t="shared" si="59"/>
        <v>2.6052591138953275E-4</v>
      </c>
      <c r="AG212" s="2">
        <f t="shared" si="59"/>
        <v>3.0520290334257698E-4</v>
      </c>
      <c r="AH212" s="2">
        <f t="shared" si="59"/>
        <v>3.5456055246315603E-4</v>
      </c>
      <c r="AI212" s="2">
        <f t="shared" si="59"/>
        <v>4.0935581824149336E-4</v>
      </c>
      <c r="AJ212" s="2">
        <f t="shared" si="59"/>
        <v>4.7042905262281411E-4</v>
      </c>
      <c r="AK212" s="2">
        <f t="shared" si="59"/>
        <v>5.387168878249666E-4</v>
      </c>
      <c r="AL212" s="2">
        <f t="shared" si="59"/>
        <v>6.1526660073094811E-4</v>
      </c>
      <c r="AM212" s="2">
        <f t="shared" si="59"/>
        <v>7.012521741517414E-4</v>
      </c>
      <c r="AN212" s="2">
        <f t="shared" si="57"/>
        <v>7.9799230127842915E-4</v>
      </c>
      <c r="AO212" s="2">
        <f t="shared" si="57"/>
        <v>9.069706094437291E-4</v>
      </c>
      <c r="AP212" s="2">
        <f t="shared" si="57"/>
        <v>1.0298584133488879E-3</v>
      </c>
      <c r="AQ212" s="2">
        <f t="shared" si="57"/>
        <v>1.1685403467043055E-3</v>
      </c>
      <c r="AR212" s="2">
        <f t="shared" si="57"/>
        <v>1.3251432653762218E-3</v>
      </c>
    </row>
    <row r="213" spans="2:44" x14ac:dyDescent="0.2">
      <c r="B213" s="36">
        <f>heart!B213</f>
        <v>51.25</v>
      </c>
      <c r="C213" s="14">
        <f>heart!C213</f>
        <v>6.3427241931435416</v>
      </c>
      <c r="D213" s="2">
        <f t="shared" si="58"/>
        <v>-30.951511142459658</v>
      </c>
      <c r="E213" s="2">
        <f t="shared" si="58"/>
        <v>-27.334084155470965</v>
      </c>
      <c r="F213" s="2">
        <f t="shared" si="58"/>
        <v>-24.137756561225132</v>
      </c>
      <c r="G213" s="2">
        <f t="shared" si="58"/>
        <v>-21.313508794377444</v>
      </c>
      <c r="H213" s="2">
        <f t="shared" si="58"/>
        <v>-18.818027585597854</v>
      </c>
      <c r="I213" s="2">
        <f t="shared" si="58"/>
        <v>-16.613041699985256</v>
      </c>
      <c r="J213" s="2">
        <f t="shared" si="58"/>
        <v>-14.664735001202908</v>
      </c>
      <c r="K213" s="2">
        <f t="shared" si="58"/>
        <v>-12.943227839960649</v>
      </c>
      <c r="L213" s="2">
        <f t="shared" si="58"/>
        <v>-11.422118813306604</v>
      </c>
      <c r="M213" s="2">
        <f t="shared" si="58"/>
        <v>-10.078079867050475</v>
      </c>
      <c r="N213" s="2">
        <f t="shared" si="58"/>
        <v>-8.8904985317224821</v>
      </c>
      <c r="O213" s="2">
        <f t="shared" si="58"/>
        <v>-7.8411618053218026</v>
      </c>
      <c r="P213" s="2">
        <f t="shared" si="58"/>
        <v>-6.9139768348126625</v>
      </c>
      <c r="Q213" s="2">
        <f t="shared" si="58"/>
        <v>-6.0947241126795202</v>
      </c>
      <c r="R213" s="2">
        <f t="shared" si="58"/>
        <v>-5.3708394035108569</v>
      </c>
      <c r="S213" s="2">
        <f t="shared" si="56"/>
        <v>-4.7312210561908703</v>
      </c>
      <c r="T213" s="2">
        <f t="shared" si="56"/>
        <v>-4.1660597465975409</v>
      </c>
      <c r="U213" s="2">
        <f t="shared" si="56"/>
        <v>-3.6666880397045598</v>
      </c>
      <c r="V213" s="2">
        <f t="shared" si="56"/>
        <v>-3.2254474639392998</v>
      </c>
      <c r="W213" s="2">
        <f t="shared" si="56"/>
        <v>-2.8355710592206353</v>
      </c>
      <c r="Y213" s="2">
        <f t="shared" si="59"/>
        <v>2.7018540666815814E-5</v>
      </c>
      <c r="Z213" s="2">
        <f t="shared" si="59"/>
        <v>5.4451443466636979E-5</v>
      </c>
      <c r="AA213" s="2">
        <f t="shared" si="59"/>
        <v>8.2719425278988571E-5</v>
      </c>
      <c r="AB213" s="2">
        <f t="shared" si="59"/>
        <v>1.1225600993419011E-4</v>
      </c>
      <c r="AC213" s="2">
        <f t="shared" si="59"/>
        <v>1.4351417682777404E-4</v>
      </c>
      <c r="AD213" s="2">
        <f t="shared" si="59"/>
        <v>1.7697330790962385E-4</v>
      </c>
      <c r="AE213" s="2">
        <f t="shared" si="59"/>
        <v>2.1314653958834682E-4</v>
      </c>
      <c r="AF213" s="2">
        <f t="shared" si="59"/>
        <v>2.5258863230126385E-4</v>
      </c>
      <c r="AG213" s="2">
        <f t="shared" si="59"/>
        <v>2.9590447843942809E-4</v>
      </c>
      <c r="AH213" s="2">
        <f t="shared" si="59"/>
        <v>3.4375837910703613E-4</v>
      </c>
      <c r="AI213" s="2">
        <f t="shared" si="59"/>
        <v>3.9688423198560143E-4</v>
      </c>
      <c r="AJ213" s="2">
        <f t="shared" si="59"/>
        <v>4.560967865461615E-4</v>
      </c>
      <c r="AK213" s="2">
        <f t="shared" si="59"/>
        <v>5.2230413922186474E-4</v>
      </c>
      <c r="AL213" s="2">
        <f t="shared" si="59"/>
        <v>5.9652166016958385E-4</v>
      </c>
      <c r="AM213" s="2">
        <f t="shared" si="59"/>
        <v>6.7988756520435923E-4</v>
      </c>
      <c r="AN213" s="2">
        <f t="shared" si="57"/>
        <v>7.7368037172119387E-4</v>
      </c>
      <c r="AO213" s="2">
        <f t="shared" si="57"/>
        <v>8.7933850631196579E-4</v>
      </c>
      <c r="AP213" s="2">
        <f t="shared" si="57"/>
        <v>9.9848236478406816E-4</v>
      </c>
      <c r="AQ213" s="2">
        <f t="shared" si="57"/>
        <v>1.1329391628979596E-3</v>
      </c>
      <c r="AR213" s="2">
        <f t="shared" si="57"/>
        <v>1.2847709589398585E-3</v>
      </c>
    </row>
    <row r="214" spans="2:44" x14ac:dyDescent="0.2">
      <c r="B214" s="36">
        <f>heart!B214</f>
        <v>51.5</v>
      </c>
      <c r="C214" s="14">
        <f>heart!C214</f>
        <v>6.3736643111588762</v>
      </c>
      <c r="D214" s="2">
        <f t="shared" si="58"/>
        <v>-31.928006392338226</v>
      </c>
      <c r="E214" s="2">
        <f t="shared" si="58"/>
        <v>-28.196907019363806</v>
      </c>
      <c r="F214" s="2">
        <f t="shared" si="58"/>
        <v>-24.900139475580147</v>
      </c>
      <c r="G214" s="2">
        <f t="shared" si="58"/>
        <v>-21.987143827039986</v>
      </c>
      <c r="H214" s="2">
        <f t="shared" si="58"/>
        <v>-19.413245747870253</v>
      </c>
      <c r="I214" s="2">
        <f t="shared" si="58"/>
        <v>-17.138971385231311</v>
      </c>
      <c r="J214" s="2">
        <f t="shared" si="58"/>
        <v>-15.129441979845861</v>
      </c>
      <c r="K214" s="2">
        <f t="shared" si="58"/>
        <v>-13.353838957867842</v>
      </c>
      <c r="L214" s="2">
        <f t="shared" si="58"/>
        <v>-11.78493129062586</v>
      </c>
      <c r="M214" s="2">
        <f t="shared" si="58"/>
        <v>-10.39865787372853</v>
      </c>
      <c r="N214" s="2">
        <f t="shared" si="58"/>
        <v>-9.173758520808363</v>
      </c>
      <c r="O214" s="2">
        <f t="shared" si="58"/>
        <v>-8.0914479127449876</v>
      </c>
      <c r="P214" s="2">
        <f t="shared" si="58"/>
        <v>-7.1351275019831553</v>
      </c>
      <c r="Q214" s="2">
        <f t="shared" si="58"/>
        <v>-6.2901309536483705</v>
      </c>
      <c r="R214" s="2">
        <f t="shared" si="58"/>
        <v>-5.5434992194904673</v>
      </c>
      <c r="S214" s="2">
        <f t="shared" si="56"/>
        <v>-4.8837817951409734</v>
      </c>
      <c r="T214" s="2">
        <f t="shared" si="56"/>
        <v>-4.3008611127228811</v>
      </c>
      <c r="U214" s="2">
        <f t="shared" si="56"/>
        <v>-3.7857973756602621</v>
      </c>
      <c r="V214" s="2">
        <f t="shared" si="56"/>
        <v>-3.3306914560411083</v>
      </c>
      <c r="W214" s="2">
        <f t="shared" si="56"/>
        <v>-2.9285637518979333</v>
      </c>
      <c r="Y214" s="2">
        <f t="shared" si="59"/>
        <v>2.6195383781243617E-5</v>
      </c>
      <c r="Z214" s="2">
        <f t="shared" si="59"/>
        <v>5.2792505584993432E-5</v>
      </c>
      <c r="AA214" s="2">
        <f t="shared" si="59"/>
        <v>8.0199264574209894E-5</v>
      </c>
      <c r="AB214" s="2">
        <f t="shared" si="59"/>
        <v>1.0883597668133273E-4</v>
      </c>
      <c r="AC214" s="2">
        <f t="shared" si="59"/>
        <v>1.3914182066354565E-4</v>
      </c>
      <c r="AD214" s="2">
        <f t="shared" si="59"/>
        <v>1.7158157344236539E-4</v>
      </c>
      <c r="AE214" s="2">
        <f t="shared" si="59"/>
        <v>2.06652738022168E-4</v>
      </c>
      <c r="AF214" s="2">
        <f t="shared" si="59"/>
        <v>2.4489317330293921E-4</v>
      </c>
      <c r="AG214" s="2">
        <f t="shared" si="59"/>
        <v>2.8688934279969225E-4</v>
      </c>
      <c r="AH214" s="2">
        <f t="shared" si="59"/>
        <v>3.3328530877268478E-4</v>
      </c>
      <c r="AI214" s="2">
        <f t="shared" si="59"/>
        <v>3.8479260970434215E-4</v>
      </c>
      <c r="AJ214" s="2">
        <f t="shared" si="59"/>
        <v>4.4220117260599263E-4</v>
      </c>
      <c r="AK214" s="2">
        <f t="shared" si="59"/>
        <v>5.0639142750789022E-4</v>
      </c>
      <c r="AL214" s="2">
        <f t="shared" si="59"/>
        <v>5.7834780992294067E-4</v>
      </c>
      <c r="AM214" s="2">
        <f t="shared" si="59"/>
        <v>6.5917385836081188E-4</v>
      </c>
      <c r="AN214" s="2">
        <f t="shared" si="57"/>
        <v>7.5010913843113873E-4</v>
      </c>
      <c r="AO214" s="2">
        <f t="shared" si="57"/>
        <v>8.5254825308750208E-4</v>
      </c>
      <c r="AP214" s="2">
        <f t="shared" si="57"/>
        <v>9.6806223055735609E-4</v>
      </c>
      <c r="AQ214" s="2">
        <f t="shared" si="57"/>
        <v>1.0984226179677865E-3</v>
      </c>
      <c r="AR214" s="2">
        <f t="shared" si="57"/>
        <v>1.2456286501721077E-3</v>
      </c>
    </row>
    <row r="215" spans="2:44" x14ac:dyDescent="0.2">
      <c r="B215" s="36">
        <f>heart!B215</f>
        <v>51.75</v>
      </c>
      <c r="C215" s="14">
        <f>heart!C215</f>
        <v>6.4046044291742108</v>
      </c>
      <c r="D215" s="2">
        <f t="shared" si="58"/>
        <v>-32.935186954835224</v>
      </c>
      <c r="E215" s="2">
        <f t="shared" si="58"/>
        <v>-29.086843163445348</v>
      </c>
      <c r="F215" s="2">
        <f t="shared" si="58"/>
        <v>-25.686479452772737</v>
      </c>
      <c r="G215" s="2">
        <f t="shared" si="58"/>
        <v>-22.681947115841563</v>
      </c>
      <c r="H215" s="2">
        <f t="shared" si="58"/>
        <v>-20.0271680004982</v>
      </c>
      <c r="I215" s="2">
        <f t="shared" si="58"/>
        <v>-17.681427844989688</v>
      </c>
      <c r="J215" s="2">
        <f t="shared" si="58"/>
        <v>-15.608751875315498</v>
      </c>
      <c r="K215" s="2">
        <f t="shared" si="58"/>
        <v>-13.777353088379712</v>
      </c>
      <c r="L215" s="2">
        <f t="shared" si="58"/>
        <v>-12.159144759695762</v>
      </c>
      <c r="M215" s="2">
        <f t="shared" si="58"/>
        <v>-10.729309699357296</v>
      </c>
      <c r="N215" s="2">
        <f t="shared" si="58"/>
        <v>-9.4659196502924949</v>
      </c>
      <c r="O215" s="2">
        <f t="shared" si="58"/>
        <v>-8.3495989918116944</v>
      </c>
      <c r="P215" s="2">
        <f t="shared" si="58"/>
        <v>-7.3632275909339873</v>
      </c>
      <c r="Q215" s="2">
        <f t="shared" si="58"/>
        <v>-6.491678244356895</v>
      </c>
      <c r="R215" s="2">
        <f t="shared" si="58"/>
        <v>-5.721584684422937</v>
      </c>
      <c r="S215" s="2">
        <f t="shared" si="56"/>
        <v>-5.0411365911728332</v>
      </c>
      <c r="T215" s="2">
        <f t="shared" si="56"/>
        <v>-4.4398984667462287</v>
      </c>
      <c r="U215" s="2">
        <f t="shared" si="56"/>
        <v>-3.908649594348911</v>
      </c>
      <c r="V215" s="2">
        <f t="shared" si="56"/>
        <v>-3.4392426273629475</v>
      </c>
      <c r="W215" s="2">
        <f t="shared" si="56"/>
        <v>-3.0244786398919907</v>
      </c>
      <c r="Y215" s="2">
        <f t="shared" si="59"/>
        <v>2.5397305498791433E-5</v>
      </c>
      <c r="Z215" s="2">
        <f t="shared" si="59"/>
        <v>5.1184109520424742E-5</v>
      </c>
      <c r="AA215" s="2">
        <f t="shared" si="59"/>
        <v>7.7755884020604769E-5</v>
      </c>
      <c r="AB215" s="2">
        <f t="shared" si="59"/>
        <v>1.055201394306093E-4</v>
      </c>
      <c r="AC215" s="2">
        <f t="shared" si="59"/>
        <v>1.3490267432464211E-4</v>
      </c>
      <c r="AD215" s="2">
        <f t="shared" si="59"/>
        <v>1.6635410555806686E-4</v>
      </c>
      <c r="AE215" s="2">
        <f t="shared" si="59"/>
        <v>2.0035677902412261E-4</v>
      </c>
      <c r="AF215" s="2">
        <f t="shared" si="59"/>
        <v>2.3743216701396794E-4</v>
      </c>
      <c r="AG215" s="2">
        <f t="shared" si="59"/>
        <v>2.7814886562755193E-4</v>
      </c>
      <c r="AH215" s="2">
        <f t="shared" si="59"/>
        <v>3.2313131488532273E-4</v>
      </c>
      <c r="AI215" s="2">
        <f t="shared" si="59"/>
        <v>3.7306937527427359E-4</v>
      </c>
      <c r="AJ215" s="2">
        <f t="shared" si="59"/>
        <v>4.2872890759629181E-4</v>
      </c>
      <c r="AK215" s="2">
        <f t="shared" si="59"/>
        <v>4.9096351837363359E-4</v>
      </c>
      <c r="AL215" s="2">
        <f t="shared" si="59"/>
        <v>5.6072765094157941E-4</v>
      </c>
      <c r="AM215" s="2">
        <f t="shared" si="59"/>
        <v>6.3909122299607814E-4</v>
      </c>
      <c r="AN215" s="2">
        <f t="shared" si="57"/>
        <v>7.2725603508094273E-4</v>
      </c>
      <c r="AO215" s="2">
        <f t="shared" si="57"/>
        <v>8.2657420165868276E-4</v>
      </c>
      <c r="AP215" s="2">
        <f t="shared" si="57"/>
        <v>9.3856888742782218E-4</v>
      </c>
      <c r="AQ215" s="2">
        <f t="shared" si="57"/>
        <v>1.0649576669033152E-3</v>
      </c>
      <c r="AR215" s="2">
        <f t="shared" si="57"/>
        <v>1.2076788655075903E-3</v>
      </c>
    </row>
    <row r="216" spans="2:44" x14ac:dyDescent="0.2">
      <c r="B216" s="36">
        <f>heart!B216</f>
        <v>52</v>
      </c>
      <c r="C216" s="14">
        <f>heart!C216</f>
        <v>6.4355445471895454</v>
      </c>
      <c r="D216" s="2">
        <f t="shared" si="58"/>
        <v>-33.974017071658587</v>
      </c>
      <c r="E216" s="2">
        <f t="shared" si="58"/>
        <v>-30.004744583454439</v>
      </c>
      <c r="F216" s="2">
        <f t="shared" si="58"/>
        <v>-26.497529308962047</v>
      </c>
      <c r="G216" s="2">
        <f t="shared" si="58"/>
        <v>-23.398583842711627</v>
      </c>
      <c r="H216" s="2">
        <f t="shared" si="58"/>
        <v>-20.660382092554169</v>
      </c>
      <c r="I216" s="2">
        <f t="shared" si="58"/>
        <v>-18.240930409321649</v>
      </c>
      <c r="J216" s="2">
        <f t="shared" si="58"/>
        <v>-16.103123563219075</v>
      </c>
      <c r="K216" s="2">
        <f t="shared" si="58"/>
        <v>-14.214175690064204</v>
      </c>
      <c r="L216" s="2">
        <f t="shared" si="58"/>
        <v>-12.545117480244485</v>
      </c>
      <c r="M216" s="2">
        <f t="shared" si="58"/>
        <v>-11.070351899173197</v>
      </c>
      <c r="N216" s="2">
        <f t="shared" si="58"/>
        <v>-9.767261625678513</v>
      </c>
      <c r="O216" s="2">
        <f t="shared" si="58"/>
        <v>-8.6158621879163597</v>
      </c>
      <c r="P216" s="2">
        <f t="shared" si="58"/>
        <v>-7.5984954772251481</v>
      </c>
      <c r="Q216" s="2">
        <f t="shared" si="58"/>
        <v>-6.6995589395850574</v>
      </c>
      <c r="R216" s="2">
        <f t="shared" si="58"/>
        <v>-5.9052662915040823</v>
      </c>
      <c r="S216" s="2">
        <f t="shared" si="58"/>
        <v>-5.203436090618327</v>
      </c>
      <c r="T216" s="2">
        <f t="shared" ref="T216:W231" si="60">$B$2*(1-EXP(-T$7)*COSH($C216))</f>
        <v>-4.5833049184799677</v>
      </c>
      <c r="U216" s="2">
        <f t="shared" si="60"/>
        <v>-4.0353623104640199</v>
      </c>
      <c r="V216" s="2">
        <f t="shared" si="60"/>
        <v>-3.5512049012436195</v>
      </c>
      <c r="W216" s="2">
        <f t="shared" si="60"/>
        <v>-3.1234075489775082</v>
      </c>
      <c r="Y216" s="2">
        <f t="shared" si="59"/>
        <v>2.4623541765430828E-5</v>
      </c>
      <c r="Z216" s="2">
        <f t="shared" si="59"/>
        <v>4.9624715447177614E-5</v>
      </c>
      <c r="AA216" s="2">
        <f t="shared" si="59"/>
        <v>7.5386944405597155E-5</v>
      </c>
      <c r="AB216" s="2">
        <f t="shared" si="59"/>
        <v>1.0230532370795537E-4</v>
      </c>
      <c r="AC216" s="2">
        <f t="shared" si="59"/>
        <v>1.3079267939109562E-4</v>
      </c>
      <c r="AD216" s="2">
        <f t="shared" si="59"/>
        <v>1.6128589965005825E-4</v>
      </c>
      <c r="AE216" s="2">
        <f t="shared" si="59"/>
        <v>1.9425263504911755E-4</v>
      </c>
      <c r="AF216" s="2">
        <f t="shared" si="59"/>
        <v>2.3019847051110982E-4</v>
      </c>
      <c r="AG216" s="2">
        <f t="shared" si="59"/>
        <v>2.6967467907621742E-4</v>
      </c>
      <c r="AH216" s="2">
        <f t="shared" si="59"/>
        <v>3.1328667634351811E-4</v>
      </c>
      <c r="AI216" s="2">
        <f t="shared" si="59"/>
        <v>3.6170330525442569E-4</v>
      </c>
      <c r="AJ216" s="2">
        <f t="shared" si="59"/>
        <v>4.1566709361145365E-4</v>
      </c>
      <c r="AK216" s="2">
        <f t="shared" si="59"/>
        <v>4.7600564164380807E-4</v>
      </c>
      <c r="AL216" s="2">
        <f t="shared" si="59"/>
        <v>5.4364431426195709E-4</v>
      </c>
      <c r="AM216" s="2">
        <f t="shared" si="59"/>
        <v>6.1962043265231619E-4</v>
      </c>
      <c r="AN216" s="2">
        <f t="shared" si="59"/>
        <v>7.0509918285738531E-4</v>
      </c>
      <c r="AO216" s="2">
        <f t="shared" ref="AO216:AR231" si="61">$B$2*EXP(-$C216)*SINH(AO$7)</f>
        <v>8.0139148531873793E-4</v>
      </c>
      <c r="AP216" s="2">
        <f t="shared" si="61"/>
        <v>9.0997409943400045E-4</v>
      </c>
      <c r="AQ216" s="2">
        <f t="shared" si="61"/>
        <v>1.032512271455624E-3</v>
      </c>
      <c r="AR216" s="2">
        <f t="shared" si="61"/>
        <v>1.1708852730644736E-3</v>
      </c>
    </row>
    <row r="217" spans="2:44" x14ac:dyDescent="0.2">
      <c r="B217" s="36">
        <f>heart!B217</f>
        <v>52.25</v>
      </c>
      <c r="C217" s="14">
        <f>heart!C217</f>
        <v>6.4664846652048791</v>
      </c>
      <c r="D217" s="2">
        <f t="shared" ref="D217:S232" si="62">$B$2*(1-EXP(-D$7)*COSH($C217))</f>
        <v>-35.045491284763706</v>
      </c>
      <c r="E217" s="2">
        <f t="shared" si="62"/>
        <v>-30.951490048169873</v>
      </c>
      <c r="F217" s="2">
        <f t="shared" si="62"/>
        <v>-27.334065516736651</v>
      </c>
      <c r="G217" s="2">
        <f t="shared" si="62"/>
        <v>-24.137740092198658</v>
      </c>
      <c r="H217" s="2">
        <f t="shared" si="62"/>
        <v>-21.313494242486289</v>
      </c>
      <c r="I217" s="2">
        <f t="shared" si="62"/>
        <v>-18.818014727671095</v>
      </c>
      <c r="J217" s="2">
        <f t="shared" si="62"/>
        <v>-16.613030338830978</v>
      </c>
      <c r="K217" s="2">
        <f t="shared" si="62"/>
        <v>-14.664724962584003</v>
      </c>
      <c r="L217" s="2">
        <f t="shared" si="62"/>
        <v>-12.943218969922714</v>
      </c>
      <c r="M217" s="2">
        <f t="shared" si="62"/>
        <v>-11.422110975816828</v>
      </c>
      <c r="N217" s="2">
        <f t="shared" si="62"/>
        <v>-10.078072941911442</v>
      </c>
      <c r="O217" s="2">
        <f t="shared" si="62"/>
        <v>-8.8904924127287686</v>
      </c>
      <c r="P217" s="2">
        <f t="shared" si="62"/>
        <v>-7.8411563986312123</v>
      </c>
      <c r="Q217" s="2">
        <f t="shared" si="62"/>
        <v>-6.9139720575070287</v>
      </c>
      <c r="R217" s="2">
        <f t="shared" si="62"/>
        <v>-6.0947198914930576</v>
      </c>
      <c r="S217" s="2">
        <f t="shared" si="62"/>
        <v>-5.3708356737065452</v>
      </c>
      <c r="T217" s="2">
        <f t="shared" si="60"/>
        <v>-4.7312177605676347</v>
      </c>
      <c r="U217" s="2">
        <f t="shared" si="60"/>
        <v>-4.1660568346129914</v>
      </c>
      <c r="V217" s="2">
        <f t="shared" si="60"/>
        <v>-3.6666854666998785</v>
      </c>
      <c r="W217" s="2">
        <f t="shared" si="60"/>
        <v>-3.2254451904543355</v>
      </c>
      <c r="Y217" s="2">
        <f t="shared" ref="Y217:AN232" si="63">$B$2*EXP(-$C217)*SINH(Y$7)</f>
        <v>2.3873351805086934E-5</v>
      </c>
      <c r="Z217" s="2">
        <f t="shared" si="63"/>
        <v>4.8112830452401612E-5</v>
      </c>
      <c r="AA217" s="2">
        <f t="shared" si="63"/>
        <v>7.3090177783929458E-5</v>
      </c>
      <c r="AB217" s="2">
        <f t="shared" si="63"/>
        <v>9.9188451754011369E-5</v>
      </c>
      <c r="AC217" s="2">
        <f t="shared" si="63"/>
        <v>1.2680790108826723E-4</v>
      </c>
      <c r="AD217" s="2">
        <f t="shared" si="63"/>
        <v>1.5637210358387366E-4</v>
      </c>
      <c r="AE217" s="2">
        <f t="shared" si="63"/>
        <v>1.883344621894853E-4</v>
      </c>
      <c r="AF217" s="2">
        <f t="shared" si="63"/>
        <v>2.2318515849007478E-4</v>
      </c>
      <c r="AG217" s="2">
        <f t="shared" si="63"/>
        <v>2.6145867023682454E-4</v>
      </c>
      <c r="AH217" s="2">
        <f t="shared" si="63"/>
        <v>3.0374196821252264E-4</v>
      </c>
      <c r="AI217" s="2">
        <f t="shared" si="63"/>
        <v>3.5068351814134609E-4</v>
      </c>
      <c r="AJ217" s="2">
        <f t="shared" si="63"/>
        <v>4.030032256982513E-4</v>
      </c>
      <c r="AK217" s="2">
        <f t="shared" si="63"/>
        <v>4.6150347713676851E-4</v>
      </c>
      <c r="AL217" s="2">
        <f t="shared" si="63"/>
        <v>5.2708144485663351E-4</v>
      </c>
      <c r="AM217" s="2">
        <f t="shared" si="63"/>
        <v>6.0074284663208381E-4</v>
      </c>
      <c r="AN217" s="2">
        <f t="shared" si="63"/>
        <v>6.8361736951528921E-4</v>
      </c>
      <c r="AO217" s="2">
        <f t="shared" si="61"/>
        <v>7.7697599495921458E-4</v>
      </c>
      <c r="AP217" s="2">
        <f t="shared" si="61"/>
        <v>8.8225049086170556E-4</v>
      </c>
      <c r="AQ217" s="2">
        <f t="shared" si="61"/>
        <v>1.0010553694649723E-3</v>
      </c>
      <c r="AR217" s="2">
        <f t="shared" si="61"/>
        <v>1.1352126478615203E-3</v>
      </c>
    </row>
    <row r="218" spans="2:44" x14ac:dyDescent="0.2">
      <c r="B218" s="36">
        <f>heart!B218</f>
        <v>52.5</v>
      </c>
      <c r="C218" s="14">
        <f>heart!C218</f>
        <v>6.4974247832202137</v>
      </c>
      <c r="D218" s="2">
        <f t="shared" si="62"/>
        <v>-36.150635388495495</v>
      </c>
      <c r="E218" s="2">
        <f t="shared" si="62"/>
        <v>-31.927985940714894</v>
      </c>
      <c r="F218" s="2">
        <f t="shared" si="62"/>
        <v>-28.196888948484087</v>
      </c>
      <c r="G218" s="2">
        <f t="shared" si="62"/>
        <v>-24.900123508305143</v>
      </c>
      <c r="H218" s="2">
        <f t="shared" si="62"/>
        <v>-21.987129718492145</v>
      </c>
      <c r="I218" s="2">
        <f t="shared" si="62"/>
        <v>-19.413233281677858</v>
      </c>
      <c r="J218" s="2">
        <f t="shared" si="62"/>
        <v>-17.138960370210174</v>
      </c>
      <c r="K218" s="2">
        <f t="shared" si="62"/>
        <v>-15.129432247067244</v>
      </c>
      <c r="L218" s="2">
        <f t="shared" si="62"/>
        <v>-13.353830358067777</v>
      </c>
      <c r="M218" s="2">
        <f t="shared" si="62"/>
        <v>-11.784923691915955</v>
      </c>
      <c r="N218" s="2">
        <f t="shared" si="62"/>
        <v>-10.398651159573349</v>
      </c>
      <c r="O218" s="2">
        <f t="shared" si="62"/>
        <v>-9.1737525882381821</v>
      </c>
      <c r="P218" s="2">
        <f t="shared" si="62"/>
        <v>-8.0914426707766367</v>
      </c>
      <c r="Q218" s="2">
        <f t="shared" si="62"/>
        <v>-7.1351228702246878</v>
      </c>
      <c r="R218" s="2">
        <f t="shared" si="62"/>
        <v>-6.2901268610661409</v>
      </c>
      <c r="S218" s="2">
        <f t="shared" si="62"/>
        <v>-5.5434956033197569</v>
      </c>
      <c r="T218" s="2">
        <f t="shared" si="60"/>
        <v>-4.8837785999234162</v>
      </c>
      <c r="U218" s="2">
        <f t="shared" si="60"/>
        <v>-4.3008582894559328</v>
      </c>
      <c r="V218" s="2">
        <f t="shared" si="60"/>
        <v>-3.7857948810456961</v>
      </c>
      <c r="W218" s="2">
        <f t="shared" si="60"/>
        <v>-3.3306892518209814</v>
      </c>
      <c r="Y218" s="2">
        <f t="shared" si="63"/>
        <v>2.3146017410443602E-5</v>
      </c>
      <c r="Z218" s="2">
        <f t="shared" si="63"/>
        <v>4.6647007106883017E-5</v>
      </c>
      <c r="AA218" s="2">
        <f t="shared" si="63"/>
        <v>7.0863385306405612E-5</v>
      </c>
      <c r="AB218" s="2">
        <f t="shared" si="63"/>
        <v>9.6166539577576183E-5</v>
      </c>
      <c r="AC218" s="2">
        <f t="shared" si="63"/>
        <v>1.2294452451982183E-4</v>
      </c>
      <c r="AD218" s="2">
        <f t="shared" si="63"/>
        <v>1.516080130519758E-4</v>
      </c>
      <c r="AE218" s="2">
        <f t="shared" si="63"/>
        <v>1.8259659458021735E-4</v>
      </c>
      <c r="AF218" s="2">
        <f t="shared" si="63"/>
        <v>2.1638551663546242E-4</v>
      </c>
      <c r="AG218" s="2">
        <f t="shared" si="63"/>
        <v>2.5349297337140032E-4</v>
      </c>
      <c r="AH218" s="2">
        <f t="shared" si="63"/>
        <v>2.944880527011467E-4</v>
      </c>
      <c r="AI218" s="2">
        <f t="shared" si="63"/>
        <v>3.3999946395150331E-4</v>
      </c>
      <c r="AJ218" s="2">
        <f t="shared" si="63"/>
        <v>3.9072517988400203E-4</v>
      </c>
      <c r="AK218" s="2">
        <f t="shared" si="63"/>
        <v>4.4744314095483613E-4</v>
      </c>
      <c r="AL218" s="2">
        <f t="shared" si="63"/>
        <v>5.1102318597650242E-4</v>
      </c>
      <c r="AM218" s="2">
        <f t="shared" si="63"/>
        <v>5.8244039215234222E-4</v>
      </c>
      <c r="AN218" s="2">
        <f t="shared" si="63"/>
        <v>6.6279002906960774E-4</v>
      </c>
      <c r="AO218" s="2">
        <f t="shared" si="61"/>
        <v>7.5330435598870162E-4</v>
      </c>
      <c r="AP218" s="2">
        <f t="shared" si="61"/>
        <v>8.5537152003541583E-4</v>
      </c>
      <c r="AQ218" s="2">
        <f t="shared" si="61"/>
        <v>9.7055684512290148E-4</v>
      </c>
      <c r="AR218" s="2">
        <f t="shared" si="61"/>
        <v>1.1006268380948383E-3</v>
      </c>
    </row>
    <row r="219" spans="2:44" x14ac:dyDescent="0.2">
      <c r="B219" s="36">
        <f>heart!B219</f>
        <v>52.75</v>
      </c>
      <c r="C219" s="14">
        <f>heart!C219</f>
        <v>6.5283649012355482</v>
      </c>
      <c r="D219" s="2">
        <f t="shared" si="62"/>
        <v>-37.290507411650104</v>
      </c>
      <c r="E219" s="2">
        <f t="shared" si="62"/>
        <v>-32.935167126298637</v>
      </c>
      <c r="F219" s="2">
        <f t="shared" si="62"/>
        <v>-29.086825643119752</v>
      </c>
      <c r="G219" s="2">
        <f t="shared" si="62"/>
        <v>-25.686463971962656</v>
      </c>
      <c r="H219" s="2">
        <f t="shared" si="62"/>
        <v>-22.681933437129977</v>
      </c>
      <c r="I219" s="2">
        <f t="shared" si="62"/>
        <v>-20.02715591410545</v>
      </c>
      <c r="J219" s="2">
        <f t="shared" si="62"/>
        <v>-17.681417165556269</v>
      </c>
      <c r="K219" s="2">
        <f t="shared" si="62"/>
        <v>-15.608742439059329</v>
      </c>
      <c r="L219" s="2">
        <f t="shared" si="62"/>
        <v>-13.777344750584346</v>
      </c>
      <c r="M219" s="2">
        <f t="shared" si="62"/>
        <v>-12.159137392490972</v>
      </c>
      <c r="N219" s="2">
        <f t="shared" si="62"/>
        <v>-10.729303189758062</v>
      </c>
      <c r="O219" s="2">
        <f t="shared" si="62"/>
        <v>-9.4659138984661979</v>
      </c>
      <c r="P219" s="2">
        <f t="shared" si="62"/>
        <v>-8.3495939095470977</v>
      </c>
      <c r="Q219" s="2">
        <f t="shared" si="62"/>
        <v>-7.3632231002883914</v>
      </c>
      <c r="R219" s="2">
        <f t="shared" si="62"/>
        <v>-6.4916742764607935</v>
      </c>
      <c r="S219" s="2">
        <f t="shared" si="62"/>
        <v>-5.7215811784238255</v>
      </c>
      <c r="T219" s="2">
        <f t="shared" si="60"/>
        <v>-5.0411334933019605</v>
      </c>
      <c r="U219" s="2">
        <f t="shared" si="60"/>
        <v>-4.4398957294939789</v>
      </c>
      <c r="V219" s="2">
        <f t="shared" si="60"/>
        <v>-3.9086471757361978</v>
      </c>
      <c r="W219" s="2">
        <f t="shared" si="60"/>
        <v>-3.4392404902974083</v>
      </c>
      <c r="Y219" s="2">
        <f t="shared" si="63"/>
        <v>2.2440842255355336E-5</v>
      </c>
      <c r="Z219" s="2">
        <f t="shared" si="63"/>
        <v>4.522584207932378E-5</v>
      </c>
      <c r="AA219" s="2">
        <f t="shared" si="63"/>
        <v>6.8704435114785305E-5</v>
      </c>
      <c r="AB219" s="2">
        <f t="shared" si="63"/>
        <v>9.3236694098832121E-5</v>
      </c>
      <c r="AC219" s="2">
        <f t="shared" si="63"/>
        <v>1.1919885101547199E-4</v>
      </c>
      <c r="AD219" s="2">
        <f t="shared" si="63"/>
        <v>1.4698906707000687E-4</v>
      </c>
      <c r="AE219" s="2">
        <f t="shared" si="63"/>
        <v>1.7703353897465145E-4</v>
      </c>
      <c r="AF219" s="2">
        <f t="shared" si="63"/>
        <v>2.0979303519269734E-4</v>
      </c>
      <c r="AG219" s="2">
        <f t="shared" si="63"/>
        <v>2.4576996238246415E-4</v>
      </c>
      <c r="AH219" s="2">
        <f t="shared" si="63"/>
        <v>2.8551607041353843E-4</v>
      </c>
      <c r="AI219" s="2">
        <f t="shared" si="63"/>
        <v>3.2964091412107985E-4</v>
      </c>
      <c r="AJ219" s="2">
        <f t="shared" si="63"/>
        <v>3.7882120156947476E-4</v>
      </c>
      <c r="AK219" s="2">
        <f t="shared" si="63"/>
        <v>4.3381117219231193E-4</v>
      </c>
      <c r="AL219" s="2">
        <f t="shared" si="63"/>
        <v>4.9545416397006061E-4</v>
      </c>
      <c r="AM219" s="2">
        <f t="shared" si="63"/>
        <v>5.6469554704216877E-4</v>
      </c>
      <c r="AN219" s="2">
        <f t="shared" si="63"/>
        <v>6.425972221062279E-4</v>
      </c>
      <c r="AO219" s="2">
        <f t="shared" si="61"/>
        <v>7.3035390595476552E-4</v>
      </c>
      <c r="AP219" s="2">
        <f t="shared" si="61"/>
        <v>8.2931145390814762E-4</v>
      </c>
      <c r="AQ219" s="2">
        <f t="shared" si="61"/>
        <v>9.4098750014035123E-4</v>
      </c>
      <c r="AR219" s="2">
        <f t="shared" si="61"/>
        <v>1.0670947324420688E-3</v>
      </c>
    </row>
    <row r="220" spans="2:44" x14ac:dyDescent="0.2">
      <c r="B220" s="36">
        <f>heart!B220</f>
        <v>53</v>
      </c>
      <c r="C220" s="14">
        <f>heart!C220</f>
        <v>6.5593050192508828</v>
      </c>
      <c r="D220" s="2">
        <f t="shared" si="62"/>
        <v>-38.466198630397223</v>
      </c>
      <c r="E220" s="2">
        <f t="shared" si="62"/>
        <v>-33.973997847225561</v>
      </c>
      <c r="F220" s="2">
        <f t="shared" si="62"/>
        <v>-30.004727596909593</v>
      </c>
      <c r="G220" s="2">
        <f t="shared" si="62"/>
        <v>-26.49751429979607</v>
      </c>
      <c r="H220" s="2">
        <f t="shared" si="62"/>
        <v>-23.398570580740746</v>
      </c>
      <c r="I220" s="2">
        <f t="shared" si="62"/>
        <v>-20.660370374389945</v>
      </c>
      <c r="J220" s="2">
        <f t="shared" si="62"/>
        <v>-18.240920055251813</v>
      </c>
      <c r="K220" s="2">
        <f t="shared" si="62"/>
        <v>-16.103114414451387</v>
      </c>
      <c r="L220" s="2">
        <f t="shared" si="62"/>
        <v>-14.214167606291207</v>
      </c>
      <c r="M220" s="2">
        <f t="shared" si="62"/>
        <v>-12.545110337491693</v>
      </c>
      <c r="N220" s="2">
        <f t="shared" si="62"/>
        <v>-11.070345587897828</v>
      </c>
      <c r="O220" s="2">
        <f t="shared" si="62"/>
        <v>-9.7672560490894913</v>
      </c>
      <c r="P220" s="2">
        <f t="shared" si="62"/>
        <v>-8.6158572604899248</v>
      </c>
      <c r="Q220" s="2">
        <f t="shared" si="62"/>
        <v>-7.5984911233932291</v>
      </c>
      <c r="R220" s="2">
        <f t="shared" si="62"/>
        <v>-6.6995550925763521</v>
      </c>
      <c r="S220" s="2">
        <f t="shared" si="62"/>
        <v>-5.9052628923200414</v>
      </c>
      <c r="T220" s="2">
        <f t="shared" si="60"/>
        <v>-5.2034330871283379</v>
      </c>
      <c r="U220" s="2">
        <f t="shared" si="60"/>
        <v>-4.5833022646218611</v>
      </c>
      <c r="V220" s="2">
        <f t="shared" si="60"/>
        <v>-4.0353599655376593</v>
      </c>
      <c r="W220" s="2">
        <f t="shared" si="60"/>
        <v>-3.5512028292867126</v>
      </c>
      <c r="Y220" s="2">
        <f t="shared" si="63"/>
        <v>2.175715122820734E-5</v>
      </c>
      <c r="Z220" s="2">
        <f t="shared" si="63"/>
        <v>4.3847974792837814E-5</v>
      </c>
      <c r="AA220" s="2">
        <f t="shared" si="63"/>
        <v>6.6611260300812321E-5</v>
      </c>
      <c r="AB220" s="2">
        <f t="shared" si="63"/>
        <v>9.039611037960466E-5</v>
      </c>
      <c r="AC220" s="2">
        <f t="shared" si="63"/>
        <v>1.1556729458999153E-4</v>
      </c>
      <c r="AD220" s="2">
        <f t="shared" si="63"/>
        <v>1.4251084361025076E-4</v>
      </c>
      <c r="AE220" s="2">
        <f t="shared" si="63"/>
        <v>1.7163996948541625E-4</v>
      </c>
      <c r="AF220" s="2">
        <f t="shared" si="63"/>
        <v>2.0340140273580228E-4</v>
      </c>
      <c r="AG220" s="2">
        <f t="shared" si="63"/>
        <v>2.3828224351205089E-4</v>
      </c>
      <c r="AH220" s="2">
        <f t="shared" si="63"/>
        <v>2.7681743186748703E-4</v>
      </c>
      <c r="AI220" s="2">
        <f t="shared" si="63"/>
        <v>3.1959795171347845E-4</v>
      </c>
      <c r="AJ220" s="2">
        <f t="shared" si="63"/>
        <v>3.6727989427541964E-4</v>
      </c>
      <c r="AK220" s="2">
        <f t="shared" si="63"/>
        <v>4.205945200484443E-4</v>
      </c>
      <c r="AL220" s="2">
        <f t="shared" si="63"/>
        <v>4.8035947356517592E-4</v>
      </c>
      <c r="AM220" s="2">
        <f t="shared" si="63"/>
        <v>5.4749132296760112E-4</v>
      </c>
      <c r="AN220" s="2">
        <f t="shared" si="63"/>
        <v>6.2301961669262486E-4</v>
      </c>
      <c r="AO220" s="2">
        <f t="shared" si="61"/>
        <v>7.0810267284765688E-4</v>
      </c>
      <c r="AP220" s="2">
        <f t="shared" si="61"/>
        <v>8.0404534342547402E-4</v>
      </c>
      <c r="AQ220" s="2">
        <f t="shared" si="61"/>
        <v>9.1231902579416875E-4</v>
      </c>
      <c r="AR220" s="2">
        <f t="shared" si="61"/>
        <v>1.0345842283626849E-3</v>
      </c>
    </row>
    <row r="221" spans="2:44" x14ac:dyDescent="0.2">
      <c r="B221" s="36">
        <f>heart!B221</f>
        <v>53.25</v>
      </c>
      <c r="C221" s="14">
        <f>heart!C221</f>
        <v>6.5902451372662165</v>
      </c>
      <c r="D221" s="2">
        <f t="shared" si="62"/>
        <v>-39.678834613032095</v>
      </c>
      <c r="E221" s="2">
        <f t="shared" si="62"/>
        <v>-35.045472646029388</v>
      </c>
      <c r="F221" s="2">
        <f t="shared" si="62"/>
        <v>-30.951473579143396</v>
      </c>
      <c r="G221" s="2">
        <f t="shared" si="62"/>
        <v>-27.334050964845492</v>
      </c>
      <c r="H221" s="2">
        <f t="shared" si="62"/>
        <v>-24.1377272342719</v>
      </c>
      <c r="I221" s="2">
        <f t="shared" si="62"/>
        <v>-21.313482881332003</v>
      </c>
      <c r="J221" s="2">
        <f t="shared" si="62"/>
        <v>-18.818004689052191</v>
      </c>
      <c r="K221" s="2">
        <f t="shared" si="62"/>
        <v>-16.61302146879304</v>
      </c>
      <c r="L221" s="2">
        <f t="shared" si="62"/>
        <v>-14.664717125094233</v>
      </c>
      <c r="M221" s="2">
        <f t="shared" si="62"/>
        <v>-12.943212044783678</v>
      </c>
      <c r="N221" s="2">
        <f t="shared" si="62"/>
        <v>-11.422104856823115</v>
      </c>
      <c r="O221" s="2">
        <f t="shared" si="62"/>
        <v>-10.07806753522085</v>
      </c>
      <c r="P221" s="2">
        <f t="shared" si="62"/>
        <v>-8.8904876354231348</v>
      </c>
      <c r="Q221" s="2">
        <f t="shared" si="62"/>
        <v>-7.8411521774447515</v>
      </c>
      <c r="R221" s="2">
        <f t="shared" si="62"/>
        <v>-6.9139683277027171</v>
      </c>
      <c r="S221" s="2">
        <f t="shared" si="62"/>
        <v>-6.0947165958698184</v>
      </c>
      <c r="T221" s="2">
        <f t="shared" si="60"/>
        <v>-5.3708327617219958</v>
      </c>
      <c r="U221" s="2">
        <f t="shared" si="60"/>
        <v>-4.7312151875629525</v>
      </c>
      <c r="V221" s="2">
        <f t="shared" si="60"/>
        <v>-4.1660545611280266</v>
      </c>
      <c r="W221" s="2">
        <f t="shared" si="60"/>
        <v>-3.666683457867979</v>
      </c>
      <c r="Y221" s="2">
        <f t="shared" si="63"/>
        <v>2.1094289785585808E-5</v>
      </c>
      <c r="Z221" s="2">
        <f t="shared" si="63"/>
        <v>4.2512086122379385E-5</v>
      </c>
      <c r="AA221" s="2">
        <f t="shared" si="63"/>
        <v>6.458185692742443E-5</v>
      </c>
      <c r="AB221" s="2">
        <f t="shared" si="63"/>
        <v>8.7642068938006574E-5</v>
      </c>
      <c r="AC221" s="2">
        <f t="shared" si="63"/>
        <v>1.1204637851011094E-4</v>
      </c>
      <c r="AD221" s="2">
        <f t="shared" si="63"/>
        <v>1.381690553681287E-4</v>
      </c>
      <c r="AE221" s="2">
        <f t="shared" si="63"/>
        <v>1.6641072248560154E-4</v>
      </c>
      <c r="AF221" s="2">
        <f t="shared" si="63"/>
        <v>1.9720450012504604E-4</v>
      </c>
      <c r="AG221" s="2">
        <f t="shared" si="63"/>
        <v>2.310226482631693E-4</v>
      </c>
      <c r="AH221" s="2">
        <f t="shared" si="63"/>
        <v>2.683838092711345E-4</v>
      </c>
      <c r="AI221" s="2">
        <f t="shared" si="63"/>
        <v>3.0986096192517256E-4</v>
      </c>
      <c r="AJ221" s="2">
        <f t="shared" si="63"/>
        <v>3.560902087319531E-4</v>
      </c>
      <c r="AK221" s="2">
        <f t="shared" si="63"/>
        <v>4.0778053133302034E-4</v>
      </c>
      <c r="AL221" s="2">
        <f t="shared" si="63"/>
        <v>4.6572466359926819E-4</v>
      </c>
      <c r="AM221" s="2">
        <f t="shared" si="63"/>
        <v>5.3081124916756371E-4</v>
      </c>
      <c r="AN221" s="2">
        <f t="shared" si="63"/>
        <v>6.040384698701043E-4</v>
      </c>
      <c r="AO221" s="2">
        <f t="shared" si="61"/>
        <v>6.865293540650291E-4</v>
      </c>
      <c r="AP221" s="2">
        <f t="shared" si="61"/>
        <v>7.7954899964011864E-4</v>
      </c>
      <c r="AQ221" s="2">
        <f t="shared" si="61"/>
        <v>8.8452397582526631E-4</v>
      </c>
      <c r="AR221" s="2">
        <f t="shared" si="61"/>
        <v>1.0030642013640733E-3</v>
      </c>
    </row>
    <row r="222" spans="2:44" x14ac:dyDescent="0.2">
      <c r="B222" s="36">
        <f>heart!B222</f>
        <v>53.5</v>
      </c>
      <c r="C222" s="14">
        <f>heart!C222</f>
        <v>6.6211852552815511</v>
      </c>
      <c r="D222" s="2">
        <f t="shared" si="62"/>
        <v>-40.929576297557901</v>
      </c>
      <c r="E222" s="2">
        <f t="shared" si="62"/>
        <v>-36.150617317615776</v>
      </c>
      <c r="F222" s="2">
        <f t="shared" si="62"/>
        <v>-31.9279699734399</v>
      </c>
      <c r="G222" s="2">
        <f t="shared" si="62"/>
        <v>-28.196874839936253</v>
      </c>
      <c r="H222" s="2">
        <f t="shared" si="62"/>
        <v>-24.900111042112758</v>
      </c>
      <c r="I222" s="2">
        <f t="shared" si="62"/>
        <v>-21.987118703471008</v>
      </c>
      <c r="J222" s="2">
        <f t="shared" si="62"/>
        <v>-19.413223548899246</v>
      </c>
      <c r="K222" s="2">
        <f t="shared" si="62"/>
        <v>-17.13895177041011</v>
      </c>
      <c r="L222" s="2">
        <f t="shared" si="62"/>
        <v>-15.12942464835735</v>
      </c>
      <c r="M222" s="2">
        <f t="shared" si="62"/>
        <v>-13.353823643912596</v>
      </c>
      <c r="N222" s="2">
        <f t="shared" si="62"/>
        <v>-11.784917759345777</v>
      </c>
      <c r="O222" s="2">
        <f t="shared" si="62"/>
        <v>-10.398645917605002</v>
      </c>
      <c r="P222" s="2">
        <f t="shared" si="62"/>
        <v>-9.1737479564797137</v>
      </c>
      <c r="Q222" s="2">
        <f t="shared" si="62"/>
        <v>-8.0914385781944116</v>
      </c>
      <c r="R222" s="2">
        <f t="shared" si="62"/>
        <v>-7.1351192540539801</v>
      </c>
      <c r="S222" s="2">
        <f t="shared" si="62"/>
        <v>-6.2901236658485828</v>
      </c>
      <c r="T222" s="2">
        <f t="shared" si="60"/>
        <v>-5.5434927800528113</v>
      </c>
      <c r="U222" s="2">
        <f t="shared" si="60"/>
        <v>-4.8837761053088506</v>
      </c>
      <c r="V222" s="2">
        <f t="shared" si="60"/>
        <v>-4.3008560852358064</v>
      </c>
      <c r="W222" s="2">
        <f t="shared" si="60"/>
        <v>-3.7857929334156153</v>
      </c>
      <c r="Y222" s="2">
        <f t="shared" si="63"/>
        <v>2.045162332563942E-5</v>
      </c>
      <c r="Z222" s="2">
        <f t="shared" si="63"/>
        <v>4.1216897131855762E-5</v>
      </c>
      <c r="AA222" s="2">
        <f t="shared" si="63"/>
        <v>6.2614282110249339E-5</v>
      </c>
      <c r="AB222" s="2">
        <f t="shared" si="63"/>
        <v>8.4971933144894739E-5</v>
      </c>
      <c r="AC222" s="2">
        <f t="shared" si="63"/>
        <v>1.0863273196600633E-4</v>
      </c>
      <c r="AD222" s="2">
        <f t="shared" si="63"/>
        <v>1.3395954565767384E-4</v>
      </c>
      <c r="AE222" s="2">
        <f t="shared" si="63"/>
        <v>1.6134079166527017E-4</v>
      </c>
      <c r="AF222" s="2">
        <f t="shared" si="63"/>
        <v>1.9119639464867854E-4</v>
      </c>
      <c r="AG222" s="2">
        <f t="shared" si="63"/>
        <v>2.239842265369169E-4</v>
      </c>
      <c r="AH222" s="2">
        <f t="shared" si="63"/>
        <v>2.6020712855021885E-4</v>
      </c>
      <c r="AI222" s="2">
        <f t="shared" si="63"/>
        <v>3.0042062288080669E-4</v>
      </c>
      <c r="AJ222" s="2">
        <f t="shared" si="63"/>
        <v>3.4524143230034682E-4</v>
      </c>
      <c r="AK222" s="2">
        <f t="shared" si="63"/>
        <v>3.953569383526145E-4</v>
      </c>
      <c r="AL222" s="2">
        <f t="shared" si="63"/>
        <v>4.5153572318423763E-4</v>
      </c>
      <c r="AM222" s="2">
        <f t="shared" si="63"/>
        <v>5.1463935668529849E-4</v>
      </c>
      <c r="AN222" s="2">
        <f t="shared" si="63"/>
        <v>5.8563560970990511E-4</v>
      </c>
      <c r="AO222" s="2">
        <f t="shared" si="61"/>
        <v>6.6561329601752181E-4</v>
      </c>
      <c r="AP222" s="2">
        <f t="shared" si="61"/>
        <v>7.5579897055424723E-4</v>
      </c>
      <c r="AQ222" s="2">
        <f t="shared" si="61"/>
        <v>8.5757574016246774E-4</v>
      </c>
      <c r="AR222" s="2">
        <f t="shared" si="61"/>
        <v>9.7250447520395899E-4</v>
      </c>
    </row>
    <row r="223" spans="2:44" x14ac:dyDescent="0.2">
      <c r="B223" s="36">
        <f>heart!B223</f>
        <v>53.75</v>
      </c>
      <c r="C223" s="14">
        <f>heart!C223</f>
        <v>6.6521253732968857</v>
      </c>
      <c r="D223" s="2">
        <f t="shared" si="62"/>
        <v>-42.219621103129583</v>
      </c>
      <c r="E223" s="2">
        <f t="shared" si="62"/>
        <v>-37.290489891324519</v>
      </c>
      <c r="F223" s="2">
        <f t="shared" si="62"/>
        <v>-32.935151645488574</v>
      </c>
      <c r="G223" s="2">
        <f t="shared" si="62"/>
        <v>-29.086811964408174</v>
      </c>
      <c r="H223" s="2">
        <f t="shared" si="62"/>
        <v>-25.68645188556992</v>
      </c>
      <c r="I223" s="2">
        <f t="shared" si="62"/>
        <v>-22.681922757696562</v>
      </c>
      <c r="J223" s="2">
        <f t="shared" si="62"/>
        <v>-20.027146477849289</v>
      </c>
      <c r="K223" s="2">
        <f t="shared" si="62"/>
        <v>-17.681408827760905</v>
      </c>
      <c r="L223" s="2">
        <f t="shared" si="62"/>
        <v>-15.608735071854548</v>
      </c>
      <c r="M223" s="2">
        <f t="shared" si="62"/>
        <v>-13.777338240985111</v>
      </c>
      <c r="N223" s="2">
        <f t="shared" si="62"/>
        <v>-12.159131640664681</v>
      </c>
      <c r="O223" s="2">
        <f t="shared" si="62"/>
        <v>-10.729298107493468</v>
      </c>
      <c r="P223" s="2">
        <f t="shared" si="62"/>
        <v>-9.4659094078206039</v>
      </c>
      <c r="Q223" s="2">
        <f t="shared" si="62"/>
        <v>-8.3495899416510024</v>
      </c>
      <c r="R223" s="2">
        <f t="shared" si="62"/>
        <v>-7.3632195942892835</v>
      </c>
      <c r="S223" s="2">
        <f t="shared" si="62"/>
        <v>-6.4916711785899208</v>
      </c>
      <c r="T223" s="2">
        <f t="shared" si="60"/>
        <v>-5.7215784411715784</v>
      </c>
      <c r="U223" s="2">
        <f t="shared" si="60"/>
        <v>-5.0411310746892486</v>
      </c>
      <c r="V223" s="2">
        <f t="shared" si="60"/>
        <v>-4.4398935924284411</v>
      </c>
      <c r="W223" s="2">
        <f t="shared" si="60"/>
        <v>-3.9086452874433384</v>
      </c>
      <c r="Y223" s="2">
        <f t="shared" si="63"/>
        <v>1.9828536580532354E-5</v>
      </c>
      <c r="Z223" s="2">
        <f t="shared" si="63"/>
        <v>3.9961167849715869E-5</v>
      </c>
      <c r="AA223" s="2">
        <f t="shared" si="63"/>
        <v>6.0706652157551152E-5</v>
      </c>
      <c r="AB223" s="2">
        <f t="shared" si="63"/>
        <v>8.2383146699647981E-5</v>
      </c>
      <c r="AC223" s="2">
        <f t="shared" si="63"/>
        <v>1.0532308684419687E-4</v>
      </c>
      <c r="AD223" s="2">
        <f t="shared" si="63"/>
        <v>1.2987828443205662E-4</v>
      </c>
      <c r="AE223" s="2">
        <f t="shared" si="63"/>
        <v>1.5642532323858148E-4</v>
      </c>
      <c r="AF223" s="2">
        <f t="shared" si="63"/>
        <v>1.8537133434314772E-4</v>
      </c>
      <c r="AG223" s="2">
        <f t="shared" si="63"/>
        <v>2.1716023997868375E-4</v>
      </c>
      <c r="AH223" s="2">
        <f t="shared" si="63"/>
        <v>2.5227956161822117E-4</v>
      </c>
      <c r="AI223" s="2">
        <f t="shared" si="63"/>
        <v>2.9126789670873954E-4</v>
      </c>
      <c r="AJ223" s="2">
        <f t="shared" si="63"/>
        <v>3.3472317871709986E-4</v>
      </c>
      <c r="AK223" s="2">
        <f t="shared" si="63"/>
        <v>3.8331184716590189E-4</v>
      </c>
      <c r="AL223" s="2">
        <f t="shared" si="63"/>
        <v>4.3777906829290102E-4</v>
      </c>
      <c r="AM223" s="2">
        <f t="shared" si="63"/>
        <v>4.9896016308021037E-4</v>
      </c>
      <c r="AN223" s="2">
        <f t="shared" si="63"/>
        <v>5.6779341791599145E-4</v>
      </c>
      <c r="AO223" s="2">
        <f t="shared" si="61"/>
        <v>6.4533447435569287E-4</v>
      </c>
      <c r="AP223" s="2">
        <f t="shared" si="61"/>
        <v>7.3277251866729447E-4</v>
      </c>
      <c r="AQ223" s="2">
        <f t="shared" si="61"/>
        <v>8.3144851944690101E-4</v>
      </c>
      <c r="AR223" s="2">
        <f t="shared" si="61"/>
        <v>9.4287579300066278E-4</v>
      </c>
    </row>
    <row r="224" spans="2:44" x14ac:dyDescent="0.2">
      <c r="B224" s="36">
        <f>heart!B224</f>
        <v>54</v>
      </c>
      <c r="C224" s="14">
        <f>heart!C224</f>
        <v>6.6830654913122194</v>
      </c>
      <c r="D224" s="2">
        <f t="shared" si="62"/>
        <v>-43.550204076423867</v>
      </c>
      <c r="E224" s="2">
        <f t="shared" si="62"/>
        <v>-38.466181643852345</v>
      </c>
      <c r="F224" s="2">
        <f t="shared" si="62"/>
        <v>-33.97398283805957</v>
      </c>
      <c r="G224" s="2">
        <f t="shared" si="62"/>
        <v>-30.004714334938686</v>
      </c>
      <c r="H224" s="2">
        <f t="shared" si="62"/>
        <v>-26.497502581631839</v>
      </c>
      <c r="I224" s="2">
        <f t="shared" si="62"/>
        <v>-23.398560226670888</v>
      </c>
      <c r="J224" s="2">
        <f t="shared" si="62"/>
        <v>-20.660361225622246</v>
      </c>
      <c r="K224" s="2">
        <f t="shared" si="62"/>
        <v>-18.240911971478798</v>
      </c>
      <c r="L224" s="2">
        <f t="shared" si="62"/>
        <v>-16.10310727169859</v>
      </c>
      <c r="M224" s="2">
        <f t="shared" si="62"/>
        <v>-14.214161295015824</v>
      </c>
      <c r="N224" s="2">
        <f t="shared" si="62"/>
        <v>-12.545104760902664</v>
      </c>
      <c r="O224" s="2">
        <f t="shared" si="62"/>
        <v>-11.070340660471384</v>
      </c>
      <c r="P224" s="2">
        <f t="shared" si="62"/>
        <v>-9.7672516952575634</v>
      </c>
      <c r="Q224" s="2">
        <f t="shared" si="62"/>
        <v>-8.615853413481215</v>
      </c>
      <c r="R224" s="2">
        <f t="shared" si="62"/>
        <v>-7.5984877242091828</v>
      </c>
      <c r="S224" s="2">
        <f t="shared" si="62"/>
        <v>-6.6995520890863567</v>
      </c>
      <c r="T224" s="2">
        <f t="shared" si="60"/>
        <v>-5.9052602384619304</v>
      </c>
      <c r="U224" s="2">
        <f t="shared" si="60"/>
        <v>-5.2034307422019737</v>
      </c>
      <c r="V224" s="2">
        <f t="shared" si="60"/>
        <v>-4.5833001926649501</v>
      </c>
      <c r="W224" s="2">
        <f t="shared" si="60"/>
        <v>-4.0353581347742278</v>
      </c>
      <c r="Y224" s="2">
        <f t="shared" si="63"/>
        <v>1.9224433027407017E-5</v>
      </c>
      <c r="Z224" s="2">
        <f t="shared" si="63"/>
        <v>3.8743696081842053E-5</v>
      </c>
      <c r="AA224" s="2">
        <f t="shared" si="63"/>
        <v>5.8857140766845387E-5</v>
      </c>
      <c r="AB224" s="2">
        <f t="shared" si="63"/>
        <v>7.9873231182848553E-5</v>
      </c>
      <c r="AC224" s="2">
        <f t="shared" si="63"/>
        <v>1.0211427459875986E-4</v>
      </c>
      <c r="AD224" s="2">
        <f t="shared" si="63"/>
        <v>1.2592136442534968E-4</v>
      </c>
      <c r="AE224" s="2">
        <f t="shared" si="63"/>
        <v>1.5165961129693555E-4</v>
      </c>
      <c r="AF224" s="2">
        <f t="shared" si="63"/>
        <v>1.7972374248635754E-4</v>
      </c>
      <c r="AG224" s="2">
        <f t="shared" si="63"/>
        <v>2.1054415552707205E-4</v>
      </c>
      <c r="AH224" s="2">
        <f t="shared" si="63"/>
        <v>2.4459351888201145E-4</v>
      </c>
      <c r="AI224" s="2">
        <f t="shared" si="63"/>
        <v>2.8239402088848126E-4</v>
      </c>
      <c r="AJ224" s="2">
        <f t="shared" si="63"/>
        <v>3.2452537815046931E-4</v>
      </c>
      <c r="AK224" s="2">
        <f t="shared" si="63"/>
        <v>3.7163372619678799E-4</v>
      </c>
      <c r="AL224" s="2">
        <f t="shared" si="63"/>
        <v>4.2444152875408848E-4</v>
      </c>
      <c r="AM224" s="2">
        <f t="shared" si="63"/>
        <v>4.8375865760548508E-4</v>
      </c>
      <c r="AN224" s="2">
        <f t="shared" si="63"/>
        <v>5.5049481295787301E-4</v>
      </c>
      <c r="AO224" s="2">
        <f t="shared" si="61"/>
        <v>6.2567347479936149E-4</v>
      </c>
      <c r="AP224" s="2">
        <f t="shared" si="61"/>
        <v>7.1044759920782573E-4</v>
      </c>
      <c r="AQ224" s="2">
        <f t="shared" si="61"/>
        <v>8.0611730033253572E-4</v>
      </c>
      <c r="AR224" s="2">
        <f t="shared" si="61"/>
        <v>9.141497892235208E-4</v>
      </c>
    </row>
    <row r="225" spans="2:44" x14ac:dyDescent="0.2">
      <c r="B225" s="36">
        <f>heart!B225</f>
        <v>54.25</v>
      </c>
      <c r="C225" s="14">
        <f>heart!C225</f>
        <v>6.714005609327554</v>
      </c>
      <c r="D225" s="2">
        <f t="shared" si="62"/>
        <v>-44.922599074032689</v>
      </c>
      <c r="E225" s="2">
        <f t="shared" si="62"/>
        <v>-39.678818144005639</v>
      </c>
      <c r="F225" s="2">
        <f t="shared" si="62"/>
        <v>-35.045458094138247</v>
      </c>
      <c r="G225" s="2">
        <f t="shared" si="62"/>
        <v>-30.951460721216648</v>
      </c>
      <c r="H225" s="2">
        <f t="shared" si="62"/>
        <v>-27.334039603691224</v>
      </c>
      <c r="I225" s="2">
        <f t="shared" si="62"/>
        <v>-24.137717195653</v>
      </c>
      <c r="J225" s="2">
        <f t="shared" si="62"/>
        <v>-21.313474011294076</v>
      </c>
      <c r="K225" s="2">
        <f t="shared" si="62"/>
        <v>-18.817996851562423</v>
      </c>
      <c r="L225" s="2">
        <f t="shared" si="62"/>
        <v>-16.613014543654014</v>
      </c>
      <c r="M225" s="2">
        <f t="shared" si="62"/>
        <v>-14.664711006100521</v>
      </c>
      <c r="N225" s="2">
        <f t="shared" si="62"/>
        <v>-12.943206638093089</v>
      </c>
      <c r="O225" s="2">
        <f t="shared" si="62"/>
        <v>-11.422100079517483</v>
      </c>
      <c r="P225" s="2">
        <f t="shared" si="62"/>
        <v>-10.07806331403439</v>
      </c>
      <c r="Q225" s="2">
        <f t="shared" si="62"/>
        <v>-8.8904839056188258</v>
      </c>
      <c r="R225" s="2">
        <f t="shared" si="62"/>
        <v>-7.8411488818215149</v>
      </c>
      <c r="S225" s="2">
        <f t="shared" si="62"/>
        <v>-6.9139654157181685</v>
      </c>
      <c r="T225" s="2">
        <f t="shared" si="60"/>
        <v>-6.0947140228651397</v>
      </c>
      <c r="U225" s="2">
        <f t="shared" si="60"/>
        <v>-5.3708304882370337</v>
      </c>
      <c r="V225" s="2">
        <f t="shared" si="60"/>
        <v>-4.7312131787310543</v>
      </c>
      <c r="W225" s="2">
        <f t="shared" si="60"/>
        <v>-4.166052786141317</v>
      </c>
      <c r="Y225" s="2">
        <f t="shared" si="63"/>
        <v>1.8638734317292465E-5</v>
      </c>
      <c r="Z225" s="2">
        <f t="shared" si="63"/>
        <v>3.7563316260608603E-5</v>
      </c>
      <c r="AA225" s="2">
        <f t="shared" si="63"/>
        <v>5.7063977276456529E-5</v>
      </c>
      <c r="AB225" s="2">
        <f t="shared" si="63"/>
        <v>7.7439783683524001E-5</v>
      </c>
      <c r="AC225" s="2">
        <f t="shared" si="63"/>
        <v>9.9003223217868045E-5</v>
      </c>
      <c r="AD225" s="2">
        <f t="shared" si="63"/>
        <v>1.2208499741183889E-4</v>
      </c>
      <c r="AE225" s="2">
        <f t="shared" si="63"/>
        <v>1.4703909330368939E-4</v>
      </c>
      <c r="AF225" s="2">
        <f t="shared" si="63"/>
        <v>1.7424821225869611E-4</v>
      </c>
      <c r="AG225" s="2">
        <f t="shared" si="63"/>
        <v>2.0412963915935597E-4</v>
      </c>
      <c r="AH225" s="2">
        <f t="shared" si="63"/>
        <v>2.371416419758192E-4</v>
      </c>
      <c r="AI225" s="2">
        <f t="shared" si="63"/>
        <v>2.7379049986174156E-4</v>
      </c>
      <c r="AJ225" s="2">
        <f t="shared" si="63"/>
        <v>3.1463826755994155E-4</v>
      </c>
      <c r="AK225" s="2">
        <f t="shared" si="63"/>
        <v>3.6031139519445294E-4</v>
      </c>
      <c r="AL225" s="2">
        <f t="shared" si="63"/>
        <v>4.1151033564395026E-4</v>
      </c>
      <c r="AM225" s="2">
        <f t="shared" si="63"/>
        <v>4.690202868372889E-4</v>
      </c>
      <c r="AN225" s="2">
        <f t="shared" si="63"/>
        <v>5.3372323371730359E-4</v>
      </c>
      <c r="AO225" s="2">
        <f t="shared" si="61"/>
        <v>6.0661147455100858E-4</v>
      </c>
      <c r="AP225" s="2">
        <f t="shared" si="61"/>
        <v>6.8880283902858996E-4</v>
      </c>
      <c r="AQ225" s="2">
        <f t="shared" si="61"/>
        <v>7.8155783153921986E-4</v>
      </c>
      <c r="AR225" s="2">
        <f t="shared" si="61"/>
        <v>8.8629896253664803E-4</v>
      </c>
    </row>
    <row r="226" spans="2:44" x14ac:dyDescent="0.2">
      <c r="B226" s="36">
        <f>heart!B226</f>
        <v>54.5</v>
      </c>
      <c r="C226" s="14">
        <f>heart!C226</f>
        <v>6.7449457273428886</v>
      </c>
      <c r="D226" s="2">
        <f t="shared" si="62"/>
        <v>-46.338119982011506</v>
      </c>
      <c r="E226" s="2">
        <f t="shared" si="62"/>
        <v>-40.929560330282904</v>
      </c>
      <c r="F226" s="2">
        <f t="shared" si="62"/>
        <v>-36.150603209067945</v>
      </c>
      <c r="G226" s="2">
        <f t="shared" si="62"/>
        <v>-31.927957507247516</v>
      </c>
      <c r="H226" s="2">
        <f t="shared" si="62"/>
        <v>-28.196863824915116</v>
      </c>
      <c r="I226" s="2">
        <f t="shared" si="62"/>
        <v>-24.90010130933414</v>
      </c>
      <c r="J226" s="2">
        <f t="shared" si="62"/>
        <v>-21.987110103670943</v>
      </c>
      <c r="K226" s="2">
        <f t="shared" si="62"/>
        <v>-19.413215950189343</v>
      </c>
      <c r="L226" s="2">
        <f t="shared" si="62"/>
        <v>-17.138945056254936</v>
      </c>
      <c r="M226" s="2">
        <f t="shared" si="62"/>
        <v>-15.129418715787168</v>
      </c>
      <c r="N226" s="2">
        <f t="shared" si="62"/>
        <v>-13.353818401944249</v>
      </c>
      <c r="O226" s="2">
        <f t="shared" si="62"/>
        <v>-11.784913127587309</v>
      </c>
      <c r="P226" s="2">
        <f t="shared" si="62"/>
        <v>-10.398641825022773</v>
      </c>
      <c r="Q226" s="2">
        <f t="shared" si="62"/>
        <v>-9.1737443403090069</v>
      </c>
      <c r="R226" s="2">
        <f t="shared" si="62"/>
        <v>-8.0914353829768544</v>
      </c>
      <c r="S226" s="2">
        <f t="shared" si="62"/>
        <v>-7.1351164307870318</v>
      </c>
      <c r="T226" s="2">
        <f t="shared" si="60"/>
        <v>-6.2901211712340181</v>
      </c>
      <c r="U226" s="2">
        <f t="shared" si="60"/>
        <v>-5.543490575832684</v>
      </c>
      <c r="V226" s="2">
        <f t="shared" si="60"/>
        <v>-4.8837741576787703</v>
      </c>
      <c r="W226" s="2">
        <f t="shared" si="60"/>
        <v>-4.300854364326498</v>
      </c>
      <c r="Y226" s="2">
        <f t="shared" si="63"/>
        <v>1.8070879721412167E-5</v>
      </c>
      <c r="Z226" s="2">
        <f t="shared" si="63"/>
        <v>3.6418898329005709E-5</v>
      </c>
      <c r="AA226" s="2">
        <f t="shared" si="63"/>
        <v>5.5325444970344882E-5</v>
      </c>
      <c r="AB226" s="2">
        <f t="shared" si="63"/>
        <v>7.5080474498679463E-5</v>
      </c>
      <c r="AC226" s="2">
        <f t="shared" si="63"/>
        <v>9.5986954282746694E-5</v>
      </c>
      <c r="AD226" s="2">
        <f t="shared" si="63"/>
        <v>1.1836551057930069E-4</v>
      </c>
      <c r="AE226" s="2">
        <f t="shared" si="63"/>
        <v>1.4255934572613495E-4</v>
      </c>
      <c r="AF226" s="2">
        <f t="shared" si="63"/>
        <v>1.6893950156672465E-4</v>
      </c>
      <c r="AG226" s="2">
        <f t="shared" si="63"/>
        <v>1.9791054982749699E-4</v>
      </c>
      <c r="AH226" s="2">
        <f t="shared" si="63"/>
        <v>2.2991679671657678E-4</v>
      </c>
      <c r="AI226" s="2">
        <f t="shared" si="63"/>
        <v>2.654490968990623E-4</v>
      </c>
      <c r="AJ226" s="2">
        <f t="shared" si="63"/>
        <v>3.05052381349419E-4</v>
      </c>
      <c r="AK226" s="2">
        <f t="shared" si="63"/>
        <v>3.4933401452974836E-4</v>
      </c>
      <c r="AL226" s="2">
        <f t="shared" si="63"/>
        <v>3.9897310906141019E-4</v>
      </c>
      <c r="AM226" s="2">
        <f t="shared" si="63"/>
        <v>4.5473094074180041E-4</v>
      </c>
      <c r="AN226" s="2">
        <f t="shared" si="63"/>
        <v>5.1746262363321224E-4</v>
      </c>
      <c r="AO226" s="2">
        <f t="shared" si="61"/>
        <v>5.8813022427545061E-4</v>
      </c>
      <c r="AP226" s="2">
        <f t="shared" si="61"/>
        <v>6.6781751614457339E-4</v>
      </c>
      <c r="AQ226" s="2">
        <f t="shared" si="61"/>
        <v>7.577466006353043E-4</v>
      </c>
      <c r="AR226" s="2">
        <f t="shared" si="61"/>
        <v>8.5929664947006601E-4</v>
      </c>
    </row>
    <row r="227" spans="2:44" x14ac:dyDescent="0.2">
      <c r="B227" s="36">
        <f>heart!B227</f>
        <v>54.75</v>
      </c>
      <c r="C227" s="14">
        <f>heart!C227</f>
        <v>6.7758858453582231</v>
      </c>
      <c r="D227" s="2">
        <f t="shared" si="62"/>
        <v>-47.798121973751023</v>
      </c>
      <c r="E227" s="2">
        <f t="shared" si="62"/>
        <v>-42.219605622319499</v>
      </c>
      <c r="F227" s="2">
        <f t="shared" si="62"/>
        <v>-37.290476212612937</v>
      </c>
      <c r="G227" s="2">
        <f t="shared" si="62"/>
        <v>-32.935139559095823</v>
      </c>
      <c r="H227" s="2">
        <f t="shared" si="62"/>
        <v>-29.086801284974758</v>
      </c>
      <c r="I227" s="2">
        <f t="shared" si="62"/>
        <v>-25.686442449313745</v>
      </c>
      <c r="J227" s="2">
        <f t="shared" si="62"/>
        <v>-22.681914419901194</v>
      </c>
      <c r="K227" s="2">
        <f t="shared" si="62"/>
        <v>-20.027139110644502</v>
      </c>
      <c r="L227" s="2">
        <f t="shared" si="62"/>
        <v>-17.681402318161673</v>
      </c>
      <c r="M227" s="2">
        <f t="shared" si="62"/>
        <v>-15.608729320028248</v>
      </c>
      <c r="N227" s="2">
        <f t="shared" si="62"/>
        <v>-13.777333158720515</v>
      </c>
      <c r="O227" s="2">
        <f t="shared" si="62"/>
        <v>-12.159127150019083</v>
      </c>
      <c r="P227" s="2">
        <f t="shared" si="62"/>
        <v>-10.729294139597366</v>
      </c>
      <c r="Q227" s="2">
        <f t="shared" si="62"/>
        <v>-9.4659059018214968</v>
      </c>
      <c r="R227" s="2">
        <f t="shared" si="62"/>
        <v>-8.3495868437801271</v>
      </c>
      <c r="S227" s="2">
        <f t="shared" si="62"/>
        <v>-7.3632168570370329</v>
      </c>
      <c r="T227" s="2">
        <f t="shared" si="60"/>
        <v>-6.4916687599772089</v>
      </c>
      <c r="U227" s="2">
        <f t="shared" si="60"/>
        <v>-5.7215763041060397</v>
      </c>
      <c r="V227" s="2">
        <f t="shared" si="60"/>
        <v>-5.0411291863963879</v>
      </c>
      <c r="W227" s="2">
        <f t="shared" si="60"/>
        <v>-4.4398919239489949</v>
      </c>
      <c r="Y227" s="2">
        <f t="shared" si="63"/>
        <v>1.752032559436055E-5</v>
      </c>
      <c r="Z227" s="2">
        <f t="shared" si="63"/>
        <v>3.5309346658759712E-5</v>
      </c>
      <c r="AA227" s="2">
        <f t="shared" si="63"/>
        <v>5.3639879434578585E-5</v>
      </c>
      <c r="AB227" s="2">
        <f t="shared" si="63"/>
        <v>7.2793044902915918E-5</v>
      </c>
      <c r="AC227" s="2">
        <f t="shared" si="63"/>
        <v>9.306258011623261E-5</v>
      </c>
      <c r="AD227" s="2">
        <f t="shared" si="63"/>
        <v>1.1475934301277155E-4</v>
      </c>
      <c r="AE227" s="2">
        <f t="shared" si="63"/>
        <v>1.3821607980055286E-4</v>
      </c>
      <c r="AF227" s="2">
        <f t="shared" si="63"/>
        <v>1.6379252802456801E-4</v>
      </c>
      <c r="AG227" s="2">
        <f t="shared" si="63"/>
        <v>1.9188093357890476E-4</v>
      </c>
      <c r="AH227" s="2">
        <f t="shared" si="63"/>
        <v>2.2291206627388492E-4</v>
      </c>
      <c r="AI227" s="2">
        <f t="shared" si="63"/>
        <v>2.5736182621424129E-4</v>
      </c>
      <c r="AJ227" s="2">
        <f t="shared" si="63"/>
        <v>2.9575854230516678E-4</v>
      </c>
      <c r="AK227" s="2">
        <f t="shared" si="63"/>
        <v>3.3869107481768917E-4</v>
      </c>
      <c r="AL227" s="2">
        <f t="shared" si="63"/>
        <v>3.8681784627605153E-4</v>
      </c>
      <c r="AM227" s="2">
        <f t="shared" si="63"/>
        <v>4.4087693916672392E-4</v>
      </c>
      <c r="AN227" s="2">
        <f t="shared" si="63"/>
        <v>5.0169741532967533E-4</v>
      </c>
      <c r="AO227" s="2">
        <f t="shared" si="61"/>
        <v>5.7021203062852062E-4</v>
      </c>
      <c r="AP227" s="2">
        <f t="shared" si="61"/>
        <v>6.4747153989444636E-4</v>
      </c>
      <c r="AQ227" s="2">
        <f t="shared" si="61"/>
        <v>7.3466081152760623E-4</v>
      </c>
      <c r="AR227" s="2">
        <f t="shared" si="61"/>
        <v>8.3311699889296613E-4</v>
      </c>
    </row>
    <row r="228" spans="2:44" x14ac:dyDescent="0.2">
      <c r="B228" s="36">
        <f>heart!B228</f>
        <v>55</v>
      </c>
      <c r="C228" s="14">
        <f>heart!C228</f>
        <v>6.8068259633735568</v>
      </c>
      <c r="D228" s="2">
        <f t="shared" si="62"/>
        <v>-49.304002807375717</v>
      </c>
      <c r="E228" s="2">
        <f t="shared" si="62"/>
        <v>-43.550189067257897</v>
      </c>
      <c r="F228" s="2">
        <f t="shared" si="62"/>
        <v>-38.466168381881467</v>
      </c>
      <c r="G228" s="2">
        <f t="shared" si="62"/>
        <v>-33.973971119895346</v>
      </c>
      <c r="H228" s="2">
        <f t="shared" si="62"/>
        <v>-30.004703980868854</v>
      </c>
      <c r="I228" s="2">
        <f t="shared" si="62"/>
        <v>-26.497493432864147</v>
      </c>
      <c r="J228" s="2">
        <f t="shared" si="62"/>
        <v>-23.398552142897888</v>
      </c>
      <c r="K228" s="2">
        <f t="shared" si="62"/>
        <v>-20.660354082869453</v>
      </c>
      <c r="L228" s="2">
        <f t="shared" si="62"/>
        <v>-18.240905660203431</v>
      </c>
      <c r="M228" s="2">
        <f t="shared" si="62"/>
        <v>-16.103101695109565</v>
      </c>
      <c r="N228" s="2">
        <f t="shared" si="62"/>
        <v>-14.214156367589389</v>
      </c>
      <c r="O228" s="2">
        <f t="shared" si="62"/>
        <v>-12.545100407070743</v>
      </c>
      <c r="P228" s="2">
        <f t="shared" si="62"/>
        <v>-11.070336813462678</v>
      </c>
      <c r="Q228" s="2">
        <f t="shared" si="62"/>
        <v>-9.7672482960735252</v>
      </c>
      <c r="R228" s="2">
        <f t="shared" si="62"/>
        <v>-8.6158504099912232</v>
      </c>
      <c r="S228" s="2">
        <f t="shared" si="62"/>
        <v>-7.5984850703510745</v>
      </c>
      <c r="T228" s="2">
        <f t="shared" si="60"/>
        <v>-6.6995497441599978</v>
      </c>
      <c r="U228" s="2">
        <f t="shared" si="60"/>
        <v>-5.9052581665050239</v>
      </c>
      <c r="V228" s="2">
        <f t="shared" si="60"/>
        <v>-5.2034289114385448</v>
      </c>
      <c r="W228" s="2">
        <f t="shared" si="60"/>
        <v>-4.5832985750180182</v>
      </c>
      <c r="Y228" s="2">
        <f t="shared" si="63"/>
        <v>1.698654485363471E-5</v>
      </c>
      <c r="Z228" s="2">
        <f t="shared" si="63"/>
        <v>3.4233599001414526E-5</v>
      </c>
      <c r="AA228" s="2">
        <f t="shared" si="63"/>
        <v>5.2005666963878252E-5</v>
      </c>
      <c r="AB228" s="2">
        <f t="shared" si="63"/>
        <v>7.0575304986000519E-5</v>
      </c>
      <c r="AC228" s="2">
        <f t="shared" si="63"/>
        <v>9.0227301018206606E-5</v>
      </c>
      <c r="AD228" s="2">
        <f t="shared" si="63"/>
        <v>1.1126304228544458E-4</v>
      </c>
      <c r="AE228" s="2">
        <f t="shared" si="63"/>
        <v>1.3400513742629078E-4</v>
      </c>
      <c r="AF228" s="2">
        <f t="shared" si="63"/>
        <v>1.5880236408820521E-4</v>
      </c>
      <c r="AG228" s="2">
        <f t="shared" si="63"/>
        <v>1.8603501785631785E-4</v>
      </c>
      <c r="AH228" s="2">
        <f t="shared" si="63"/>
        <v>2.1612074454806601E-4</v>
      </c>
      <c r="AI228" s="2">
        <f t="shared" si="63"/>
        <v>2.4952094531900204E-4</v>
      </c>
      <c r="AJ228" s="2">
        <f t="shared" si="63"/>
        <v>2.8674785280984928E-4</v>
      </c>
      <c r="AK228" s="2">
        <f t="shared" si="63"/>
        <v>3.2837238685611334E-4</v>
      </c>
      <c r="AL228" s="2">
        <f t="shared" si="63"/>
        <v>3.7503291023709655E-4</v>
      </c>
      <c r="AM228" s="2">
        <f t="shared" si="63"/>
        <v>4.2744501874436005E-4</v>
      </c>
      <c r="AN228" s="2">
        <f t="shared" si="63"/>
        <v>4.8641251571222122E-4</v>
      </c>
      <c r="AO228" s="2">
        <f t="shared" si="61"/>
        <v>5.5283973931804131E-4</v>
      </c>
      <c r="AP228" s="2">
        <f t="shared" si="61"/>
        <v>6.2774543170642254E-4</v>
      </c>
      <c r="AQ228" s="2">
        <f t="shared" si="61"/>
        <v>7.1227836263717701E-4</v>
      </c>
      <c r="AR228" s="2">
        <f t="shared" si="61"/>
        <v>8.0773494726468374E-4</v>
      </c>
    </row>
    <row r="229" spans="2:44" x14ac:dyDescent="0.2">
      <c r="B229" s="36">
        <f>heart!B229</f>
        <v>55.25</v>
      </c>
      <c r="C229" s="14">
        <f>heart!C229</f>
        <v>6.8377660813888914</v>
      </c>
      <c r="D229" s="2">
        <f t="shared" si="62"/>
        <v>-50.857204163911909</v>
      </c>
      <c r="E229" s="2">
        <f t="shared" si="62"/>
        <v>-44.922584522141534</v>
      </c>
      <c r="F229" s="2">
        <f t="shared" si="62"/>
        <v>-39.678805286078884</v>
      </c>
      <c r="G229" s="2">
        <f t="shared" si="62"/>
        <v>-35.045446732983969</v>
      </c>
      <c r="H229" s="2">
        <f t="shared" si="62"/>
        <v>-30.951450682597748</v>
      </c>
      <c r="I229" s="2">
        <f t="shared" si="62"/>
        <v>-27.334030733653282</v>
      </c>
      <c r="J229" s="2">
        <f t="shared" si="62"/>
        <v>-24.137709358163228</v>
      </c>
      <c r="K229" s="2">
        <f t="shared" si="62"/>
        <v>-21.31346708615504</v>
      </c>
      <c r="L229" s="2">
        <f t="shared" si="62"/>
        <v>-18.817990732568717</v>
      </c>
      <c r="M229" s="2">
        <f t="shared" si="62"/>
        <v>-16.61300913696342</v>
      </c>
      <c r="N229" s="2">
        <f t="shared" si="62"/>
        <v>-14.664706228794888</v>
      </c>
      <c r="O229" s="2">
        <f t="shared" si="62"/>
        <v>-12.943202416906626</v>
      </c>
      <c r="P229" s="2">
        <f t="shared" si="62"/>
        <v>-11.422096349713172</v>
      </c>
      <c r="Q229" s="2">
        <f t="shared" si="62"/>
        <v>-10.078060018411154</v>
      </c>
      <c r="R229" s="2">
        <f t="shared" si="62"/>
        <v>-8.8904809936342755</v>
      </c>
      <c r="S229" s="2">
        <f t="shared" si="62"/>
        <v>-7.8411463088168336</v>
      </c>
      <c r="T229" s="2">
        <f t="shared" si="60"/>
        <v>-6.9139631422332055</v>
      </c>
      <c r="U229" s="2">
        <f t="shared" si="60"/>
        <v>-6.0947120140332407</v>
      </c>
      <c r="V229" s="2">
        <f t="shared" si="60"/>
        <v>-5.3708287132503214</v>
      </c>
      <c r="W229" s="2">
        <f t="shared" si="60"/>
        <v>-4.7312116103679536</v>
      </c>
      <c r="Y229" s="2">
        <f t="shared" si="63"/>
        <v>1.6469026475022804E-5</v>
      </c>
      <c r="Z229" s="2">
        <f t="shared" si="63"/>
        <v>3.3190625471369582E-5</v>
      </c>
      <c r="AA229" s="2">
        <f t="shared" si="63"/>
        <v>5.0421243016708201E-5</v>
      </c>
      <c r="AB229" s="2">
        <f t="shared" si="63"/>
        <v>6.8425131556318E-5</v>
      </c>
      <c r="AC229" s="2">
        <f t="shared" si="63"/>
        <v>8.7478402585251938E-5</v>
      </c>
      <c r="AD229" s="2">
        <f t="shared" si="63"/>
        <v>1.0787326115342877E-4</v>
      </c>
      <c r="AE229" s="2">
        <f t="shared" si="63"/>
        <v>1.2992248718493341E-4</v>
      </c>
      <c r="AF229" s="2">
        <f t="shared" si="63"/>
        <v>1.539642323379994E-4</v>
      </c>
      <c r="AG229" s="2">
        <f t="shared" si="63"/>
        <v>1.8036720597134601E-4</v>
      </c>
      <c r="AH229" s="2">
        <f t="shared" si="63"/>
        <v>2.0953632974996301E-4</v>
      </c>
      <c r="AI229" s="2">
        <f t="shared" si="63"/>
        <v>2.4191894761058823E-4</v>
      </c>
      <c r="AJ229" s="2">
        <f t="shared" si="63"/>
        <v>2.7801168632424141E-4</v>
      </c>
      <c r="AK229" s="2">
        <f t="shared" si="63"/>
        <v>3.1836807187087169E-4</v>
      </c>
      <c r="AL229" s="2">
        <f t="shared" si="63"/>
        <v>3.6360701843247349E-4</v>
      </c>
      <c r="AM229" s="2">
        <f t="shared" si="63"/>
        <v>4.1442232019369026E-4</v>
      </c>
      <c r="AN229" s="2">
        <f t="shared" si="63"/>
        <v>4.7159329151819313E-4</v>
      </c>
      <c r="AO229" s="2">
        <f t="shared" si="61"/>
        <v>5.3599671868086445E-4</v>
      </c>
      <c r="AP229" s="2">
        <f t="shared" si="61"/>
        <v>6.0862030645010979E-4</v>
      </c>
      <c r="AQ229" s="2">
        <f t="shared" si="61"/>
        <v>6.9057782573997168E-4</v>
      </c>
      <c r="AR229" s="2">
        <f t="shared" si="61"/>
        <v>7.8312619463968207E-4</v>
      </c>
    </row>
    <row r="230" spans="2:44" x14ac:dyDescent="0.2">
      <c r="B230" s="36">
        <f>heart!B230</f>
        <v>55.5</v>
      </c>
      <c r="C230" s="14">
        <f>heart!C230</f>
        <v>6.868706199404226</v>
      </c>
      <c r="D230" s="2">
        <f t="shared" si="62"/>
        <v>-52.459213027505754</v>
      </c>
      <c r="E230" s="2">
        <f t="shared" si="62"/>
        <v>-46.338105873463675</v>
      </c>
      <c r="F230" s="2">
        <f t="shared" si="62"/>
        <v>-40.929547864090523</v>
      </c>
      <c r="G230" s="2">
        <f t="shared" si="62"/>
        <v>-36.150592194046808</v>
      </c>
      <c r="H230" s="2">
        <f t="shared" si="62"/>
        <v>-31.927947774468901</v>
      </c>
      <c r="I230" s="2">
        <f t="shared" si="62"/>
        <v>-28.196855225115048</v>
      </c>
      <c r="J230" s="2">
        <f t="shared" si="62"/>
        <v>-24.90009371062424</v>
      </c>
      <c r="K230" s="2">
        <f t="shared" si="62"/>
        <v>-21.987103389515763</v>
      </c>
      <c r="L230" s="2">
        <f t="shared" si="62"/>
        <v>-19.413210017619171</v>
      </c>
      <c r="M230" s="2">
        <f t="shared" si="62"/>
        <v>-17.138939814286584</v>
      </c>
      <c r="N230" s="2">
        <f t="shared" si="62"/>
        <v>-15.129414084028701</v>
      </c>
      <c r="O230" s="2">
        <f t="shared" si="62"/>
        <v>-13.35381430936202</v>
      </c>
      <c r="P230" s="2">
        <f t="shared" si="62"/>
        <v>-11.7849095114166</v>
      </c>
      <c r="Q230" s="2">
        <f t="shared" si="62"/>
        <v>-10.39863862980522</v>
      </c>
      <c r="R230" s="2">
        <f t="shared" si="62"/>
        <v>-9.1737415170420604</v>
      </c>
      <c r="S230" s="2">
        <f t="shared" si="62"/>
        <v>-8.0914328883622879</v>
      </c>
      <c r="T230" s="2">
        <f t="shared" si="60"/>
        <v>-7.1351142265669063</v>
      </c>
      <c r="U230" s="2">
        <f t="shared" si="60"/>
        <v>-6.2901192236039378</v>
      </c>
      <c r="V230" s="2">
        <f t="shared" si="60"/>
        <v>-5.5434888549233774</v>
      </c>
      <c r="W230" s="2">
        <f t="shared" si="60"/>
        <v>-4.8837726370980024</v>
      </c>
      <c r="Y230" s="2">
        <f t="shared" si="63"/>
        <v>1.5967275003366299E-5</v>
      </c>
      <c r="Z230" s="2">
        <f t="shared" si="63"/>
        <v>3.2179427559901266E-5</v>
      </c>
      <c r="AA230" s="2">
        <f t="shared" si="63"/>
        <v>4.8885090717435846E-5</v>
      </c>
      <c r="AB230" s="2">
        <f t="shared" si="63"/>
        <v>6.6340466108196844E-5</v>
      </c>
      <c r="AC230" s="2">
        <f t="shared" si="63"/>
        <v>8.4813253111973834E-5</v>
      </c>
      <c r="AD230" s="2">
        <f t="shared" si="63"/>
        <v>1.0458675435120783E-4</v>
      </c>
      <c r="AE230" s="2">
        <f t="shared" si="63"/>
        <v>1.2596422048075513E-4</v>
      </c>
      <c r="AF230" s="2">
        <f t="shared" si="63"/>
        <v>1.4927350090495345E-4</v>
      </c>
      <c r="AG230" s="2">
        <f t="shared" si="63"/>
        <v>1.7487207174638451E-4</v>
      </c>
      <c r="AH230" s="2">
        <f t="shared" si="63"/>
        <v>2.0315251817634047E-4</v>
      </c>
      <c r="AI230" s="2">
        <f t="shared" si="63"/>
        <v>2.3454855518518911E-4</v>
      </c>
      <c r="AJ230" s="2">
        <f t="shared" si="63"/>
        <v>2.6954167912846385E-4</v>
      </c>
      <c r="AK230" s="2">
        <f t="shared" si="63"/>
        <v>3.0866855205821485E-4</v>
      </c>
      <c r="AL230" s="2">
        <f t="shared" si="63"/>
        <v>3.5252923208731098E-4</v>
      </c>
      <c r="AM230" s="2">
        <f t="shared" si="63"/>
        <v>4.0179637600932405E-4</v>
      </c>
      <c r="AN230" s="2">
        <f t="shared" si="63"/>
        <v>4.572255553073458E-4</v>
      </c>
      <c r="AO230" s="2">
        <f t="shared" si="61"/>
        <v>5.1966684376026392E-4</v>
      </c>
      <c r="AP230" s="2">
        <f t="shared" si="61"/>
        <v>5.9007785435650768E-4</v>
      </c>
      <c r="AQ230" s="2">
        <f t="shared" si="61"/>
        <v>6.6953842545217166E-4</v>
      </c>
      <c r="AR230" s="2">
        <f t="shared" si="61"/>
        <v>7.5926718140358399E-4</v>
      </c>
    </row>
    <row r="231" spans="2:44" x14ac:dyDescent="0.2">
      <c r="B231" s="36">
        <f>heart!B231</f>
        <v>55.75</v>
      </c>
      <c r="C231" s="14">
        <f>heart!C231</f>
        <v>6.8996463174195606</v>
      </c>
      <c r="D231" s="2">
        <f t="shared" si="62"/>
        <v>-54.111563109013325</v>
      </c>
      <c r="E231" s="2">
        <f t="shared" si="62"/>
        <v>-47.798108295039441</v>
      </c>
      <c r="F231" s="2">
        <f t="shared" si="62"/>
        <v>-42.219593535926762</v>
      </c>
      <c r="G231" s="2">
        <f t="shared" si="62"/>
        <v>-37.290465533179514</v>
      </c>
      <c r="H231" s="2">
        <f t="shared" si="62"/>
        <v>-32.935130122839659</v>
      </c>
      <c r="I231" s="2">
        <f t="shared" si="62"/>
        <v>-29.086792947179386</v>
      </c>
      <c r="J231" s="2">
        <f t="shared" si="62"/>
        <v>-25.686435082108961</v>
      </c>
      <c r="K231" s="2">
        <f t="shared" si="62"/>
        <v>-22.681907910301955</v>
      </c>
      <c r="L231" s="2">
        <f t="shared" si="62"/>
        <v>-20.027133358818208</v>
      </c>
      <c r="M231" s="2">
        <f t="shared" si="62"/>
        <v>-17.681397235897073</v>
      </c>
      <c r="N231" s="2">
        <f t="shared" si="62"/>
        <v>-15.608724829382655</v>
      </c>
      <c r="O231" s="2">
        <f t="shared" si="62"/>
        <v>-13.777329190824414</v>
      </c>
      <c r="P231" s="2">
        <f t="shared" si="62"/>
        <v>-12.159123644019974</v>
      </c>
      <c r="Q231" s="2">
        <f t="shared" si="62"/>
        <v>-10.729291041726494</v>
      </c>
      <c r="R231" s="2">
        <f t="shared" si="62"/>
        <v>-9.4659031645692462</v>
      </c>
      <c r="S231" s="2">
        <f t="shared" si="62"/>
        <v>-8.3495844251674143</v>
      </c>
      <c r="T231" s="2">
        <f t="shared" si="60"/>
        <v>-7.363214719971495</v>
      </c>
      <c r="U231" s="2">
        <f t="shared" si="60"/>
        <v>-6.4916668716843482</v>
      </c>
      <c r="V231" s="2">
        <f t="shared" si="60"/>
        <v>-5.7215746356265935</v>
      </c>
      <c r="W231" s="2">
        <f t="shared" si="60"/>
        <v>-5.0411277121421971</v>
      </c>
      <c r="Y231" s="2">
        <f t="shared" si="63"/>
        <v>1.5480810078227369E-5</v>
      </c>
      <c r="Z231" s="2">
        <f t="shared" si="63"/>
        <v>3.1199037179223239E-5</v>
      </c>
      <c r="AA231" s="2">
        <f t="shared" si="63"/>
        <v>4.7395739404124485E-5</v>
      </c>
      <c r="AB231" s="2">
        <f t="shared" si="63"/>
        <v>6.4319312851163194E-5</v>
      </c>
      <c r="AC231" s="2">
        <f t="shared" si="63"/>
        <v>8.2229301071490575E-5</v>
      </c>
      <c r="AD231" s="2">
        <f t="shared" si="63"/>
        <v>1.0140037548472888E-4</v>
      </c>
      <c r="AE231" s="2">
        <f t="shared" si="63"/>
        <v>1.22126547798758E-4</v>
      </c>
      <c r="AF231" s="2">
        <f t="shared" si="63"/>
        <v>1.4472567903630994E-4</v>
      </c>
      <c r="AG231" s="2">
        <f t="shared" si="63"/>
        <v>1.6954435431976915E-4</v>
      </c>
      <c r="AH231" s="2">
        <f t="shared" si="63"/>
        <v>1.9696319817492485E-4</v>
      </c>
      <c r="AI231" s="2">
        <f t="shared" si="63"/>
        <v>2.2740271187031213E-4</v>
      </c>
      <c r="AJ231" s="2">
        <f t="shared" si="63"/>
        <v>2.6132972231483059E-4</v>
      </c>
      <c r="AK231" s="2">
        <f t="shared" si="63"/>
        <v>2.9926454141531648E-4</v>
      </c>
      <c r="AL231" s="2">
        <f t="shared" si="63"/>
        <v>3.4178894569151185E-4</v>
      </c>
      <c r="AM231" s="2">
        <f t="shared" si="63"/>
        <v>3.8955509852551661E-4</v>
      </c>
      <c r="AN231" s="2">
        <f t="shared" si="63"/>
        <v>4.4329555187925298E-4</v>
      </c>
      <c r="AO231" s="2">
        <f t="shared" si="61"/>
        <v>5.0383448086842894E-4</v>
      </c>
      <c r="AP231" s="2">
        <f t="shared" si="61"/>
        <v>5.7210032348883227E-4</v>
      </c>
      <c r="AQ231" s="2">
        <f t="shared" si="61"/>
        <v>6.4914001934051138E-4</v>
      </c>
      <c r="AR231" s="2">
        <f t="shared" si="61"/>
        <v>7.3613506571796629E-4</v>
      </c>
    </row>
    <row r="232" spans="2:44" x14ac:dyDescent="0.2">
      <c r="B232" s="36">
        <f>heart!B232</f>
        <v>56</v>
      </c>
      <c r="C232" s="14">
        <f>heart!C232</f>
        <v>6.9305864354348943</v>
      </c>
      <c r="D232" s="2">
        <f t="shared" si="62"/>
        <v>-55.815836314325182</v>
      </c>
      <c r="E232" s="2">
        <f t="shared" si="62"/>
        <v>-49.303989545404839</v>
      </c>
      <c r="F232" s="2">
        <f t="shared" si="62"/>
        <v>-43.550177349093687</v>
      </c>
      <c r="G232" s="2">
        <f t="shared" si="62"/>
        <v>-38.466158027811638</v>
      </c>
      <c r="H232" s="2">
        <f t="shared" si="62"/>
        <v>-33.973961971127665</v>
      </c>
      <c r="I232" s="2">
        <f t="shared" si="62"/>
        <v>-30.00469589709585</v>
      </c>
      <c r="J232" s="2">
        <f t="shared" si="62"/>
        <v>-26.497486290111357</v>
      </c>
      <c r="K232" s="2">
        <f t="shared" si="62"/>
        <v>-23.398545831622521</v>
      </c>
      <c r="L232" s="2">
        <f t="shared" si="62"/>
        <v>-20.660348506280439</v>
      </c>
      <c r="M232" s="2">
        <f t="shared" si="62"/>
        <v>-18.240900732776996</v>
      </c>
      <c r="N232" s="2">
        <f t="shared" si="62"/>
        <v>-16.103097341277646</v>
      </c>
      <c r="O232" s="2">
        <f t="shared" si="62"/>
        <v>-14.214152520580683</v>
      </c>
      <c r="P232" s="2">
        <f t="shared" si="62"/>
        <v>-12.545097007886701</v>
      </c>
      <c r="Q232" s="2">
        <f t="shared" si="62"/>
        <v>-11.07033380997269</v>
      </c>
      <c r="R232" s="2">
        <f t="shared" si="62"/>
        <v>-9.7672456422154177</v>
      </c>
      <c r="S232" s="2">
        <f t="shared" ref="S232:W247" si="64">$B$2*(1-EXP(-S$7)*COSH($C232))</f>
        <v>-8.6158480650648634</v>
      </c>
      <c r="T232" s="2">
        <f t="shared" si="64"/>
        <v>-7.5984829983941697</v>
      </c>
      <c r="U232" s="2">
        <f t="shared" si="64"/>
        <v>-6.699547913396569</v>
      </c>
      <c r="V232" s="2">
        <f t="shared" si="64"/>
        <v>-5.9052565488580919</v>
      </c>
      <c r="W232" s="2">
        <f t="shared" si="64"/>
        <v>-5.2034274820995288</v>
      </c>
      <c r="Y232" s="2">
        <f t="shared" si="63"/>
        <v>1.5009165974007519E-5</v>
      </c>
      <c r="Z232" s="2">
        <f t="shared" si="63"/>
        <v>3.0248515735670881E-5</v>
      </c>
      <c r="AA232" s="2">
        <f t="shared" si="63"/>
        <v>4.5951763220569671E-5</v>
      </c>
      <c r="AB232" s="2">
        <f t="shared" si="63"/>
        <v>6.2359736799236291E-5</v>
      </c>
      <c r="AC232" s="2">
        <f t="shared" si="63"/>
        <v>7.9724072672685209E-5</v>
      </c>
      <c r="AD232" s="2">
        <f t="shared" si="63"/>
        <v>9.8311074019147719E-5</v>
      </c>
      <c r="AE232" s="2">
        <f t="shared" si="63"/>
        <v>1.1840579507671419E-4</v>
      </c>
      <c r="AF232" s="2">
        <f t="shared" si="63"/>
        <v>1.4031641279625115E-4</v>
      </c>
      <c r="AG232" s="2">
        <f t="shared" si="63"/>
        <v>1.6437895310919911E-4</v>
      </c>
      <c r="AH232" s="2">
        <f t="shared" si="63"/>
        <v>1.9096244429330845E-4</v>
      </c>
      <c r="AI232" s="2">
        <f t="shared" si="63"/>
        <v>2.2047457646943403E-4</v>
      </c>
      <c r="AJ232" s="2">
        <f t="shared" si="63"/>
        <v>2.5336795402464601E-4</v>
      </c>
      <c r="AK232" s="2">
        <f t="shared" si="63"/>
        <v>2.9014703685015789E-4</v>
      </c>
      <c r="AL232" s="2">
        <f t="shared" si="63"/>
        <v>3.3137587684638474E-4</v>
      </c>
      <c r="AM232" s="2">
        <f t="shared" si="63"/>
        <v>3.7768676834383269E-4</v>
      </c>
      <c r="AN232" s="2">
        <f t="shared" ref="AN232:AR247" si="65">$B$2*EXP(-$C232)*SINH(AN$7)</f>
        <v>4.2978994510452825E-4</v>
      </c>
      <c r="AO232" s="2">
        <f t="shared" si="65"/>
        <v>4.8848447261928222E-4</v>
      </c>
      <c r="AP232" s="2">
        <f t="shared" si="65"/>
        <v>5.546705027473926E-4</v>
      </c>
      <c r="AQ232" s="2">
        <f t="shared" si="65"/>
        <v>6.2936307863857045E-4</v>
      </c>
      <c r="AR232" s="2">
        <f t="shared" si="65"/>
        <v>7.1370770165233037E-4</v>
      </c>
    </row>
    <row r="233" spans="2:44" x14ac:dyDescent="0.2">
      <c r="B233" s="36">
        <f>heart!B233</f>
        <v>56.25</v>
      </c>
      <c r="C233" s="14">
        <f>heart!C233</f>
        <v>6.9615265534502289</v>
      </c>
      <c r="D233" s="2">
        <f t="shared" ref="D233:S248" si="66">$B$2*(1-EXP(-D$7)*COSH($C233))</f>
        <v>-57.573664258831379</v>
      </c>
      <c r="E233" s="2">
        <f t="shared" si="66"/>
        <v>-50.857191305985161</v>
      </c>
      <c r="F233" s="2">
        <f t="shared" si="66"/>
        <v>-44.92257316098727</v>
      </c>
      <c r="G233" s="2">
        <f t="shared" si="66"/>
        <v>-39.678795247459988</v>
      </c>
      <c r="H233" s="2">
        <f t="shared" si="66"/>
        <v>-35.045437862946038</v>
      </c>
      <c r="I233" s="2">
        <f t="shared" si="66"/>
        <v>-30.951442845107977</v>
      </c>
      <c r="J233" s="2">
        <f t="shared" si="66"/>
        <v>-27.334023808514253</v>
      </c>
      <c r="K233" s="2">
        <f t="shared" si="66"/>
        <v>-24.137703239169518</v>
      </c>
      <c r="L233" s="2">
        <f t="shared" si="66"/>
        <v>-21.313461679464456</v>
      </c>
      <c r="M233" s="2">
        <f t="shared" si="66"/>
        <v>-18.817985955263079</v>
      </c>
      <c r="N233" s="2">
        <f t="shared" si="66"/>
        <v>-16.613004915776962</v>
      </c>
      <c r="O233" s="2">
        <f t="shared" si="66"/>
        <v>-14.664702498990577</v>
      </c>
      <c r="P233" s="2">
        <f t="shared" si="66"/>
        <v>-12.94319912128339</v>
      </c>
      <c r="Q233" s="2">
        <f t="shared" si="66"/>
        <v>-11.422093437728625</v>
      </c>
      <c r="R233" s="2">
        <f t="shared" si="66"/>
        <v>-10.078057445406476</v>
      </c>
      <c r="S233" s="2">
        <f t="shared" si="64"/>
        <v>-8.8904787201493143</v>
      </c>
      <c r="T233" s="2">
        <f t="shared" si="64"/>
        <v>-7.8411442999849363</v>
      </c>
      <c r="U233" s="2">
        <f t="shared" si="64"/>
        <v>-6.913961367246495</v>
      </c>
      <c r="V233" s="2">
        <f t="shared" si="64"/>
        <v>-6.0947104456701409</v>
      </c>
      <c r="W233" s="2">
        <f t="shared" si="64"/>
        <v>-5.3708273274580796</v>
      </c>
      <c r="Y233" s="2">
        <f t="shared" ref="Y233:AN248" si="67">$B$2*EXP(-$C233)*SINH(Y$7)</f>
        <v>1.4551891154077127E-5</v>
      </c>
      <c r="Z233" s="2">
        <f t="shared" si="67"/>
        <v>2.9326953231122379E-5</v>
      </c>
      <c r="AA233" s="2">
        <f t="shared" si="67"/>
        <v>4.455177975123106E-5</v>
      </c>
      <c r="AB233" s="2">
        <f t="shared" si="67"/>
        <v>6.0459861918436124E-5</v>
      </c>
      <c r="AC233" s="2">
        <f t="shared" si="67"/>
        <v>7.7295169491878714E-5</v>
      </c>
      <c r="AD233" s="2">
        <f t="shared" si="67"/>
        <v>9.5315892358346482E-5</v>
      </c>
      <c r="AE233" s="2">
        <f t="shared" si="67"/>
        <v>1.147984001877387E-4</v>
      </c>
      <c r="AF233" s="2">
        <f t="shared" si="67"/>
        <v>1.3604148089758333E-4</v>
      </c>
      <c r="AG233" s="2">
        <f t="shared" si="67"/>
        <v>1.5937092292860636E-4</v>
      </c>
      <c r="AH233" s="2">
        <f t="shared" si="67"/>
        <v>1.8514451160611499E-4</v>
      </c>
      <c r="AI233" s="2">
        <f t="shared" si="67"/>
        <v>2.1375751621246285E-4</v>
      </c>
      <c r="AJ233" s="2">
        <f t="shared" si="67"/>
        <v>2.4564875192151827E-4</v>
      </c>
      <c r="AK233" s="2">
        <f t="shared" si="67"/>
        <v>2.8130730956226201E-4</v>
      </c>
      <c r="AL233" s="2">
        <f t="shared" si="67"/>
        <v>3.2128005642061142E-4</v>
      </c>
      <c r="AM233" s="2">
        <f t="shared" si="67"/>
        <v>3.6618002311337772E-4</v>
      </c>
      <c r="AN233" s="2">
        <f t="shared" si="65"/>
        <v>4.1669580515725101E-4</v>
      </c>
      <c r="AO233" s="2">
        <f t="shared" si="65"/>
        <v>4.7360212341729428E-4</v>
      </c>
      <c r="AP233" s="2">
        <f t="shared" si="65"/>
        <v>5.3777170539224596E-4</v>
      </c>
      <c r="AQ233" s="2">
        <f t="shared" si="65"/>
        <v>6.1018866955057189E-4</v>
      </c>
      <c r="AR233" s="2">
        <f t="shared" si="65"/>
        <v>6.9196361798231265E-4</v>
      </c>
    </row>
    <row r="234" spans="2:44" x14ac:dyDescent="0.2">
      <c r="B234" s="36">
        <f>heart!B234</f>
        <v>56.5</v>
      </c>
      <c r="C234" s="14">
        <f>heart!C234</f>
        <v>6.9924666714655634</v>
      </c>
      <c r="D234" s="2">
        <f t="shared" si="66"/>
        <v>-59.386729829476444</v>
      </c>
      <c r="E234" s="2">
        <f t="shared" si="66"/>
        <v>-52.459200561313359</v>
      </c>
      <c r="F234" s="2">
        <f t="shared" si="66"/>
        <v>-46.338094858442538</v>
      </c>
      <c r="G234" s="2">
        <f t="shared" si="66"/>
        <v>-40.929538131311901</v>
      </c>
      <c r="H234" s="2">
        <f t="shared" si="66"/>
        <v>-36.15058359424674</v>
      </c>
      <c r="I234" s="2">
        <f t="shared" si="66"/>
        <v>-31.927940175758994</v>
      </c>
      <c r="J234" s="2">
        <f t="shared" si="66"/>
        <v>-28.196848510959867</v>
      </c>
      <c r="K234" s="2">
        <f t="shared" si="66"/>
        <v>-24.900087778054058</v>
      </c>
      <c r="L234" s="2">
        <f t="shared" si="66"/>
        <v>-21.987098147547414</v>
      </c>
      <c r="M234" s="2">
        <f t="shared" si="66"/>
        <v>-19.413205385860696</v>
      </c>
      <c r="N234" s="2">
        <f t="shared" si="66"/>
        <v>-17.138935721704357</v>
      </c>
      <c r="O234" s="2">
        <f t="shared" si="66"/>
        <v>-15.129410467857989</v>
      </c>
      <c r="P234" s="2">
        <f t="shared" si="66"/>
        <v>-13.353811114144461</v>
      </c>
      <c r="Q234" s="2">
        <f t="shared" si="66"/>
        <v>-11.784906688149654</v>
      </c>
      <c r="R234" s="2">
        <f t="shared" si="66"/>
        <v>-10.39863613519065</v>
      </c>
      <c r="S234" s="2">
        <f t="shared" si="64"/>
        <v>-9.1737393128219313</v>
      </c>
      <c r="T234" s="2">
        <f t="shared" si="64"/>
        <v>-8.0914309407322058</v>
      </c>
      <c r="U234" s="2">
        <f t="shared" si="64"/>
        <v>-7.1351125056575979</v>
      </c>
      <c r="V234" s="2">
        <f t="shared" si="64"/>
        <v>-6.290117703023169</v>
      </c>
      <c r="W234" s="2">
        <f t="shared" si="64"/>
        <v>-5.5434875113511941</v>
      </c>
      <c r="Y234" s="2">
        <f t="shared" si="67"/>
        <v>1.4108547838489113E-5</v>
      </c>
      <c r="Z234" s="2">
        <f t="shared" si="67"/>
        <v>2.8433467391796433E-5</v>
      </c>
      <c r="AA234" s="2">
        <f t="shared" si="67"/>
        <v>4.3194448697753262E-5</v>
      </c>
      <c r="AB234" s="2">
        <f t="shared" si="67"/>
        <v>5.861786933073023E-5</v>
      </c>
      <c r="AC234" s="2">
        <f t="shared" si="67"/>
        <v>7.494026617665801E-5</v>
      </c>
      <c r="AD234" s="2">
        <f t="shared" si="67"/>
        <v>9.2411963013428326E-5</v>
      </c>
      <c r="AE234" s="2">
        <f t="shared" si="67"/>
        <v>1.1130090953002635E-4</v>
      </c>
      <c r="AF234" s="2">
        <f t="shared" si="67"/>
        <v>1.318967906604151E-4</v>
      </c>
      <c r="AG234" s="2">
        <f t="shared" si="67"/>
        <v>1.5451546925379696E-4</v>
      </c>
      <c r="AH234" s="2">
        <f t="shared" si="67"/>
        <v>1.7950383021499692E-4</v>
      </c>
      <c r="AI234" s="2">
        <f t="shared" si="67"/>
        <v>2.0724510040574207E-4</v>
      </c>
      <c r="AJ234" s="2">
        <f t="shared" si="67"/>
        <v>2.3816472589398508E-4</v>
      </c>
      <c r="AK234" s="2">
        <f t="shared" si="67"/>
        <v>2.7273689668602674E-4</v>
      </c>
      <c r="AL234" s="2">
        <f t="shared" si="67"/>
        <v>3.1149181900612871E-4</v>
      </c>
      <c r="AM234" s="2">
        <f t="shared" si="67"/>
        <v>3.5502384665285665E-4</v>
      </c>
      <c r="AN234" s="2">
        <f t="shared" si="65"/>
        <v>4.0400059613637589E-4</v>
      </c>
      <c r="AO234" s="2">
        <f t="shared" si="65"/>
        <v>4.5917318538840325E-4</v>
      </c>
      <c r="AP234" s="2">
        <f t="shared" si="65"/>
        <v>5.2138775306786241E-4</v>
      </c>
      <c r="AQ234" s="2">
        <f t="shared" si="65"/>
        <v>5.9159843512478758E-4</v>
      </c>
      <c r="AR234" s="2">
        <f t="shared" si="65"/>
        <v>6.708819976338396E-4</v>
      </c>
    </row>
    <row r="235" spans="2:44" x14ac:dyDescent="0.2">
      <c r="B235" s="36">
        <f>heart!B235</f>
        <v>56.75</v>
      </c>
      <c r="C235" s="14">
        <f>heart!C235</f>
        <v>7.023406789480898</v>
      </c>
      <c r="D235" s="2">
        <f t="shared" si="66"/>
        <v>-61.256768795900435</v>
      </c>
      <c r="E235" s="2">
        <f t="shared" si="66"/>
        <v>-54.111551022620588</v>
      </c>
      <c r="F235" s="2">
        <f t="shared" si="66"/>
        <v>-47.798097615606032</v>
      </c>
      <c r="G235" s="2">
        <f t="shared" si="66"/>
        <v>-42.219584099670598</v>
      </c>
      <c r="H235" s="2">
        <f t="shared" si="66"/>
        <v>-37.290457195384157</v>
      </c>
      <c r="I235" s="2">
        <f t="shared" si="66"/>
        <v>-32.935122755634872</v>
      </c>
      <c r="J235" s="2">
        <f t="shared" si="66"/>
        <v>-29.086786437580152</v>
      </c>
      <c r="K235" s="2">
        <f t="shared" si="66"/>
        <v>-25.686429330282667</v>
      </c>
      <c r="L235" s="2">
        <f t="shared" si="66"/>
        <v>-22.681902828037366</v>
      </c>
      <c r="M235" s="2">
        <f t="shared" si="66"/>
        <v>-20.027128868172611</v>
      </c>
      <c r="N235" s="2">
        <f t="shared" si="66"/>
        <v>-17.681393268000974</v>
      </c>
      <c r="O235" s="2">
        <f t="shared" si="66"/>
        <v>-15.608721323383545</v>
      </c>
      <c r="P235" s="2">
        <f t="shared" si="66"/>
        <v>-13.77732609295354</v>
      </c>
      <c r="Q235" s="2">
        <f t="shared" si="66"/>
        <v>-12.159120906767727</v>
      </c>
      <c r="R235" s="2">
        <f t="shared" si="66"/>
        <v>-10.729288623113783</v>
      </c>
      <c r="S235" s="2">
        <f t="shared" si="64"/>
        <v>-9.4659010275037083</v>
      </c>
      <c r="T235" s="2">
        <f t="shared" si="64"/>
        <v>-8.3495825368745571</v>
      </c>
      <c r="U235" s="2">
        <f t="shared" si="64"/>
        <v>-7.3632130514920497</v>
      </c>
      <c r="V235" s="2">
        <f t="shared" si="64"/>
        <v>-6.4916653974301584</v>
      </c>
      <c r="W235" s="2">
        <f t="shared" si="64"/>
        <v>-5.7215733329881804</v>
      </c>
      <c r="Y235" s="2">
        <f t="shared" si="67"/>
        <v>1.3678711584862698E-5</v>
      </c>
      <c r="Z235" s="2">
        <f t="shared" si="67"/>
        <v>2.7567202823592125E-5</v>
      </c>
      <c r="AA235" s="2">
        <f t="shared" si="67"/>
        <v>4.1878470595807875E-5</v>
      </c>
      <c r="AB235" s="2">
        <f t="shared" si="67"/>
        <v>5.6831995572699156E-5</v>
      </c>
      <c r="AC235" s="2">
        <f t="shared" si="67"/>
        <v>7.2657108219659463E-5</v>
      </c>
      <c r="AD235" s="2">
        <f t="shared" si="67"/>
        <v>8.9596505857477069E-5</v>
      </c>
      <c r="AE235" s="2">
        <f t="shared" si="67"/>
        <v>1.0790997472048592E-4</v>
      </c>
      <c r="AF235" s="2">
        <f t="shared" si="67"/>
        <v>1.278783740939592E-4</v>
      </c>
      <c r="AG235" s="2">
        <f t="shared" si="67"/>
        <v>1.4980794363233003E-4</v>
      </c>
      <c r="AH235" s="2">
        <f t="shared" si="67"/>
        <v>1.7403499991619636E-4</v>
      </c>
      <c r="AI235" s="2">
        <f t="shared" si="67"/>
        <v>2.0093109427551416E-4</v>
      </c>
      <c r="AJ235" s="2">
        <f t="shared" si="67"/>
        <v>2.3090871098046186E-4</v>
      </c>
      <c r="AK235" s="2">
        <f t="shared" si="67"/>
        <v>2.6442759318865344E-4</v>
      </c>
      <c r="AL235" s="2">
        <f t="shared" si="67"/>
        <v>3.0200179366478145E-4</v>
      </c>
      <c r="AM235" s="2">
        <f t="shared" si="67"/>
        <v>3.4420755840404102E-4</v>
      </c>
      <c r="AN235" s="2">
        <f t="shared" si="65"/>
        <v>3.9169216406427011E-4</v>
      </c>
      <c r="AO235" s="2">
        <f t="shared" si="65"/>
        <v>4.4518384473956474E-4</v>
      </c>
      <c r="AP235" s="2">
        <f t="shared" si="65"/>
        <v>5.0550296031449395E-4</v>
      </c>
      <c r="AQ235" s="2">
        <f t="shared" si="65"/>
        <v>5.7357457767919244E-4</v>
      </c>
      <c r="AR235" s="2">
        <f t="shared" si="65"/>
        <v>6.5044265775354075E-4</v>
      </c>
    </row>
    <row r="236" spans="2:44" x14ac:dyDescent="0.2">
      <c r="B236" s="36">
        <f>heart!B236</f>
        <v>57</v>
      </c>
      <c r="C236" s="14">
        <f>heart!C236</f>
        <v>7.0543469074962317</v>
      </c>
      <c r="D236" s="2">
        <f t="shared" si="66"/>
        <v>-63.185571472207847</v>
      </c>
      <c r="E236" s="2">
        <f t="shared" si="66"/>
        <v>-55.815824596160958</v>
      </c>
      <c r="F236" s="2">
        <f t="shared" si="66"/>
        <v>-49.30397919133501</v>
      </c>
      <c r="G236" s="2">
        <f t="shared" si="66"/>
        <v>-43.550168200325992</v>
      </c>
      <c r="H236" s="2">
        <f t="shared" si="66"/>
        <v>-38.466149944038641</v>
      </c>
      <c r="I236" s="2">
        <f t="shared" si="66"/>
        <v>-33.973954828374865</v>
      </c>
      <c r="J236" s="2">
        <f t="shared" si="66"/>
        <v>-30.004689585820479</v>
      </c>
      <c r="K236" s="2">
        <f t="shared" si="66"/>
        <v>-26.497480713522336</v>
      </c>
      <c r="L236" s="2">
        <f t="shared" si="66"/>
        <v>-23.398540904196089</v>
      </c>
      <c r="M236" s="2">
        <f t="shared" si="66"/>
        <v>-20.660344152448513</v>
      </c>
      <c r="N236" s="2">
        <f t="shared" si="66"/>
        <v>-18.24089688576829</v>
      </c>
      <c r="O236" s="2">
        <f t="shared" si="66"/>
        <v>-16.103093942093604</v>
      </c>
      <c r="P236" s="2">
        <f t="shared" si="66"/>
        <v>-14.214149517090691</v>
      </c>
      <c r="Q236" s="2">
        <f t="shared" si="66"/>
        <v>-12.545094354028597</v>
      </c>
      <c r="R236" s="2">
        <f t="shared" si="66"/>
        <v>-11.07033146504633</v>
      </c>
      <c r="S236" s="2">
        <f t="shared" si="64"/>
        <v>-9.7672435702585112</v>
      </c>
      <c r="T236" s="2">
        <f t="shared" si="64"/>
        <v>-8.6158462343014328</v>
      </c>
      <c r="U236" s="2">
        <f t="shared" si="64"/>
        <v>-7.5984813807472369</v>
      </c>
      <c r="V236" s="2">
        <f t="shared" si="64"/>
        <v>-6.6995464840575529</v>
      </c>
      <c r="W236" s="2">
        <f t="shared" si="64"/>
        <v>-5.9052552859063434</v>
      </c>
      <c r="Y236" s="2">
        <f t="shared" si="67"/>
        <v>1.3261970882036185E-5</v>
      </c>
      <c r="Z236" s="2">
        <f t="shared" si="67"/>
        <v>2.6727330193162644E-5</v>
      </c>
      <c r="AA236" s="2">
        <f t="shared" si="67"/>
        <v>4.0602585571028937E-5</v>
      </c>
      <c r="AB236" s="2">
        <f t="shared" si="67"/>
        <v>5.5100530907254375E-5</v>
      </c>
      <c r="AC236" s="2">
        <f t="shared" si="67"/>
        <v>7.0443509800177404E-5</v>
      </c>
      <c r="AD236" s="2">
        <f t="shared" si="67"/>
        <v>8.6866825463954858E-5</v>
      </c>
      <c r="AE236" s="2">
        <f t="shared" si="67"/>
        <v>1.0462234938910805E-4</v>
      </c>
      <c r="AF236" s="2">
        <f t="shared" si="67"/>
        <v>1.2398238409770817E-4</v>
      </c>
      <c r="AG236" s="2">
        <f t="shared" si="67"/>
        <v>1.4524383923324172E-4</v>
      </c>
      <c r="AH236" s="2">
        <f t="shared" si="67"/>
        <v>1.6873278503056713E-4</v>
      </c>
      <c r="AI236" s="2">
        <f t="shared" si="67"/>
        <v>1.9480945299895245E-4</v>
      </c>
      <c r="AJ236" s="2">
        <f t="shared" si="67"/>
        <v>2.2387376050974267E-4</v>
      </c>
      <c r="AK236" s="2">
        <f t="shared" si="67"/>
        <v>2.5637144401491753E-4</v>
      </c>
      <c r="AL236" s="2">
        <f t="shared" si="67"/>
        <v>2.9280089495689398E-4</v>
      </c>
      <c r="AM236" s="2">
        <f t="shared" si="67"/>
        <v>3.33720803206553E-4</v>
      </c>
      <c r="AN236" s="2">
        <f t="shared" si="65"/>
        <v>3.7975872525089369E-4</v>
      </c>
      <c r="AO236" s="2">
        <f t="shared" si="65"/>
        <v>4.3162070853387959E-4</v>
      </c>
      <c r="AP236" s="2">
        <f t="shared" si="65"/>
        <v>4.9010211955143024E-4</v>
      </c>
      <c r="AQ236" s="2">
        <f t="shared" si="65"/>
        <v>5.5609984176254606E-4</v>
      </c>
      <c r="AR236" s="2">
        <f t="shared" si="65"/>
        <v>6.306260303863458E-4</v>
      </c>
    </row>
    <row r="237" spans="2:44" x14ac:dyDescent="0.2">
      <c r="B237" s="36">
        <f>heart!B237</f>
        <v>57.25</v>
      </c>
      <c r="C237" s="14">
        <f>heart!C237</f>
        <v>7.0852870255115663</v>
      </c>
      <c r="D237" s="2">
        <f t="shared" si="66"/>
        <v>-65.174984430956002</v>
      </c>
      <c r="E237" s="2">
        <f t="shared" si="66"/>
        <v>-57.5736528976771</v>
      </c>
      <c r="F237" s="2">
        <f t="shared" si="66"/>
        <v>-50.857181267366265</v>
      </c>
      <c r="G237" s="2">
        <f t="shared" si="66"/>
        <v>-44.922564290949332</v>
      </c>
      <c r="H237" s="2">
        <f t="shared" si="66"/>
        <v>-39.678787409970219</v>
      </c>
      <c r="I237" s="2">
        <f t="shared" si="66"/>
        <v>-35.045430937806998</v>
      </c>
      <c r="J237" s="2">
        <f t="shared" si="66"/>
        <v>-30.951436726114267</v>
      </c>
      <c r="K237" s="2">
        <f t="shared" si="66"/>
        <v>-27.334018401823663</v>
      </c>
      <c r="L237" s="2">
        <f t="shared" si="66"/>
        <v>-24.137698461863888</v>
      </c>
      <c r="M237" s="2">
        <f t="shared" si="66"/>
        <v>-21.313457458277991</v>
      </c>
      <c r="N237" s="2">
        <f t="shared" si="66"/>
        <v>-18.817982225458767</v>
      </c>
      <c r="O237" s="2">
        <f t="shared" si="66"/>
        <v>-16.613001620153721</v>
      </c>
      <c r="P237" s="2">
        <f t="shared" si="66"/>
        <v>-14.664699587006028</v>
      </c>
      <c r="Q237" s="2">
        <f t="shared" si="66"/>
        <v>-12.943196548278712</v>
      </c>
      <c r="R237" s="2">
        <f t="shared" si="66"/>
        <v>-11.42209116424366</v>
      </c>
      <c r="S237" s="2">
        <f t="shared" si="64"/>
        <v>-10.078055436574573</v>
      </c>
      <c r="T237" s="2">
        <f t="shared" si="64"/>
        <v>-8.8904769451626038</v>
      </c>
      <c r="U237" s="2">
        <f t="shared" si="64"/>
        <v>-7.8411427316218356</v>
      </c>
      <c r="V237" s="2">
        <f t="shared" si="64"/>
        <v>-6.9139599814542523</v>
      </c>
      <c r="W237" s="2">
        <f t="shared" si="64"/>
        <v>-6.0947092211959495</v>
      </c>
      <c r="Y237" s="2">
        <f t="shared" si="67"/>
        <v>1.2857926756099585E-5</v>
      </c>
      <c r="Z237" s="2">
        <f t="shared" si="67"/>
        <v>2.5913045433938588E-5</v>
      </c>
      <c r="AA237" s="2">
        <f t="shared" si="67"/>
        <v>3.9365572132850319E-5</v>
      </c>
      <c r="AB237" s="2">
        <f t="shared" si="67"/>
        <v>5.3421817686791773E-5</v>
      </c>
      <c r="AC237" s="2">
        <f t="shared" si="67"/>
        <v>6.8297351691530661E-5</v>
      </c>
      <c r="AD237" s="2">
        <f t="shared" si="67"/>
        <v>8.4220308526188664E-5</v>
      </c>
      <c r="AE237" s="2">
        <f t="shared" si="67"/>
        <v>1.0143488607099635E-4</v>
      </c>
      <c r="AF237" s="2">
        <f t="shared" si="67"/>
        <v>1.2020509077834573E-4</v>
      </c>
      <c r="AG237" s="2">
        <f t="shared" si="67"/>
        <v>1.4081878653235229E-4</v>
      </c>
      <c r="AH237" s="2">
        <f t="shared" si="67"/>
        <v>1.635921093911062E-4</v>
      </c>
      <c r="AI237" s="2">
        <f t="shared" si="67"/>
        <v>1.8887431591704505E-4</v>
      </c>
      <c r="AJ237" s="2">
        <f t="shared" si="67"/>
        <v>2.1705313945048345E-4</v>
      </c>
      <c r="AK237" s="2">
        <f t="shared" si="67"/>
        <v>2.4856073647125816E-4</v>
      </c>
      <c r="AL237" s="2">
        <f t="shared" si="67"/>
        <v>2.8388031424316613E-4</v>
      </c>
      <c r="AM237" s="2">
        <f t="shared" si="67"/>
        <v>3.2355354138417227E-4</v>
      </c>
      <c r="AN237" s="2">
        <f t="shared" si="65"/>
        <v>3.6818885501247887E-4</v>
      </c>
      <c r="AO237" s="2">
        <f t="shared" si="65"/>
        <v>4.1847079186863267E-4</v>
      </c>
      <c r="AP237" s="2">
        <f t="shared" si="65"/>
        <v>4.7517048651775633E-4</v>
      </c>
      <c r="AQ237" s="2">
        <f t="shared" si="65"/>
        <v>5.3915749763458704E-4</v>
      </c>
      <c r="AR237" s="2">
        <f t="shared" si="65"/>
        <v>6.1141314374176306E-4</v>
      </c>
    </row>
    <row r="238" spans="2:44" x14ac:dyDescent="0.2">
      <c r="B238" s="36">
        <f>heart!B238</f>
        <v>57.5</v>
      </c>
      <c r="C238" s="14">
        <f>heart!C238</f>
        <v>7.1162271435269009</v>
      </c>
      <c r="D238" s="2">
        <f t="shared" si="66"/>
        <v>-67.226912271002817</v>
      </c>
      <c r="E238" s="2">
        <f t="shared" si="66"/>
        <v>-59.386718814455314</v>
      </c>
      <c r="F238" s="2">
        <f t="shared" si="66"/>
        <v>-52.459190828534759</v>
      </c>
      <c r="G238" s="2">
        <f t="shared" si="66"/>
        <v>-46.338086258642477</v>
      </c>
      <c r="H238" s="2">
        <f t="shared" si="66"/>
        <v>-40.929530532602008</v>
      </c>
      <c r="I238" s="2">
        <f t="shared" si="66"/>
        <v>-36.150576880091556</v>
      </c>
      <c r="J238" s="2">
        <f t="shared" si="66"/>
        <v>-31.927934243188819</v>
      </c>
      <c r="K238" s="2">
        <f t="shared" si="66"/>
        <v>-28.196843268991522</v>
      </c>
      <c r="L238" s="2">
        <f t="shared" si="66"/>
        <v>-24.9000831462956</v>
      </c>
      <c r="M238" s="2">
        <f t="shared" si="66"/>
        <v>-21.987094054965187</v>
      </c>
      <c r="N238" s="2">
        <f t="shared" si="66"/>
        <v>-19.413201769689991</v>
      </c>
      <c r="O238" s="2">
        <f t="shared" si="66"/>
        <v>-17.138932526486801</v>
      </c>
      <c r="P238" s="2">
        <f t="shared" si="66"/>
        <v>-15.129407644591044</v>
      </c>
      <c r="Q238" s="2">
        <f t="shared" si="66"/>
        <v>-13.3538086195299</v>
      </c>
      <c r="R238" s="2">
        <f t="shared" si="66"/>
        <v>-11.784904483929528</v>
      </c>
      <c r="S238" s="2">
        <f t="shared" si="64"/>
        <v>-10.398634187560569</v>
      </c>
      <c r="T238" s="2">
        <f t="shared" si="64"/>
        <v>-9.1737375919126283</v>
      </c>
      <c r="U238" s="2">
        <f t="shared" si="64"/>
        <v>-8.0914294201514387</v>
      </c>
      <c r="V238" s="2">
        <f t="shared" si="64"/>
        <v>-7.1351111620854173</v>
      </c>
      <c r="W238" s="2">
        <f t="shared" si="64"/>
        <v>-6.2901165158542636</v>
      </c>
      <c r="Y238" s="2">
        <f t="shared" si="67"/>
        <v>1.2466192388430139E-5</v>
      </c>
      <c r="Z238" s="2">
        <f t="shared" si="67"/>
        <v>2.5123568976341092E-5</v>
      </c>
      <c r="AA238" s="2">
        <f t="shared" si="67"/>
        <v>3.8166246005090824E-5</v>
      </c>
      <c r="AB238" s="2">
        <f t="shared" si="67"/>
        <v>5.1794248766214407E-5</v>
      </c>
      <c r="AC238" s="2">
        <f t="shared" si="67"/>
        <v>6.6216579232184709E-5</v>
      </c>
      <c r="AD238" s="2">
        <f t="shared" si="67"/>
        <v>8.1654421355476526E-5</v>
      </c>
      <c r="AE238" s="2">
        <f t="shared" si="67"/>
        <v>9.8344533193088238E-5</v>
      </c>
      <c r="AF238" s="2">
        <f t="shared" si="67"/>
        <v>1.1654287787886988E-4</v>
      </c>
      <c r="AG238" s="2">
        <f t="shared" si="67"/>
        <v>1.3652854912902745E-4</v>
      </c>
      <c r="AH238" s="2">
        <f t="shared" si="67"/>
        <v>1.5860805148319853E-4</v>
      </c>
      <c r="AI238" s="2">
        <f t="shared" si="67"/>
        <v>1.8312000092379283E-4</v>
      </c>
      <c r="AJ238" s="2">
        <f t="shared" si="67"/>
        <v>2.1044031796330491E-4</v>
      </c>
      <c r="AK238" s="2">
        <f t="shared" si="67"/>
        <v>2.4098799284189896E-4</v>
      </c>
      <c r="AL238" s="2">
        <f t="shared" si="67"/>
        <v>2.7523151125157213E-4</v>
      </c>
      <c r="AM238" s="2">
        <f t="shared" si="67"/>
        <v>3.136960391331805E-4</v>
      </c>
      <c r="AN238" s="2">
        <f t="shared" si="65"/>
        <v>3.5697147673391388E-4</v>
      </c>
      <c r="AO238" s="2">
        <f t="shared" si="65"/>
        <v>4.0572150544397438E-4</v>
      </c>
      <c r="AP238" s="2">
        <f t="shared" si="65"/>
        <v>4.6069376615668299E-4</v>
      </c>
      <c r="AQ238" s="2">
        <f t="shared" si="65"/>
        <v>5.2273132524953024E-4</v>
      </c>
      <c r="AR238" s="2">
        <f t="shared" si="65"/>
        <v>5.9278560403091141E-4</v>
      </c>
    </row>
    <row r="239" spans="2:44" x14ac:dyDescent="0.2">
      <c r="B239" s="36">
        <f>heart!B239</f>
        <v>57.75</v>
      </c>
      <c r="C239" s="14">
        <f>heart!C239</f>
        <v>7.1471672615422355</v>
      </c>
      <c r="D239" s="2">
        <f t="shared" si="66"/>
        <v>-69.343319440907692</v>
      </c>
      <c r="E239" s="2">
        <f t="shared" si="66"/>
        <v>-61.256758116467026</v>
      </c>
      <c r="F239" s="2">
        <f t="shared" si="66"/>
        <v>-54.111541586364432</v>
      </c>
      <c r="G239" s="2">
        <f t="shared" si="66"/>
        <v>-47.798089277810675</v>
      </c>
      <c r="H239" s="2">
        <f t="shared" si="66"/>
        <v>-42.219576732465818</v>
      </c>
      <c r="I239" s="2">
        <f t="shared" si="66"/>
        <v>-37.290450685784919</v>
      </c>
      <c r="J239" s="2">
        <f t="shared" si="66"/>
        <v>-32.935117003808585</v>
      </c>
      <c r="K239" s="2">
        <f t="shared" si="66"/>
        <v>-29.086781355315559</v>
      </c>
      <c r="L239" s="2">
        <f t="shared" si="66"/>
        <v>-25.686424839637077</v>
      </c>
      <c r="M239" s="2">
        <f t="shared" si="66"/>
        <v>-22.681898860141267</v>
      </c>
      <c r="N239" s="2">
        <f t="shared" si="66"/>
        <v>-20.027125362173503</v>
      </c>
      <c r="O239" s="2">
        <f t="shared" si="66"/>
        <v>-17.681390170130104</v>
      </c>
      <c r="P239" s="2">
        <f t="shared" si="66"/>
        <v>-15.608718586131296</v>
      </c>
      <c r="Q239" s="2">
        <f t="shared" si="66"/>
        <v>-13.777323674340833</v>
      </c>
      <c r="R239" s="2">
        <f t="shared" si="66"/>
        <v>-12.159118769702191</v>
      </c>
      <c r="S239" s="2">
        <f t="shared" si="64"/>
        <v>-10.729286734820924</v>
      </c>
      <c r="T239" s="2">
        <f t="shared" si="64"/>
        <v>-9.465899359024263</v>
      </c>
      <c r="U239" s="2">
        <f t="shared" si="64"/>
        <v>-8.3495810626203664</v>
      </c>
      <c r="V239" s="2">
        <f t="shared" si="64"/>
        <v>-7.3632117488536375</v>
      </c>
      <c r="W239" s="2">
        <f t="shared" si="64"/>
        <v>-6.4916642464299805</v>
      </c>
      <c r="Y239" s="2">
        <f t="shared" si="67"/>
        <v>1.2086392745364763E-5</v>
      </c>
      <c r="Z239" s="2">
        <f t="shared" si="67"/>
        <v>2.4358145001447318E-5</v>
      </c>
      <c r="AA239" s="2">
        <f t="shared" si="67"/>
        <v>3.7003458992166809E-5</v>
      </c>
      <c r="AB239" s="2">
        <f t="shared" si="67"/>
        <v>5.0216265964304137E-5</v>
      </c>
      <c r="AC239" s="2">
        <f t="shared" si="67"/>
        <v>6.4199200358685629E-5</v>
      </c>
      <c r="AD239" s="2">
        <f t="shared" si="67"/>
        <v>7.9166707455416535E-5</v>
      </c>
      <c r="AE239" s="2">
        <f t="shared" si="67"/>
        <v>9.5348332152678228E-5</v>
      </c>
      <c r="AF239" s="2">
        <f t="shared" si="67"/>
        <v>1.1299223931650606E-4</v>
      </c>
      <c r="AG239" s="2">
        <f t="shared" si="67"/>
        <v>1.3236901969038639E-4</v>
      </c>
      <c r="AH239" s="2">
        <f t="shared" si="67"/>
        <v>1.5377583973291931E-4</v>
      </c>
      <c r="AI239" s="2">
        <f t="shared" si="67"/>
        <v>1.7754099902634612E-4</v>
      </c>
      <c r="AJ239" s="2">
        <f t="shared" si="67"/>
        <v>2.0402896514933698E-4</v>
      </c>
      <c r="AK239" s="2">
        <f t="shared" si="67"/>
        <v>2.3364596322992694E-4</v>
      </c>
      <c r="AL239" s="2">
        <f t="shared" si="67"/>
        <v>2.6684620590118239E-4</v>
      </c>
      <c r="AM239" s="2">
        <f t="shared" si="67"/>
        <v>3.04138859203535E-4</v>
      </c>
      <c r="AN239" s="2">
        <f t="shared" si="65"/>
        <v>3.4609585126435272E-4</v>
      </c>
      <c r="AO239" s="2">
        <f t="shared" si="65"/>
        <v>3.9336064351033523E-4</v>
      </c>
      <c r="AP239" s="2">
        <f t="shared" si="65"/>
        <v>4.466580989299248E-4</v>
      </c>
      <c r="AQ239" s="2">
        <f t="shared" si="65"/>
        <v>5.0680559872752333E-4</v>
      </c>
      <c r="AR239" s="2">
        <f t="shared" si="65"/>
        <v>5.7472557785690609E-4</v>
      </c>
    </row>
    <row r="240" spans="2:44" x14ac:dyDescent="0.2">
      <c r="B240" s="36">
        <f>heart!B240</f>
        <v>58</v>
      </c>
      <c r="C240" s="14">
        <f>heart!C240</f>
        <v>7.1781073795575692</v>
      </c>
      <c r="D240" s="2">
        <f t="shared" si="66"/>
        <v>-71.526232119630066</v>
      </c>
      <c r="E240" s="2">
        <f t="shared" si="66"/>
        <v>-63.185561118138018</v>
      </c>
      <c r="F240" s="2">
        <f t="shared" si="66"/>
        <v>-55.815815447393291</v>
      </c>
      <c r="G240" s="2">
        <f t="shared" si="66"/>
        <v>-49.303971107562013</v>
      </c>
      <c r="H240" s="2">
        <f t="shared" si="66"/>
        <v>-43.550161057573213</v>
      </c>
      <c r="I240" s="2">
        <f t="shared" si="66"/>
        <v>-38.466143632763263</v>
      </c>
      <c r="J240" s="2">
        <f t="shared" si="66"/>
        <v>-33.973949251785854</v>
      </c>
      <c r="K240" s="2">
        <f t="shared" si="66"/>
        <v>-30.004684658394044</v>
      </c>
      <c r="L240" s="2">
        <f t="shared" si="66"/>
        <v>-26.497476359690424</v>
      </c>
      <c r="M240" s="2">
        <f t="shared" si="66"/>
        <v>-23.398537057187379</v>
      </c>
      <c r="N240" s="2">
        <f t="shared" si="66"/>
        <v>-20.660340753264475</v>
      </c>
      <c r="O240" s="2">
        <f t="shared" si="66"/>
        <v>-18.2408938822783</v>
      </c>
      <c r="P240" s="2">
        <f t="shared" si="66"/>
        <v>-16.1030912882355</v>
      </c>
      <c r="Q240" s="2">
        <f t="shared" si="66"/>
        <v>-14.214147172164337</v>
      </c>
      <c r="R240" s="2">
        <f t="shared" si="66"/>
        <v>-12.545092282071693</v>
      </c>
      <c r="S240" s="2">
        <f t="shared" si="64"/>
        <v>-11.070329634282899</v>
      </c>
      <c r="T240" s="2">
        <f t="shared" si="64"/>
        <v>-9.767241952611581</v>
      </c>
      <c r="U240" s="2">
        <f t="shared" si="64"/>
        <v>-8.6158448049624212</v>
      </c>
      <c r="V240" s="2">
        <f t="shared" si="64"/>
        <v>-7.5984801177954902</v>
      </c>
      <c r="W240" s="2">
        <f t="shared" si="64"/>
        <v>-6.6995453681241735</v>
      </c>
      <c r="Y240" s="2">
        <f t="shared" si="67"/>
        <v>1.1718164219155132E-5</v>
      </c>
      <c r="Z240" s="2">
        <f t="shared" si="67"/>
        <v>2.3616040717394224E-5</v>
      </c>
      <c r="AA240" s="2">
        <f t="shared" si="67"/>
        <v>3.5876097879847361E-5</v>
      </c>
      <c r="AB240" s="2">
        <f t="shared" si="67"/>
        <v>4.8686358571970057E-5</v>
      </c>
      <c r="AC240" s="2">
        <f t="shared" si="67"/>
        <v>6.2243283698524003E-5</v>
      </c>
      <c r="AD240" s="2">
        <f t="shared" si="67"/>
        <v>7.675478517013776E-5</v>
      </c>
      <c r="AE240" s="2">
        <f t="shared" si="67"/>
        <v>9.2443414484948787E-5</v>
      </c>
      <c r="AF240" s="2">
        <f t="shared" si="67"/>
        <v>1.0954977582609867E-4</v>
      </c>
      <c r="AG240" s="2">
        <f t="shared" si="67"/>
        <v>1.2833621601907616E-4</v>
      </c>
      <c r="AH240" s="2">
        <f t="shared" si="67"/>
        <v>1.4909084793888569E-4</v>
      </c>
      <c r="AI240" s="2">
        <f t="shared" si="67"/>
        <v>1.721319690708758E-4</v>
      </c>
      <c r="AJ240" s="2">
        <f t="shared" si="67"/>
        <v>1.9781294298922396E-4</v>
      </c>
      <c r="AK240" s="2">
        <f t="shared" si="67"/>
        <v>2.2652761861647884E-4</v>
      </c>
      <c r="AL240" s="2">
        <f t="shared" si="67"/>
        <v>2.5871637037508572E-4</v>
      </c>
      <c r="AM240" s="2">
        <f t="shared" si="67"/>
        <v>2.9487285186395503E-4</v>
      </c>
      <c r="AN240" s="2">
        <f t="shared" si="65"/>
        <v>3.3555156663590428E-4</v>
      </c>
      <c r="AO240" s="2">
        <f t="shared" si="65"/>
        <v>3.8137637218304177E-4</v>
      </c>
      <c r="AP240" s="2">
        <f t="shared" si="65"/>
        <v>4.33050047549033E-4</v>
      </c>
      <c r="AQ240" s="2">
        <f t="shared" si="65"/>
        <v>4.9136507129920559E-4</v>
      </c>
      <c r="AR240" s="2">
        <f t="shared" si="65"/>
        <v>5.5721577514175038E-4</v>
      </c>
    </row>
    <row r="241" spans="2:44" x14ac:dyDescent="0.2">
      <c r="B241" s="36">
        <f>heart!B241</f>
        <v>58.25</v>
      </c>
      <c r="C241" s="14">
        <f>heart!C241</f>
        <v>7.2090474975729038</v>
      </c>
      <c r="D241" s="2">
        <f t="shared" si="66"/>
        <v>-73.777740156327198</v>
      </c>
      <c r="E241" s="2">
        <f t="shared" si="66"/>
        <v>-65.174974392337091</v>
      </c>
      <c r="F241" s="2">
        <f t="shared" si="66"/>
        <v>-57.573644027639169</v>
      </c>
      <c r="G241" s="2">
        <f t="shared" si="66"/>
        <v>-50.857173429876489</v>
      </c>
      <c r="H241" s="2">
        <f t="shared" si="66"/>
        <v>-44.922557365810299</v>
      </c>
      <c r="I241" s="2">
        <f t="shared" si="66"/>
        <v>-39.678781290976502</v>
      </c>
      <c r="J241" s="2">
        <f t="shared" si="66"/>
        <v>-35.045425531116415</v>
      </c>
      <c r="K241" s="2">
        <f t="shared" si="66"/>
        <v>-30.951431948808626</v>
      </c>
      <c r="L241" s="2">
        <f t="shared" si="66"/>
        <v>-27.334014180637205</v>
      </c>
      <c r="M241" s="2">
        <f t="shared" si="66"/>
        <v>-24.137694732059572</v>
      </c>
      <c r="N241" s="2">
        <f t="shared" si="66"/>
        <v>-21.313454162654754</v>
      </c>
      <c r="O241" s="2">
        <f t="shared" si="66"/>
        <v>-18.817979313474218</v>
      </c>
      <c r="P241" s="2">
        <f t="shared" si="66"/>
        <v>-16.612999047149039</v>
      </c>
      <c r="Q241" s="2">
        <f t="shared" si="66"/>
        <v>-14.664697313521067</v>
      </c>
      <c r="R241" s="2">
        <f t="shared" si="66"/>
        <v>-12.943194539446813</v>
      </c>
      <c r="S241" s="2">
        <f t="shared" si="64"/>
        <v>-11.422089389256948</v>
      </c>
      <c r="T241" s="2">
        <f t="shared" si="64"/>
        <v>-10.078053868211475</v>
      </c>
      <c r="U241" s="2">
        <f t="shared" si="64"/>
        <v>-8.8904755593703602</v>
      </c>
      <c r="V241" s="2">
        <f t="shared" si="64"/>
        <v>-7.8411415071476434</v>
      </c>
      <c r="W241" s="2">
        <f t="shared" si="64"/>
        <v>-6.9139588995193124</v>
      </c>
      <c r="Y241" s="2">
        <f t="shared" si="67"/>
        <v>1.1361154279861469E-5</v>
      </c>
      <c r="Z241" s="2">
        <f t="shared" si="67"/>
        <v>2.2896545657827508E-5</v>
      </c>
      <c r="AA241" s="2">
        <f t="shared" si="67"/>
        <v>3.4783083369499315E-5</v>
      </c>
      <c r="AB241" s="2">
        <f t="shared" si="67"/>
        <v>4.7203061905944857E-5</v>
      </c>
      <c r="AC241" s="2">
        <f t="shared" si="67"/>
        <v>6.0346956721101723E-5</v>
      </c>
      <c r="AD241" s="2">
        <f t="shared" si="67"/>
        <v>7.4416345404180572E-5</v>
      </c>
      <c r="AE241" s="2">
        <f t="shared" si="67"/>
        <v>8.9626999116795657E-5</v>
      </c>
      <c r="AF241" s="2">
        <f t="shared" si="67"/>
        <v>1.0621219170576538E-4</v>
      </c>
      <c r="AG241" s="2">
        <f t="shared" si="67"/>
        <v>1.2442627724084556E-4</v>
      </c>
      <c r="AH241" s="2">
        <f t="shared" si="67"/>
        <v>1.4454859084328238E-4</v>
      </c>
      <c r="AI241" s="2">
        <f t="shared" si="67"/>
        <v>1.6688773262912683E-4</v>
      </c>
      <c r="AJ241" s="2">
        <f t="shared" si="67"/>
        <v>1.9178630046678494E-4</v>
      </c>
      <c r="AK241" s="2">
        <f t="shared" si="67"/>
        <v>2.1962614413138765E-4</v>
      </c>
      <c r="AL241" s="2">
        <f t="shared" si="67"/>
        <v>2.5083422143481885E-4</v>
      </c>
      <c r="AM241" s="2">
        <f t="shared" si="67"/>
        <v>2.8588914614226734E-4</v>
      </c>
      <c r="AN241" s="2">
        <f t="shared" si="65"/>
        <v>3.2532852809555389E-4</v>
      </c>
      <c r="AO241" s="2">
        <f t="shared" si="65"/>
        <v>3.6975721811294097E-4</v>
      </c>
      <c r="AP241" s="2">
        <f t="shared" si="65"/>
        <v>4.1985658411097365E-4</v>
      </c>
      <c r="AQ241" s="2">
        <f t="shared" si="65"/>
        <v>4.7639496070894761E-4</v>
      </c>
      <c r="AR241" s="2">
        <f t="shared" si="65"/>
        <v>5.4023943257337738E-4</v>
      </c>
    </row>
    <row r="242" spans="2:44" x14ac:dyDescent="0.2">
      <c r="B242" s="36">
        <f>heart!B242</f>
        <v>58.5</v>
      </c>
      <c r="C242" s="14">
        <f>heart!C242</f>
        <v>7.2399876155882383</v>
      </c>
      <c r="D242" s="2">
        <f t="shared" si="66"/>
        <v>-76.099999071106879</v>
      </c>
      <c r="E242" s="2">
        <f t="shared" si="66"/>
        <v>-67.226902538224209</v>
      </c>
      <c r="F242" s="2">
        <f t="shared" si="66"/>
        <v>-59.386710214655245</v>
      </c>
      <c r="G242" s="2">
        <f t="shared" si="66"/>
        <v>-52.459183229824859</v>
      </c>
      <c r="H242" s="2">
        <f t="shared" si="66"/>
        <v>-46.338079544487293</v>
      </c>
      <c r="I242" s="2">
        <f t="shared" si="66"/>
        <v>-40.929524600031819</v>
      </c>
      <c r="J242" s="2">
        <f t="shared" si="66"/>
        <v>-36.150571638123211</v>
      </c>
      <c r="K242" s="2">
        <f t="shared" si="66"/>
        <v>-31.927929611430351</v>
      </c>
      <c r="L242" s="2">
        <f t="shared" si="66"/>
        <v>-28.196839176409298</v>
      </c>
      <c r="M242" s="2">
        <f t="shared" si="66"/>
        <v>-24.900079530124884</v>
      </c>
      <c r="N242" s="2">
        <f t="shared" si="66"/>
        <v>-21.987090859747632</v>
      </c>
      <c r="O242" s="2">
        <f t="shared" si="66"/>
        <v>-19.413198946423041</v>
      </c>
      <c r="P242" s="2">
        <f t="shared" si="66"/>
        <v>-17.138930031872231</v>
      </c>
      <c r="Q242" s="2">
        <f t="shared" si="66"/>
        <v>-15.12940544037092</v>
      </c>
      <c r="R242" s="2">
        <f t="shared" si="66"/>
        <v>-13.353806671899818</v>
      </c>
      <c r="S242" s="2">
        <f t="shared" si="64"/>
        <v>-11.784902763020218</v>
      </c>
      <c r="T242" s="2">
        <f t="shared" si="64"/>
        <v>-10.398632666979804</v>
      </c>
      <c r="U242" s="2">
        <f t="shared" si="64"/>
        <v>-9.173736248340445</v>
      </c>
      <c r="V242" s="2">
        <f t="shared" si="64"/>
        <v>-8.0914282329825333</v>
      </c>
      <c r="W242" s="2">
        <f t="shared" si="64"/>
        <v>-7.1351101131131092</v>
      </c>
      <c r="Y242" s="2">
        <f t="shared" si="67"/>
        <v>1.1015021137851984E-5</v>
      </c>
      <c r="Z242" s="2">
        <f t="shared" si="67"/>
        <v>2.2198971001724511E-5</v>
      </c>
      <c r="AA242" s="2">
        <f t="shared" si="67"/>
        <v>3.3723369044802241E-5</v>
      </c>
      <c r="AB242" s="2">
        <f t="shared" si="67"/>
        <v>4.5764955906545289E-5</v>
      </c>
      <c r="AC242" s="2">
        <f t="shared" si="67"/>
        <v>5.8508403945032916E-5</v>
      </c>
      <c r="AD242" s="2">
        <f t="shared" si="67"/>
        <v>7.2149149411844635E-5</v>
      </c>
      <c r="AE242" s="2">
        <f t="shared" si="67"/>
        <v>8.6896389704320005E-5</v>
      </c>
      <c r="AF242" s="2">
        <f t="shared" si="67"/>
        <v>1.0297629166170061E-4</v>
      </c>
      <c r="AG242" s="2">
        <f t="shared" si="67"/>
        <v>1.2063546010827139E-4</v>
      </c>
      <c r="AH242" s="2">
        <f t="shared" si="67"/>
        <v>1.4014471983782333E-4</v>
      </c>
      <c r="AI242" s="2">
        <f t="shared" si="67"/>
        <v>1.6180326904076134E-4</v>
      </c>
      <c r="AJ242" s="2">
        <f t="shared" si="67"/>
        <v>1.8594326787170669E-4</v>
      </c>
      <c r="AK242" s="2">
        <f t="shared" si="67"/>
        <v>2.1293493252885038E-4</v>
      </c>
      <c r="AL242" s="2">
        <f t="shared" si="67"/>
        <v>2.4319221296895062E-4</v>
      </c>
      <c r="AM242" s="2">
        <f t="shared" si="67"/>
        <v>2.7717914133262942E-4</v>
      </c>
      <c r="AN242" s="2">
        <f t="shared" si="65"/>
        <v>3.1541694844077888E-4</v>
      </c>
      <c r="AO242" s="2">
        <f t="shared" si="65"/>
        <v>3.5849205750219368E-4</v>
      </c>
      <c r="AP242" s="2">
        <f t="shared" si="65"/>
        <v>4.0706507762564205E-4</v>
      </c>
      <c r="AQ242" s="2">
        <f t="shared" si="65"/>
        <v>4.6188093506280666E-4</v>
      </c>
      <c r="AR242" s="2">
        <f t="shared" si="65"/>
        <v>5.2378029755700795E-4</v>
      </c>
    </row>
    <row r="243" spans="2:44" x14ac:dyDescent="0.2">
      <c r="B243" s="36">
        <f>heart!B243</f>
        <v>58.75</v>
      </c>
      <c r="C243" s="14">
        <f>heart!C243</f>
        <v>7.270927733603572</v>
      </c>
      <c r="D243" s="2">
        <f t="shared" si="66"/>
        <v>-78.495232118652083</v>
      </c>
      <c r="E243" s="2">
        <f t="shared" si="66"/>
        <v>-69.343310004651471</v>
      </c>
      <c r="F243" s="2">
        <f t="shared" si="66"/>
        <v>-61.256749778671612</v>
      </c>
      <c r="G243" s="2">
        <f t="shared" si="66"/>
        <v>-54.111534219159601</v>
      </c>
      <c r="H243" s="2">
        <f t="shared" si="66"/>
        <v>-47.798082768211394</v>
      </c>
      <c r="I243" s="2">
        <f t="shared" si="66"/>
        <v>-42.219570980639475</v>
      </c>
      <c r="J243" s="2">
        <f t="shared" si="66"/>
        <v>-37.29044560352029</v>
      </c>
      <c r="K243" s="2">
        <f t="shared" si="66"/>
        <v>-32.935112513162956</v>
      </c>
      <c r="L243" s="2">
        <f t="shared" si="66"/>
        <v>-29.086777387419442</v>
      </c>
      <c r="M243" s="2">
        <f t="shared" si="66"/>
        <v>-25.686421333637941</v>
      </c>
      <c r="N243" s="2">
        <f t="shared" si="66"/>
        <v>-22.681895762270376</v>
      </c>
      <c r="O243" s="2">
        <f t="shared" si="66"/>
        <v>-20.027122624921237</v>
      </c>
      <c r="P243" s="2">
        <f t="shared" si="66"/>
        <v>-17.681387751517374</v>
      </c>
      <c r="Q243" s="2">
        <f t="shared" si="66"/>
        <v>-15.608716449065748</v>
      </c>
      <c r="R243" s="2">
        <f t="shared" si="66"/>
        <v>-13.777321786047962</v>
      </c>
      <c r="S243" s="2">
        <f t="shared" si="64"/>
        <v>-12.159117101222732</v>
      </c>
      <c r="T243" s="2">
        <f t="shared" si="64"/>
        <v>-10.729285260566725</v>
      </c>
      <c r="U243" s="2">
        <f t="shared" si="64"/>
        <v>-9.4658980563858428</v>
      </c>
      <c r="V243" s="2">
        <f t="shared" si="64"/>
        <v>-8.3495799116201805</v>
      </c>
      <c r="W243" s="2">
        <f t="shared" si="64"/>
        <v>-7.3632107318397022</v>
      </c>
      <c r="Y243" s="2">
        <f t="shared" si="67"/>
        <v>1.0679433416584637E-5</v>
      </c>
      <c r="Z243" s="2">
        <f t="shared" si="67"/>
        <v>2.1522648913939447E-5</v>
      </c>
      <c r="AA243" s="2">
        <f t="shared" si="67"/>
        <v>3.2695940369943621E-5</v>
      </c>
      <c r="AB243" s="2">
        <f t="shared" si="67"/>
        <v>4.4370663778153323E-5</v>
      </c>
      <c r="AC243" s="2">
        <f t="shared" si="67"/>
        <v>5.672586520006125E-5</v>
      </c>
      <c r="AD243" s="2">
        <f t="shared" si="67"/>
        <v>6.995102665388687E-5</v>
      </c>
      <c r="AE243" s="2">
        <f t="shared" si="67"/>
        <v>8.4248972051436695E-5</v>
      </c>
      <c r="AF243" s="2">
        <f t="shared" si="67"/>
        <v>9.9838977749105545E-5</v>
      </c>
      <c r="AG243" s="2">
        <f t="shared" si="67"/>
        <v>1.1696013541709542E-4</v>
      </c>
      <c r="AH243" s="2">
        <f t="shared" si="67"/>
        <v>1.3587501880053625E-4</v>
      </c>
      <c r="AI243" s="2">
        <f t="shared" si="67"/>
        <v>1.5687371060674229E-4</v>
      </c>
      <c r="AJ243" s="2">
        <f t="shared" si="67"/>
        <v>1.802782512758113E-4</v>
      </c>
      <c r="AK243" s="2">
        <f t="shared" si="67"/>
        <v>2.0644757786186622E-4</v>
      </c>
      <c r="AL243" s="2">
        <f t="shared" si="67"/>
        <v>2.3578302876868057E-4</v>
      </c>
      <c r="AM243" s="2">
        <f t="shared" si="67"/>
        <v>2.6873449876149442E-4</v>
      </c>
      <c r="AN243" s="2">
        <f t="shared" si="65"/>
        <v>3.0580733864960034E-4</v>
      </c>
      <c r="AO243" s="2">
        <f t="shared" si="65"/>
        <v>3.4757010545471317E-4</v>
      </c>
      <c r="AP243" s="2">
        <f t="shared" si="65"/>
        <v>3.9466328192336487E-4</v>
      </c>
      <c r="AQ243" s="2">
        <f t="shared" si="65"/>
        <v>4.4780909910763889E-4</v>
      </c>
      <c r="AR243" s="2">
        <f t="shared" si="65"/>
        <v>5.0782261265544569E-4</v>
      </c>
    </row>
    <row r="244" spans="2:44" x14ac:dyDescent="0.2">
      <c r="B244" s="36">
        <f>heart!B244</f>
        <v>59</v>
      </c>
      <c r="C244" s="14">
        <f>heart!C244</f>
        <v>7.3018678516189066</v>
      </c>
      <c r="D244" s="2">
        <f t="shared" si="66"/>
        <v>-80.965732416692447</v>
      </c>
      <c r="E244" s="2">
        <f t="shared" si="66"/>
        <v>-71.526222970862378</v>
      </c>
      <c r="F244" s="2">
        <f t="shared" si="66"/>
        <v>-63.185553034365029</v>
      </c>
      <c r="G244" s="2">
        <f t="shared" si="66"/>
        <v>-55.815808304640498</v>
      </c>
      <c r="H244" s="2">
        <f t="shared" si="66"/>
        <v>-49.30396479628665</v>
      </c>
      <c r="I244" s="2">
        <f t="shared" si="66"/>
        <v>-43.550155480984181</v>
      </c>
      <c r="J244" s="2">
        <f t="shared" si="66"/>
        <v>-38.466138705336832</v>
      </c>
      <c r="K244" s="2">
        <f t="shared" si="66"/>
        <v>-33.973944897953928</v>
      </c>
      <c r="L244" s="2">
        <f t="shared" si="66"/>
        <v>-30.004680811385345</v>
      </c>
      <c r="M244" s="2">
        <f t="shared" si="66"/>
        <v>-26.497472960506379</v>
      </c>
      <c r="N244" s="2">
        <f t="shared" si="66"/>
        <v>-23.398534053697393</v>
      </c>
      <c r="O244" s="2">
        <f t="shared" si="66"/>
        <v>-20.660338099406371</v>
      </c>
      <c r="P244" s="2">
        <f t="shared" si="66"/>
        <v>-18.240891537351942</v>
      </c>
      <c r="Q244" s="2">
        <f t="shared" si="66"/>
        <v>-16.103089216278597</v>
      </c>
      <c r="R244" s="2">
        <f t="shared" si="66"/>
        <v>-14.214145341400908</v>
      </c>
      <c r="S244" s="2">
        <f t="shared" si="64"/>
        <v>-12.545090664424759</v>
      </c>
      <c r="T244" s="2">
        <f t="shared" si="64"/>
        <v>-11.070328204943888</v>
      </c>
      <c r="U244" s="2">
        <f t="shared" si="64"/>
        <v>-9.7672406896598325</v>
      </c>
      <c r="V244" s="2">
        <f t="shared" si="64"/>
        <v>-8.61584368902904</v>
      </c>
      <c r="W244" s="2">
        <f t="shared" si="64"/>
        <v>-7.5984791317662852</v>
      </c>
      <c r="Y244" s="2">
        <f t="shared" si="67"/>
        <v>1.0354069835358046E-5</v>
      </c>
      <c r="Z244" s="2">
        <f t="shared" si="67"/>
        <v>2.0866931905839832E-5</v>
      </c>
      <c r="AA244" s="2">
        <f t="shared" si="67"/>
        <v>3.1699813718335351E-5</v>
      </c>
      <c r="AB244" s="2">
        <f t="shared" si="67"/>
        <v>4.3018850671116983E-5</v>
      </c>
      <c r="AC244" s="2">
        <f t="shared" si="67"/>
        <v>5.4997633941930399E-5</v>
      </c>
      <c r="AD244" s="2">
        <f t="shared" si="67"/>
        <v>6.7819872719517945E-5</v>
      </c>
      <c r="AE244" s="2">
        <f t="shared" si="67"/>
        <v>8.1682211607128326E-5</v>
      </c>
      <c r="AF244" s="2">
        <f t="shared" si="67"/>
        <v>9.6797246406316807E-5</v>
      </c>
      <c r="AG244" s="2">
        <f t="shared" si="67"/>
        <v>1.1339678453174261E-4</v>
      </c>
      <c r="AH244" s="2">
        <f t="shared" si="67"/>
        <v>1.317354000593848E-4</v>
      </c>
      <c r="AI244" s="2">
        <f t="shared" si="67"/>
        <v>1.5209433792915723E-4</v>
      </c>
      <c r="AJ244" s="2">
        <f t="shared" si="67"/>
        <v>1.7478582717761192E-4</v>
      </c>
      <c r="AK244" s="2">
        <f t="shared" si="67"/>
        <v>2.0015786934939219E-4</v>
      </c>
      <c r="AL244" s="2">
        <f t="shared" si="67"/>
        <v>2.2859957552353975E-4</v>
      </c>
      <c r="AM244" s="2">
        <f t="shared" si="67"/>
        <v>2.6054713380443701E-4</v>
      </c>
      <c r="AN244" s="2">
        <f t="shared" si="65"/>
        <v>2.96490498796103E-4</v>
      </c>
      <c r="AO244" s="2">
        <f t="shared" si="65"/>
        <v>3.3698090565105774E-4</v>
      </c>
      <c r="AP244" s="2">
        <f t="shared" si="65"/>
        <v>3.8263932393081701E-4</v>
      </c>
      <c r="AQ244" s="2">
        <f t="shared" si="65"/>
        <v>4.3416598092823732E-4</v>
      </c>
      <c r="AR244" s="2">
        <f t="shared" si="65"/>
        <v>4.923511005034218E-4</v>
      </c>
    </row>
    <row r="245" spans="2:44" x14ac:dyDescent="0.2">
      <c r="B245" s="36">
        <f>heart!B245</f>
        <v>59.25</v>
      </c>
      <c r="C245" s="14">
        <f>heart!C245</f>
        <v>7.3328079696342412</v>
      </c>
      <c r="D245" s="2">
        <f t="shared" si="66"/>
        <v>-83.513865141359659</v>
      </c>
      <c r="E245" s="2">
        <f t="shared" si="66"/>
        <v>-73.777731286289267</v>
      </c>
      <c r="F245" s="2">
        <f t="shared" si="66"/>
        <v>-65.174966554847344</v>
      </c>
      <c r="G245" s="2">
        <f t="shared" si="66"/>
        <v>-57.573637102500136</v>
      </c>
      <c r="H245" s="2">
        <f t="shared" si="66"/>
        <v>-50.857167310882787</v>
      </c>
      <c r="I245" s="2">
        <f t="shared" si="66"/>
        <v>-44.922551959119701</v>
      </c>
      <c r="J245" s="2">
        <f t="shared" si="66"/>
        <v>-39.678776513670869</v>
      </c>
      <c r="K245" s="2">
        <f t="shared" si="66"/>
        <v>-35.045421309929949</v>
      </c>
      <c r="L245" s="2">
        <f t="shared" si="66"/>
        <v>-30.951428219004324</v>
      </c>
      <c r="M245" s="2">
        <f t="shared" si="66"/>
        <v>-27.334010885013964</v>
      </c>
      <c r="N245" s="2">
        <f t="shared" si="66"/>
        <v>-24.137691820075023</v>
      </c>
      <c r="O245" s="2">
        <f t="shared" si="66"/>
        <v>-21.313451589650075</v>
      </c>
      <c r="P245" s="2">
        <f t="shared" si="66"/>
        <v>-18.817977039989255</v>
      </c>
      <c r="Q245" s="2">
        <f t="shared" si="66"/>
        <v>-16.612997038317147</v>
      </c>
      <c r="R245" s="2">
        <f t="shared" si="66"/>
        <v>-14.664695538534357</v>
      </c>
      <c r="S245" s="2">
        <f t="shared" si="64"/>
        <v>-12.943192971083711</v>
      </c>
      <c r="T245" s="2">
        <f t="shared" si="64"/>
        <v>-11.42208800346471</v>
      </c>
      <c r="U245" s="2">
        <f t="shared" si="64"/>
        <v>-10.078052643737285</v>
      </c>
      <c r="V245" s="2">
        <f t="shared" si="64"/>
        <v>-8.8904744774354221</v>
      </c>
      <c r="W245" s="2">
        <f t="shared" si="64"/>
        <v>-7.841140551159171</v>
      </c>
      <c r="Y245" s="2">
        <f t="shared" si="67"/>
        <v>1.003861890172793E-5</v>
      </c>
      <c r="Z245" s="2">
        <f t="shared" si="67"/>
        <v>2.0231192215422185E-5</v>
      </c>
      <c r="AA245" s="2">
        <f t="shared" si="67"/>
        <v>3.0734035430922066E-5</v>
      </c>
      <c r="AB245" s="2">
        <f t="shared" si="67"/>
        <v>4.1708222403809271E-5</v>
      </c>
      <c r="AC245" s="2">
        <f t="shared" si="67"/>
        <v>5.3322055618594761E-5</v>
      </c>
      <c r="AD245" s="2">
        <f t="shared" si="67"/>
        <v>6.5753647311708743E-5</v>
      </c>
      <c r="AE245" s="2">
        <f t="shared" si="67"/>
        <v>7.9193651038949556E-5</v>
      </c>
      <c r="AF245" s="2">
        <f t="shared" si="67"/>
        <v>9.3848185579295529E-5</v>
      </c>
      <c r="AG245" s="2">
        <f t="shared" si="67"/>
        <v>1.0994199601669544E-4</v>
      </c>
      <c r="AH245" s="2">
        <f t="shared" si="67"/>
        <v>1.2772190047886619E-4</v>
      </c>
      <c r="AI245" s="2">
        <f t="shared" si="67"/>
        <v>1.4746057539302226E-4</v>
      </c>
      <c r="AJ245" s="2">
        <f t="shared" si="67"/>
        <v>1.6946073731003106E-4</v>
      </c>
      <c r="AK245" s="2">
        <f t="shared" si="67"/>
        <v>1.9405978543034574E-4</v>
      </c>
      <c r="AL245" s="2">
        <f t="shared" si="67"/>
        <v>2.2163497603048878E-4</v>
      </c>
      <c r="AM245" s="2">
        <f t="shared" si="67"/>
        <v>2.5260920814620057E-4</v>
      </c>
      <c r="AN245" s="2">
        <f t="shared" si="65"/>
        <v>2.8745750924272944E-4</v>
      </c>
      <c r="AO245" s="2">
        <f t="shared" si="65"/>
        <v>3.2671432033789497E-4</v>
      </c>
      <c r="AP245" s="2">
        <f t="shared" si="65"/>
        <v>3.7098169230413225E-4</v>
      </c>
      <c r="AQ245" s="2">
        <f t="shared" si="65"/>
        <v>4.2093851904976409E-4</v>
      </c>
      <c r="AR245" s="2">
        <f t="shared" si="65"/>
        <v>4.7735094918154795E-4</v>
      </c>
    </row>
    <row r="246" spans="2:44" x14ac:dyDescent="0.2">
      <c r="B246" s="36">
        <f>heart!B246</f>
        <v>59.5</v>
      </c>
      <c r="C246" s="14">
        <f>heart!C246</f>
        <v>7.3637480876495758</v>
      </c>
      <c r="D246" s="2">
        <f t="shared" si="66"/>
        <v>-86.142069791530048</v>
      </c>
      <c r="E246" s="2">
        <f t="shared" si="66"/>
        <v>-76.09999047130681</v>
      </c>
      <c r="F246" s="2">
        <f t="shared" si="66"/>
        <v>-67.226894939514324</v>
      </c>
      <c r="G246" s="2">
        <f t="shared" si="66"/>
        <v>-59.386703500500076</v>
      </c>
      <c r="H246" s="2">
        <f t="shared" si="66"/>
        <v>-52.459177297254691</v>
      </c>
      <c r="I246" s="2">
        <f t="shared" si="66"/>
        <v>-46.338074302518947</v>
      </c>
      <c r="J246" s="2">
        <f t="shared" si="66"/>
        <v>-40.929519968273361</v>
      </c>
      <c r="K246" s="2">
        <f t="shared" si="66"/>
        <v>-36.15056754554098</v>
      </c>
      <c r="L246" s="2">
        <f t="shared" si="66"/>
        <v>-31.927925995259653</v>
      </c>
      <c r="M246" s="2">
        <f t="shared" si="66"/>
        <v>-28.196835981191736</v>
      </c>
      <c r="N246" s="2">
        <f t="shared" si="66"/>
        <v>-24.900076706857941</v>
      </c>
      <c r="O246" s="2">
        <f t="shared" si="66"/>
        <v>-21.987088365133065</v>
      </c>
      <c r="P246" s="2">
        <f t="shared" si="66"/>
        <v>-19.413196742202917</v>
      </c>
      <c r="Q246" s="2">
        <f t="shared" si="66"/>
        <v>-17.138928084242156</v>
      </c>
      <c r="R246" s="2">
        <f t="shared" si="66"/>
        <v>-15.129403719461614</v>
      </c>
      <c r="S246" s="2">
        <f t="shared" si="64"/>
        <v>-13.353805151319051</v>
      </c>
      <c r="T246" s="2">
        <f t="shared" si="64"/>
        <v>-11.78490141944804</v>
      </c>
      <c r="U246" s="2">
        <f t="shared" si="64"/>
        <v>-10.398631479810899</v>
      </c>
      <c r="V246" s="2">
        <f t="shared" si="64"/>
        <v>-9.1737351993681369</v>
      </c>
      <c r="W246" s="2">
        <f t="shared" si="64"/>
        <v>-8.0914273061195612</v>
      </c>
      <c r="Y246" s="2">
        <f t="shared" si="67"/>
        <v>9.7327786132943808E-6</v>
      </c>
      <c r="Z246" s="2">
        <f t="shared" si="67"/>
        <v>1.9614821206313128E-5</v>
      </c>
      <c r="AA246" s="2">
        <f t="shared" si="67"/>
        <v>2.9797680903178993E-5</v>
      </c>
      <c r="AB246" s="2">
        <f t="shared" si="67"/>
        <v>4.0437524223620756E-5</v>
      </c>
      <c r="AC246" s="2">
        <f t="shared" si="67"/>
        <v>5.1697526086205229E-5</v>
      </c>
      <c r="AD246" s="2">
        <f t="shared" si="67"/>
        <v>6.3750372293876423E-5</v>
      </c>
      <c r="AE246" s="2">
        <f t="shared" si="67"/>
        <v>7.6780907880456991E-5</v>
      </c>
      <c r="AF246" s="2">
        <f t="shared" si="67"/>
        <v>9.0988971933721579E-5</v>
      </c>
      <c r="AG246" s="2">
        <f t="shared" si="67"/>
        <v>1.065924623704965E-4</v>
      </c>
      <c r="AH246" s="2">
        <f t="shared" si="67"/>
        <v>1.2383067766583424E-4</v>
      </c>
      <c r="AI246" s="2">
        <f t="shared" si="67"/>
        <v>1.4296798678573722E-4</v>
      </c>
      <c r="AJ246" s="2">
        <f t="shared" si="67"/>
        <v>1.6429788360630685E-4</v>
      </c>
      <c r="AK246" s="2">
        <f t="shared" si="67"/>
        <v>1.8814748799875845E-4</v>
      </c>
      <c r="AL246" s="2">
        <f t="shared" si="67"/>
        <v>2.1488256260990762E-4</v>
      </c>
      <c r="AM246" s="2">
        <f t="shared" si="67"/>
        <v>2.4491312227654911E-4</v>
      </c>
      <c r="AN246" s="2">
        <f t="shared" si="65"/>
        <v>2.7869972210090927E-4</v>
      </c>
      <c r="AO246" s="2">
        <f t="shared" si="65"/>
        <v>3.1676052062244671E-4</v>
      </c>
      <c r="AP246" s="2">
        <f t="shared" si="65"/>
        <v>3.596792264083174E-4</v>
      </c>
      <c r="AQ246" s="2">
        <f t="shared" si="65"/>
        <v>4.0811404993311987E-4</v>
      </c>
      <c r="AR246" s="2">
        <f t="shared" si="65"/>
        <v>4.6280779803586756E-4</v>
      </c>
    </row>
    <row r="247" spans="2:44" x14ac:dyDescent="0.2">
      <c r="B247" s="36">
        <f>heart!B247</f>
        <v>59.75</v>
      </c>
      <c r="C247" s="14">
        <f>heart!C247</f>
        <v>7.3946882056649095</v>
      </c>
      <c r="D247" s="2">
        <f t="shared" si="66"/>
        <v>-88.85286252432077</v>
      </c>
      <c r="E247" s="2">
        <f t="shared" si="66"/>
        <v>-78.495223780856719</v>
      </c>
      <c r="F247" s="2">
        <f t="shared" si="66"/>
        <v>-69.343302637446683</v>
      </c>
      <c r="G247" s="2">
        <f t="shared" si="66"/>
        <v>-61.256743269072373</v>
      </c>
      <c r="H247" s="2">
        <f t="shared" si="66"/>
        <v>-54.111528467333301</v>
      </c>
      <c r="I247" s="2">
        <f t="shared" si="66"/>
        <v>-47.798077685946794</v>
      </c>
      <c r="J247" s="2">
        <f t="shared" si="66"/>
        <v>-42.219566489993881</v>
      </c>
      <c r="K247" s="2">
        <f t="shared" si="66"/>
        <v>-37.290441635624184</v>
      </c>
      <c r="L247" s="2">
        <f t="shared" si="66"/>
        <v>-32.935109007163852</v>
      </c>
      <c r="M247" s="2">
        <f t="shared" si="66"/>
        <v>-29.086774289548558</v>
      </c>
      <c r="N247" s="2">
        <f t="shared" si="66"/>
        <v>-25.686418596385693</v>
      </c>
      <c r="O247" s="2">
        <f t="shared" si="66"/>
        <v>-22.681893343657656</v>
      </c>
      <c r="P247" s="2">
        <f t="shared" si="66"/>
        <v>-20.027120487855697</v>
      </c>
      <c r="Q247" s="2">
        <f t="shared" si="66"/>
        <v>-17.681385863224516</v>
      </c>
      <c r="R247" s="2">
        <f t="shared" si="66"/>
        <v>-15.608714780586299</v>
      </c>
      <c r="S247" s="2">
        <f t="shared" si="64"/>
        <v>-13.777320311793767</v>
      </c>
      <c r="T247" s="2">
        <f t="shared" si="64"/>
        <v>-12.15911579858432</v>
      </c>
      <c r="U247" s="2">
        <f t="shared" si="64"/>
        <v>-10.729284109566546</v>
      </c>
      <c r="V247" s="2">
        <f t="shared" si="64"/>
        <v>-9.4658970393719137</v>
      </c>
      <c r="W247" s="2">
        <f t="shared" si="64"/>
        <v>-8.3495790129953562</v>
      </c>
      <c r="Y247" s="2">
        <f t="shared" si="67"/>
        <v>9.4362561685746805E-6</v>
      </c>
      <c r="Z247" s="2">
        <f t="shared" si="67"/>
        <v>1.9017228785080905E-5</v>
      </c>
      <c r="AA247" s="2">
        <f t="shared" si="67"/>
        <v>2.8889853699925944E-5</v>
      </c>
      <c r="AB247" s="2">
        <f t="shared" si="67"/>
        <v>3.9205539605700693E-5</v>
      </c>
      <c r="AC247" s="2">
        <f t="shared" si="67"/>
        <v>5.0122490073354503E-5</v>
      </c>
      <c r="AD247" s="2">
        <f t="shared" si="67"/>
        <v>6.1808129796081369E-5</v>
      </c>
      <c r="AE247" s="2">
        <f t="shared" si="67"/>
        <v>7.4441672250314078E-5</v>
      </c>
      <c r="AF247" s="2">
        <f t="shared" si="67"/>
        <v>8.8216868152026E-5</v>
      </c>
      <c r="AG247" s="2">
        <f t="shared" si="67"/>
        <v>1.0334497685925526E-4</v>
      </c>
      <c r="AH247" s="2">
        <f t="shared" si="67"/>
        <v>1.2005800629091825E-4</v>
      </c>
      <c r="AI247" s="2">
        <f t="shared" si="67"/>
        <v>1.386122710500013E-4</v>
      </c>
      <c r="AJ247" s="2">
        <f t="shared" si="67"/>
        <v>1.5929232331927135E-4</v>
      </c>
      <c r="AK247" s="2">
        <f t="shared" si="67"/>
        <v>1.8241531681456482E-4</v>
      </c>
      <c r="AL247" s="2">
        <f t="shared" si="67"/>
        <v>2.083358707221779E-4</v>
      </c>
      <c r="AM247" s="2">
        <f t="shared" si="67"/>
        <v>2.3745150821474569E-4</v>
      </c>
      <c r="AN247" s="2">
        <f t="shared" si="65"/>
        <v>2.7020875295185448E-4</v>
      </c>
      <c r="AO247" s="2">
        <f t="shared" si="65"/>
        <v>3.0710997706262971E-4</v>
      </c>
      <c r="AP247" s="2">
        <f t="shared" si="65"/>
        <v>3.4872110563242682E-4</v>
      </c>
      <c r="AQ247" s="2">
        <f t="shared" si="65"/>
        <v>3.9568029585128686E-4</v>
      </c>
      <c r="AR247" s="2">
        <f t="shared" si="65"/>
        <v>4.487077239294367E-4</v>
      </c>
    </row>
    <row r="248" spans="2:44" x14ac:dyDescent="0.2">
      <c r="B248" s="36">
        <f>heart!B248</f>
        <v>60</v>
      </c>
      <c r="C248" s="14">
        <f>heart!C248</f>
        <v>7.4256283236802441</v>
      </c>
      <c r="D248" s="2">
        <f t="shared" si="66"/>
        <v>-91.648838563976597</v>
      </c>
      <c r="E248" s="2">
        <f t="shared" si="66"/>
        <v>-80.965724332919436</v>
      </c>
      <c r="F248" s="2">
        <f t="shared" si="66"/>
        <v>-71.526215828109613</v>
      </c>
      <c r="G248" s="2">
        <f t="shared" si="66"/>
        <v>-63.185546723089651</v>
      </c>
      <c r="H248" s="2">
        <f t="shared" si="66"/>
        <v>-55.815802728051473</v>
      </c>
      <c r="I248" s="2">
        <f t="shared" si="66"/>
        <v>-49.303959868860204</v>
      </c>
      <c r="J248" s="2">
        <f t="shared" si="66"/>
        <v>-43.550151127152262</v>
      </c>
      <c r="K248" s="2">
        <f t="shared" si="66"/>
        <v>-38.466134858328125</v>
      </c>
      <c r="L248" s="2">
        <f t="shared" si="66"/>
        <v>-33.973941498769896</v>
      </c>
      <c r="M248" s="2">
        <f t="shared" si="66"/>
        <v>-30.004677807895352</v>
      </c>
      <c r="N248" s="2">
        <f t="shared" si="66"/>
        <v>-26.497470306648271</v>
      </c>
      <c r="O248" s="2">
        <f t="shared" si="66"/>
        <v>-23.398531708771031</v>
      </c>
      <c r="P248" s="2">
        <f t="shared" si="66"/>
        <v>-20.660336027449461</v>
      </c>
      <c r="Q248" s="2">
        <f t="shared" si="66"/>
        <v>-18.240889706588515</v>
      </c>
      <c r="R248" s="2">
        <f t="shared" si="66"/>
        <v>-16.103087598631664</v>
      </c>
      <c r="S248" s="2">
        <f t="shared" si="66"/>
        <v>-14.214143912061889</v>
      </c>
      <c r="T248" s="2">
        <f>$B$2*(1-EXP(-T$7)*COSH($C248))</f>
        <v>-12.545089401473014</v>
      </c>
      <c r="U248" s="2">
        <f>$B$2*(1-EXP(-U$7)*COSH($C248))</f>
        <v>-11.070327089010508</v>
      </c>
      <c r="V248" s="2">
        <f>$B$2*(1-EXP(-V$7)*COSH($C248))</f>
        <v>-9.7672397036306275</v>
      </c>
      <c r="W248" s="2">
        <f>$B$2*(1-EXP(-W$7)*COSH($C248))</f>
        <v>-8.6158428177820561</v>
      </c>
      <c r="Y248" s="2">
        <f t="shared" si="67"/>
        <v>9.1487676866847087E-6</v>
      </c>
      <c r="Z248" s="2">
        <f t="shared" si="67"/>
        <v>1.8437842836299163E-5</v>
      </c>
      <c r="AA248" s="2">
        <f t="shared" si="67"/>
        <v>2.8009684697109474E-5</v>
      </c>
      <c r="AB248" s="2">
        <f t="shared" si="67"/>
        <v>3.8011089088295693E-5</v>
      </c>
      <c r="AC248" s="2">
        <f t="shared" si="67"/>
        <v>4.8595439692110932E-5</v>
      </c>
      <c r="AD248" s="2">
        <f t="shared" si="67"/>
        <v>5.9925060378920999E-5</v>
      </c>
      <c r="AE248" s="2">
        <f t="shared" si="67"/>
        <v>7.2173704640885952E-5</v>
      </c>
      <c r="AF248" s="2">
        <f t="shared" si="67"/>
        <v>8.5529220312772326E-5</v>
      </c>
      <c r="AG248" s="2">
        <f t="shared" si="67"/>
        <v>1.0019643044662545E-4</v>
      </c>
      <c r="AH248" s="2">
        <f t="shared" si="67"/>
        <v>1.1640027452201414E-4</v>
      </c>
      <c r="AI248" s="2">
        <f t="shared" si="67"/>
        <v>1.3438925816612094E-4</v>
      </c>
      <c r="AJ248" s="2">
        <f t="shared" si="67"/>
        <v>1.5443926428932545E-4</v>
      </c>
      <c r="AK248" s="2">
        <f t="shared" si="67"/>
        <v>1.7685778408467297E-4</v>
      </c>
      <c r="AL248" s="2">
        <f t="shared" si="67"/>
        <v>2.0198863277874344E-4</v>
      </c>
      <c r="AM248" s="2">
        <f t="shared" si="67"/>
        <v>2.3021722245568783E-4</v>
      </c>
      <c r="AN248" s="2">
        <f t="shared" si="67"/>
        <v>2.6197647281959042E-4</v>
      </c>
      <c r="AO248" s="2">
        <f>$B$2*EXP(-$C248)*SINH(AO$7)</f>
        <v>2.977534505438784E-4</v>
      </c>
      <c r="AP248" s="2">
        <f>$B$2*EXP(-$C248)*SINH(AP$7)</f>
        <v>3.3809683903026207E-4</v>
      </c>
      <c r="AQ248" s="2">
        <f>$B$2*EXP(-$C248)*SINH(AQ$7)</f>
        <v>3.8362535313503327E-4</v>
      </c>
      <c r="AR248" s="2">
        <f>$B$2*EXP(-$C248)*SINH(AR$7)</f>
        <v>4.3503722791276661E-4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Y248"/>
  <sheetViews>
    <sheetView workbookViewId="0">
      <selection activeCell="D2" sqref="D2"/>
    </sheetView>
  </sheetViews>
  <sheetFormatPr defaultRowHeight="12.75" x14ac:dyDescent="0.2"/>
  <sheetData>
    <row r="1" spans="4:25" x14ac:dyDescent="0.2">
      <c r="D1" s="1" t="s">
        <v>13</v>
      </c>
    </row>
    <row r="2" spans="4:25" x14ac:dyDescent="0.2">
      <c r="D2" s="7">
        <f>heart!D2</f>
        <v>-2.0445779690632047</v>
      </c>
      <c r="E2" s="7">
        <f>heart!E2</f>
        <v>-0.52820644286048746</v>
      </c>
      <c r="F2" s="7">
        <f>heart!F2</f>
        <v>3.3745191353463033</v>
      </c>
      <c r="G2" s="7">
        <f>heart!G2</f>
        <v>-4.1194707056209747</v>
      </c>
      <c r="H2" s="7">
        <f>heart!H2</f>
        <v>3.8311427008111316</v>
      </c>
      <c r="I2" s="7">
        <f>heart!I2</f>
        <v>-1.58337429841765</v>
      </c>
      <c r="J2" s="7">
        <f>heart!J2</f>
        <v>-1.0364002831887837</v>
      </c>
      <c r="K2" s="7">
        <f>heart!K2</f>
        <v>5.9104759055231693</v>
      </c>
      <c r="L2" s="7">
        <f>heart!L2</f>
        <v>-11.182913520595951</v>
      </c>
      <c r="M2" s="7">
        <f>heart!M2</f>
        <v>19.266215086827707</v>
      </c>
      <c r="N2" s="7">
        <f>heart!N2</f>
        <v>-28.566772494049875</v>
      </c>
      <c r="O2" s="7">
        <f>heart!O2</f>
        <v>27.688612935096838</v>
      </c>
      <c r="P2" s="7">
        <f>heart!P2</f>
        <v>-12.632067955053188</v>
      </c>
      <c r="Q2" s="7">
        <f>heart!Q2</f>
        <v>-2.7238318336964418</v>
      </c>
      <c r="R2" s="7">
        <f>heart!R2</f>
        <v>2.2119928279976828</v>
      </c>
      <c r="S2" s="7">
        <f>heart!S2</f>
        <v>10.182041895527542</v>
      </c>
      <c r="T2" s="7">
        <f>heart!T2</f>
        <v>-17.202935856394667</v>
      </c>
      <c r="U2" s="7">
        <f>heart!U2</f>
        <v>10.942595369223199</v>
      </c>
      <c r="V2" s="7">
        <f>heart!V2</f>
        <v>-4.6744898683215492</v>
      </c>
      <c r="W2" s="7">
        <f>heart!W2</f>
        <v>2.314322831861602</v>
      </c>
    </row>
    <row r="4" spans="4:25" x14ac:dyDescent="0.2">
      <c r="D4" s="1" t="s">
        <v>28</v>
      </c>
    </row>
    <row r="5" spans="4:25" x14ac:dyDescent="0.2">
      <c r="D5" t="str">
        <f>boolean!D5</f>
        <v>observed liquid maturities u</v>
      </c>
    </row>
    <row r="6" spans="4:25" x14ac:dyDescent="0.2">
      <c r="D6" s="7">
        <f>heart!D6</f>
        <v>1</v>
      </c>
      <c r="E6" s="7">
        <f>heart!E6</f>
        <v>2</v>
      </c>
      <c r="F6" s="7">
        <f>heart!F6</f>
        <v>3</v>
      </c>
      <c r="G6" s="7">
        <f>heart!G6</f>
        <v>4</v>
      </c>
      <c r="H6" s="7">
        <f>heart!H6</f>
        <v>5</v>
      </c>
      <c r="I6" s="7">
        <f>heart!I6</f>
        <v>6</v>
      </c>
      <c r="J6" s="7">
        <f>heart!J6</f>
        <v>7</v>
      </c>
      <c r="K6" s="7">
        <f>heart!K6</f>
        <v>8</v>
      </c>
      <c r="L6" s="7">
        <f>heart!L6</f>
        <v>9</v>
      </c>
      <c r="M6" s="7">
        <f>heart!M6</f>
        <v>10</v>
      </c>
      <c r="N6" s="7">
        <f>heart!N6</f>
        <v>11</v>
      </c>
      <c r="O6" s="7">
        <f>heart!O6</f>
        <v>12</v>
      </c>
      <c r="P6" s="7">
        <f>heart!P6</f>
        <v>13</v>
      </c>
      <c r="Q6" s="7">
        <f>heart!Q6</f>
        <v>14</v>
      </c>
      <c r="R6" s="7">
        <f>heart!R6</f>
        <v>15</v>
      </c>
      <c r="S6" s="7">
        <f>heart!S6</f>
        <v>16</v>
      </c>
      <c r="T6" s="7">
        <f>heart!T6</f>
        <v>17</v>
      </c>
      <c r="U6" s="7">
        <f>heart!U6</f>
        <v>18</v>
      </c>
      <c r="V6" s="7">
        <f>heart!V6</f>
        <v>19</v>
      </c>
      <c r="W6" s="7">
        <f>heart!W6</f>
        <v>20</v>
      </c>
    </row>
    <row r="7" spans="4:25" x14ac:dyDescent="0.2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3" t="s">
        <v>27</v>
      </c>
    </row>
    <row r="8" spans="4:25" x14ac:dyDescent="0.2">
      <c r="D8" s="2">
        <f>boolean!D8*auxiliary!D8+(1-boolean!D8)*auxiliary!Y8</f>
        <v>1.4406775815531132E-2</v>
      </c>
      <c r="E8" s="2">
        <f>boolean!E8*auxiliary!E8+(1-boolean!E8)*auxiliary!Z8</f>
        <v>2.7136479897721538E-2</v>
      </c>
      <c r="F8" s="2">
        <f>boolean!F8*auxiliary!F8+(1-boolean!F8)*auxiliary!AA8</f>
        <v>3.8384337717889953E-2</v>
      </c>
      <c r="G8" s="2">
        <f>boolean!G8*auxiliary!G8+(1-boolean!G8)*auxiliary!AB8</f>
        <v>4.8322848835342005E-2</v>
      </c>
      <c r="H8" s="2">
        <f>boolean!H8*auxiliary!H8+(1-boolean!H8)*auxiliary!AC8</f>
        <v>5.7104432387599137E-2</v>
      </c>
      <c r="I8" s="2">
        <f>boolean!I8*auxiliary!I8+(1-boolean!I8)*auxiliary!AD8</f>
        <v>6.4863764622973608E-2</v>
      </c>
      <c r="J8" s="2">
        <f>boolean!J8*auxiliary!J8+(1-boolean!J8)*auxiliary!AE8</f>
        <v>7.1719844324389881E-2</v>
      </c>
      <c r="K8" s="2">
        <f>boolean!K8*auxiliary!K8+(1-boolean!K8)*auxiliary!AF8</f>
        <v>7.7777817800235502E-2</v>
      </c>
      <c r="L8" s="2">
        <f>boolean!L8*auxiliary!L8+(1-boolean!L8)*auxiliary!AG8</f>
        <v>8.3130591430691958E-2</v>
      </c>
      <c r="M8" s="2">
        <f>boolean!M8*auxiliary!M8+(1-boolean!M8)*auxiliary!AH8</f>
        <v>8.7860256499902381E-2</v>
      </c>
      <c r="N8" s="2">
        <f>boolean!N8*auxiliary!N8+(1-boolean!N8)*auxiliary!AI8</f>
        <v>9.2039348165507073E-2</v>
      </c>
      <c r="O8" s="2">
        <f>boolean!O8*auxiliary!O8+(1-boolean!O8)*auxiliary!AJ8</f>
        <v>9.5731957873374213E-2</v>
      </c>
      <c r="P8" s="2">
        <f>boolean!P8*auxiliary!P8+(1-boolean!P8)*auxiliary!AK8</f>
        <v>9.8994716277756273E-2</v>
      </c>
      <c r="Q8" s="2">
        <f>boolean!Q8*auxiliary!Q8+(1-boolean!Q8)*auxiliary!AL8</f>
        <v>0.10187766174114633</v>
      </c>
      <c r="R8" s="2">
        <f>boolean!R8*auxiliary!R8+(1-boolean!R8)*auxiliary!AM8</f>
        <v>0.10442500773333467</v>
      </c>
      <c r="S8" s="2">
        <f>boolean!S8*auxiliary!S8+(1-boolean!S8)*auxiliary!AN8</f>
        <v>0.10667582089866161</v>
      </c>
      <c r="T8" s="2">
        <f>boolean!T8*auxiliary!T8+(1-boolean!T8)*auxiliary!AO8</f>
        <v>0.10866462019045192</v>
      </c>
      <c r="U8" s="2">
        <f>boolean!U8*auxiliary!U8+(1-boolean!U8)*auxiliary!AP8</f>
        <v>0.11042190626108461</v>
      </c>
      <c r="V8" s="2">
        <f>boolean!V8*auxiliary!V8+(1-boolean!V8)*auxiliary!AQ8</f>
        <v>0.11197462922653768</v>
      </c>
      <c r="W8" s="2">
        <f>boolean!W8*auxiliary!W8+(1-boolean!W8)*auxiliary!AR8</f>
        <v>0.11334660197914555</v>
      </c>
      <c r="Y8" s="2">
        <f t="shared" ref="Y8:Y71" si="0">SUMPRODUCT(D8:W8,D$2:W$2)</f>
        <v>3.9637689142331789E-2</v>
      </c>
    </row>
    <row r="9" spans="4:25" x14ac:dyDescent="0.2">
      <c r="D9" s="2">
        <f>boolean!D9*auxiliary!D9+(1-boolean!D9)*auxiliary!Y9</f>
        <v>1.4354429990580508E-2</v>
      </c>
      <c r="E9" s="2">
        <f>boolean!E9*auxiliary!E9+(1-boolean!E9)*auxiliary!Z9</f>
        <v>2.7090227573808707E-2</v>
      </c>
      <c r="F9" s="2">
        <f>boolean!F9*auxiliary!F9+(1-boolean!F9)*auxiliary!AA9</f>
        <v>3.8343469559457923E-2</v>
      </c>
      <c r="G9" s="2">
        <f>boolean!G9*auxiliary!G9+(1-boolean!G9)*auxiliary!AB9</f>
        <v>4.8286738079550064E-2</v>
      </c>
      <c r="H9" s="2">
        <f>boolean!H9*auxiliary!H9+(1-boolean!H9)*auxiliary!AC9</f>
        <v>5.7072525232153559E-2</v>
      </c>
      <c r="I9" s="2">
        <f>boolean!I9*auxiliary!I9+(1-boolean!I9)*auxiliary!AD9</f>
        <v>6.4835571732896918E-2</v>
      </c>
      <c r="J9" s="2">
        <f>boolean!J9*auxiliary!J9+(1-boolean!J9)*auxiliary!AE9</f>
        <v>7.1694933327474744E-2</v>
      </c>
      <c r="K9" s="2">
        <f>boolean!K9*auxiliary!K9+(1-boolean!K9)*auxiliary!AF9</f>
        <v>7.7755806656091761E-2</v>
      </c>
      <c r="L9" s="2">
        <f>boolean!L9*auxiliary!L9+(1-boolean!L9)*auxiliary!AG9</f>
        <v>8.31111425716934E-2</v>
      </c>
      <c r="M9" s="2">
        <f>boolean!M9*auxiliary!M9+(1-boolean!M9)*auxiliary!AH9</f>
        <v>8.7843071654177152E-2</v>
      </c>
      <c r="N9" s="2">
        <f>boolean!N9*auxiliary!N9+(1-boolean!N9)*auxiliary!AI9</f>
        <v>9.2024163782576329E-2</v>
      </c>
      <c r="O9" s="2">
        <f>boolean!O9*auxiliary!O9+(1-boolean!O9)*auxiliary!AJ9</f>
        <v>9.5718541082285502E-2</v>
      </c>
      <c r="P9" s="2">
        <f>boolean!P9*auxiliary!P9+(1-boolean!P9)*auxiliary!AK9</f>
        <v>9.8982861315724591E-2</v>
      </c>
      <c r="Q9" s="2">
        <f>boolean!Q9*auxiliary!Q9+(1-boolean!Q9)*auxiliary!AL9</f>
        <v>0.10186718679793205</v>
      </c>
      <c r="R9" s="2">
        <f>boolean!R9*auxiliary!R9+(1-boolean!R9)*auxiliary!AM9</f>
        <v>0.10441575216296257</v>
      </c>
      <c r="S9" s="2">
        <f>boolean!S9*auxiliary!S9+(1-boolean!S9)*auxiliary!AN9</f>
        <v>0.1066676427557199</v>
      </c>
      <c r="T9" s="2">
        <f>boolean!T9*auxiliary!T9+(1-boolean!T9)*auxiliary!AO9</f>
        <v>0.10865739405318686</v>
      </c>
      <c r="U9" s="2">
        <f>boolean!U9*auxiliary!U9+(1-boolean!U9)*auxiliary!AP9</f>
        <v>0.11041552130790568</v>
      </c>
      <c r="V9" s="2">
        <f>boolean!V9*auxiliary!V9+(1-boolean!V9)*auxiliary!AQ9</f>
        <v>0.11196898753643386</v>
      </c>
      <c r="W9" s="2">
        <f>boolean!W9*auxiliary!W9+(1-boolean!W9)*auxiliary!AR9</f>
        <v>0.11334161702994773</v>
      </c>
      <c r="Y9" s="2">
        <f t="shared" si="0"/>
        <v>3.9690616045598703E-2</v>
      </c>
    </row>
    <row r="10" spans="4:25" x14ac:dyDescent="0.2">
      <c r="D10" s="2">
        <f>boolean!D10*auxiliary!D10+(1-boolean!D10)*auxiliary!Y10</f>
        <v>1.4197342401548983E-2</v>
      </c>
      <c r="E10" s="2">
        <f>boolean!E10*auxiliary!E10+(1-boolean!E10)*auxiliary!Z10</f>
        <v>2.6951426321609E-2</v>
      </c>
      <c r="F10" s="2">
        <f>boolean!F10*auxiliary!F10+(1-boolean!F10)*auxiliary!AA10</f>
        <v>3.822082595832442E-2</v>
      </c>
      <c r="G10" s="2">
        <f>boolean!G10*auxiliary!G10+(1-boolean!G10)*auxiliary!AB10</f>
        <v>4.8178371240918436E-2</v>
      </c>
      <c r="H10" s="2">
        <f>boolean!H10*auxiliary!H10+(1-boolean!H10)*auxiliary!AC10</f>
        <v>5.6976773218950456E-2</v>
      </c>
      <c r="I10" s="2">
        <f>boolean!I10*auxiliary!I10+(1-boolean!I10)*auxiliary!AD10</f>
        <v>6.4750966071716612E-2</v>
      </c>
      <c r="J10" s="2">
        <f>boolean!J10*auxiliary!J10+(1-boolean!J10)*auxiliary!AE10</f>
        <v>7.1620176487756149E-2</v>
      </c>
      <c r="K10" s="2">
        <f>boolean!K10*auxiliary!K10+(1-boolean!K10)*auxiliary!AF10</f>
        <v>7.768975215091152E-2</v>
      </c>
      <c r="L10" s="2">
        <f>boolean!L10*auxiliary!L10+(1-boolean!L10)*auxiliary!AG10</f>
        <v>8.3052777374996611E-2</v>
      </c>
      <c r="M10" s="2">
        <f>boolean!M10*auxiliary!M10+(1-boolean!M10)*auxiliary!AH10</f>
        <v>8.7791500664792563E-2</v>
      </c>
      <c r="N10" s="2">
        <f>boolean!N10*auxiliary!N10+(1-boolean!N10)*auxiliary!AI10</f>
        <v>9.1978596096752838E-2</v>
      </c>
      <c r="O10" s="2">
        <f>boolean!O10*auxiliary!O10+(1-boolean!O10)*auxiliary!AJ10</f>
        <v>9.5678277864222644E-2</v>
      </c>
      <c r="P10" s="2">
        <f>boolean!P10*auxiliary!P10+(1-boolean!P10)*auxiliary!AK10</f>
        <v>9.8947285080076899E-2</v>
      </c>
      <c r="Q10" s="2">
        <f>boolean!Q10*auxiliary!Q10+(1-boolean!Q10)*auxiliary!AL10</f>
        <v>0.10183575193992134</v>
      </c>
      <c r="R10" s="2">
        <f>boolean!R10*auxiliary!R10+(1-boolean!R10)*auxiliary!AM10</f>
        <v>0.1043879765908661</v>
      </c>
      <c r="S10" s="2">
        <f>boolean!S10*auxiliary!S10+(1-boolean!S10)*auxiliary!AN10</f>
        <v>0.10664310049740831</v>
      </c>
      <c r="T10" s="2">
        <f>boolean!T10*auxiliary!T10+(1-boolean!T10)*auxiliary!AO10</f>
        <v>0.10863570872332436</v>
      </c>
      <c r="U10" s="2">
        <f>boolean!U10*auxiliary!U10+(1-boolean!U10)*auxiliary!AP10</f>
        <v>0.11039636033562368</v>
      </c>
      <c r="V10" s="2">
        <f>boolean!V10*auxiliary!V10+(1-boolean!V10)*auxiliary!AQ10</f>
        <v>0.11195205706495294</v>
      </c>
      <c r="W10" s="2">
        <f>boolean!W10*auxiliary!W10+(1-boolean!W10)*auxiliary!AR10</f>
        <v>0.11332665740992699</v>
      </c>
      <c r="Y10" s="2">
        <f t="shared" si="0"/>
        <v>3.9849447425882645E-2</v>
      </c>
    </row>
    <row r="11" spans="4:25" x14ac:dyDescent="0.2">
      <c r="D11" s="2">
        <f>boolean!D11*auxiliary!D11+(1-boolean!D11)*auxiliary!Y11</f>
        <v>1.3935362657919944E-2</v>
      </c>
      <c r="E11" s="2">
        <f>boolean!E11*auxiliary!E11+(1-boolean!E11)*auxiliary!Z11</f>
        <v>2.6719943257346244E-2</v>
      </c>
      <c r="F11" s="2">
        <f>boolean!F11*auxiliary!F11+(1-boolean!F11)*auxiliary!AA11</f>
        <v>3.8016289499519601E-2</v>
      </c>
      <c r="G11" s="2">
        <f>boolean!G11*auxiliary!G11+(1-boolean!G11)*auxiliary!AB11</f>
        <v>4.7997644572582453E-2</v>
      </c>
      <c r="H11" s="2">
        <f>boolean!H11*auxiliary!H11+(1-boolean!H11)*auxiliary!AC11</f>
        <v>5.6817084678146119E-2</v>
      </c>
      <c r="I11" s="2">
        <f>boolean!I11*auxiliary!I11+(1-boolean!I11)*auxiliary!AD11</f>
        <v>6.4609866640741601E-2</v>
      </c>
      <c r="J11" s="2">
        <f>boolean!J11*auxiliary!J11+(1-boolean!J11)*auxiliary!AE11</f>
        <v>7.1495502235482344E-2</v>
      </c>
      <c r="K11" s="2">
        <f>boolean!K11*auxiliary!K11+(1-boolean!K11)*auxiliary!AF11</f>
        <v>7.757959104627335E-2</v>
      </c>
      <c r="L11" s="2">
        <f>boolean!L11*auxiliary!L11+(1-boolean!L11)*auxiliary!AG11</f>
        <v>8.2955439963672467E-2</v>
      </c>
      <c r="M11" s="2">
        <f>boolean!M11*auxiliary!M11+(1-boolean!M11)*auxiliary!AH11</f>
        <v>8.7705494159371206E-2</v>
      </c>
      <c r="N11" s="2">
        <f>boolean!N11*auxiliary!N11+(1-boolean!N11)*auxiliary!AI11</f>
        <v>9.1902601483025509E-2</v>
      </c>
      <c r="O11" s="2">
        <f>boolean!O11*auxiliary!O11+(1-boolean!O11)*auxiliary!AJ11</f>
        <v>9.5611129672498435E-2</v>
      </c>
      <c r="P11" s="2">
        <f>boolean!P11*auxiliary!P11+(1-boolean!P11)*auxiliary!AK11</f>
        <v>9.8887953511289525E-2</v>
      </c>
      <c r="Q11" s="2">
        <f>boolean!Q11*auxiliary!Q11+(1-boolean!Q11)*auxiliary!AL11</f>
        <v>0.10178332707240995</v>
      </c>
      <c r="R11" s="2">
        <f>boolean!R11*auxiliary!R11+(1-boolean!R11)*auxiliary!AM11</f>
        <v>0.10434165442562156</v>
      </c>
      <c r="S11" s="2">
        <f>boolean!S11*auxiliary!S11+(1-boolean!S11)*auxiliary!AN11</f>
        <v>0.10660217062777201</v>
      </c>
      <c r="T11" s="2">
        <f>boolean!T11*auxiliary!T11+(1-boolean!T11)*auxiliary!AO11</f>
        <v>0.10859954344003932</v>
      </c>
      <c r="U11" s="2">
        <f>boolean!U11*auxiliary!U11+(1-boolean!U11)*auxiliary!AP11</f>
        <v>0.11036440500015084</v>
      </c>
      <c r="V11" s="2">
        <f>boolean!V11*auxiliary!V11+(1-boolean!V11)*auxiliary!AQ11</f>
        <v>0.1119238216034156</v>
      </c>
      <c r="W11" s="2">
        <f>boolean!W11*auxiliary!W11+(1-boolean!W11)*auxiliary!AR11</f>
        <v>0.11330170879723278</v>
      </c>
      <c r="Y11" s="2">
        <f t="shared" si="0"/>
        <v>4.0114335343150453E-2</v>
      </c>
    </row>
    <row r="12" spans="4:25" x14ac:dyDescent="0.2">
      <c r="D12" s="2">
        <f>boolean!D12*auxiliary!D12+(1-boolean!D12)*auxiliary!Y12</f>
        <v>1.3568239948860769E-2</v>
      </c>
      <c r="E12" s="2">
        <f>boolean!E12*auxiliary!E12+(1-boolean!E12)*auxiliary!Z12</f>
        <v>2.639555676671055E-2</v>
      </c>
      <c r="F12" s="2">
        <f>boolean!F12*auxiliary!F12+(1-boolean!F12)*auxiliary!AA12</f>
        <v>3.7729664366531766E-2</v>
      </c>
      <c r="G12" s="2">
        <f>boolean!G12*auxiliary!G12+(1-boolean!G12)*auxiliary!AB12</f>
        <v>4.7744385052744552E-2</v>
      </c>
      <c r="H12" s="2">
        <f>boolean!H12*auxiliary!H12+(1-boolean!H12)*auxiliary!AC12</f>
        <v>5.65933067291578E-2</v>
      </c>
      <c r="I12" s="2">
        <f>boolean!I12*auxiliary!I12+(1-boolean!I12)*auxiliary!AD12</f>
        <v>6.4412138355994533E-2</v>
      </c>
      <c r="J12" s="2">
        <f>boolean!J12*auxiliary!J12+(1-boolean!J12)*auxiliary!AE12</f>
        <v>7.1320791211604548E-2</v>
      </c>
      <c r="K12" s="2">
        <f>boolean!K12*auxiliary!K12+(1-boolean!K12)*auxiliary!AF12</f>
        <v>7.7425217877540933E-2</v>
      </c>
      <c r="L12" s="2">
        <f>boolean!L12*auxiliary!L12+(1-boolean!L12)*auxiliary!AG12</f>
        <v>8.2819037150068942E-2</v>
      </c>
      <c r="M12" s="2">
        <f>boolean!M12*auxiliary!M12+(1-boolean!M12)*auxiliary!AH12</f>
        <v>8.7584969798099516E-2</v>
      </c>
      <c r="N12" s="2">
        <f>boolean!N12*auxiliary!N12+(1-boolean!N12)*auxiliary!AI12</f>
        <v>9.179610718663829E-2</v>
      </c>
      <c r="O12" s="2">
        <f>boolean!O12*auxiliary!O12+(1-boolean!O12)*auxiliary!AJ12</f>
        <v>9.5517032221631673E-2</v>
      </c>
      <c r="P12" s="2">
        <f>boolean!P12*auxiliary!P12+(1-boolean!P12)*auxiliary!AK12</f>
        <v>9.880480980726028E-2</v>
      </c>
      <c r="Q12" s="2">
        <f>boolean!Q12*auxiliary!Q12+(1-boolean!Q12)*auxiliary!AL12</f>
        <v>0.10170986200554548</v>
      </c>
      <c r="R12" s="2">
        <f>boolean!R12*auxiliary!R12+(1-boolean!R12)*auxiliary!AM12</f>
        <v>0.10427674131990397</v>
      </c>
      <c r="S12" s="2">
        <f>boolean!S12*auxiliary!S12+(1-boolean!S12)*auxiliary!AN12</f>
        <v>0.1065448139618933</v>
      </c>
      <c r="T12" s="2">
        <f>boolean!T12*auxiliary!T12+(1-boolean!T12)*auxiliary!AO12</f>
        <v>0.1085488635798731</v>
      </c>
      <c r="U12" s="2">
        <f>boolean!U12*auxiliary!U12+(1-boolean!U12)*auxiliary!AP12</f>
        <v>0.11031962470849481</v>
      </c>
      <c r="V12" s="2">
        <f>boolean!V12*auxiliary!V12+(1-boolean!V12)*auxiliary!AQ12</f>
        <v>0.11188425412011509</v>
      </c>
      <c r="W12" s="2">
        <f>boolean!W12*auxiliary!W12+(1-boolean!W12)*auxiliary!AR12</f>
        <v>0.11326674730687974</v>
      </c>
      <c r="Y12" s="2">
        <f t="shared" si="0"/>
        <v>4.0485533392422612E-2</v>
      </c>
    </row>
    <row r="13" spans="4:25" x14ac:dyDescent="0.2">
      <c r="D13" s="2">
        <f>boolean!D13*auxiliary!D13+(1-boolean!D13)*auxiliary!Y13</f>
        <v>1.3154864915888765E-2</v>
      </c>
      <c r="E13" s="2">
        <f>boolean!E13*auxiliary!E13+(1-boolean!E13)*auxiliary!Z13</f>
        <v>2.5977956292692186E-2</v>
      </c>
      <c r="F13" s="2">
        <f>boolean!F13*auxiliary!F13+(1-boolean!F13)*auxiliary!AA13</f>
        <v>3.7360676153839145E-2</v>
      </c>
      <c r="G13" s="2">
        <f>boolean!G13*auxiliary!G13+(1-boolean!G13)*auxiliary!AB13</f>
        <v>4.7418350219029029E-2</v>
      </c>
      <c r="H13" s="2">
        <f>boolean!H13*auxiliary!H13+(1-boolean!H13)*auxiliary!AC13</f>
        <v>5.6305225134300849E-2</v>
      </c>
      <c r="I13" s="2">
        <f>boolean!I13*auxiliary!I13+(1-boolean!I13)*auxiliary!AD13</f>
        <v>6.4157591918886703E-2</v>
      </c>
      <c r="J13" s="2">
        <f>boolean!J13*auxiliary!J13+(1-boolean!J13)*auxiliary!AE13</f>
        <v>7.1095876153506321E-2</v>
      </c>
      <c r="K13" s="2">
        <f>boolean!K13*auxiliary!K13+(1-boolean!K13)*auxiliary!AF13</f>
        <v>7.7226484852894822E-2</v>
      </c>
      <c r="L13" s="2">
        <f>boolean!L13*auxiliary!L13+(1-boolean!L13)*auxiliary!AG13</f>
        <v>8.2643438346596446E-2</v>
      </c>
      <c r="M13" s="2">
        <f>boolean!M13*auxiliary!M13+(1-boolean!M13)*auxiliary!AH13</f>
        <v>8.7429812194898537E-2</v>
      </c>
      <c r="N13" s="2">
        <f>boolean!N13*auxiliary!N13+(1-boolean!N13)*auxiliary!AI13</f>
        <v>9.1659011253437131E-2</v>
      </c>
      <c r="O13" s="2">
        <f>boolean!O13*auxiliary!O13+(1-boolean!O13)*auxiliary!AJ13</f>
        <v>9.5395895425802499E-2</v>
      </c>
      <c r="P13" s="2">
        <f>boolean!P13*auxiliary!P13+(1-boolean!P13)*auxiliary!AK13</f>
        <v>9.8697774368928001E-2</v>
      </c>
      <c r="Q13" s="2">
        <f>boolean!Q13*auxiliary!Q13+(1-boolean!Q13)*auxiliary!AL13</f>
        <v>0.10161528640627721</v>
      </c>
      <c r="R13" s="2">
        <f>boolean!R13*auxiliary!R13+(1-boolean!R13)*auxiliary!AM13</f>
        <v>0.10419317512803036</v>
      </c>
      <c r="S13" s="2">
        <f>boolean!S13*auxiliary!S13+(1-boolean!S13)*auxiliary!AN13</f>
        <v>0.10647097558837743</v>
      </c>
      <c r="T13" s="2">
        <f>boolean!T13*auxiliary!T13+(1-boolean!T13)*auxiliary!AO13</f>
        <v>0.10848362062358625</v>
      </c>
      <c r="U13" s="2">
        <f>boolean!U13*auxiliary!U13+(1-boolean!U13)*auxiliary!AP13</f>
        <v>0.11026197658946989</v>
      </c>
      <c r="V13" s="2">
        <f>boolean!V13*auxiliary!V13+(1-boolean!V13)*auxiliary!AQ13</f>
        <v>0.11183331673443778</v>
      </c>
      <c r="W13" s="2">
        <f>boolean!W13*auxiliary!W13+(1-boolean!W13)*auxiliary!AR13</f>
        <v>0.11322173946788129</v>
      </c>
      <c r="Y13" s="2">
        <f t="shared" si="0"/>
        <v>4.0842271827927046E-2</v>
      </c>
    </row>
    <row r="14" spans="4:25" x14ac:dyDescent="0.2">
      <c r="D14" s="2">
        <f>boolean!D14*auxiliary!D14+(1-boolean!D14)*auxiliary!Y14</f>
        <v>1.2754083920060022E-2</v>
      </c>
      <c r="E14" s="2">
        <f>boolean!E14*auxiliary!E14+(1-boolean!E14)*auxiliary!Z14</f>
        <v>2.5466742038264413E-2</v>
      </c>
      <c r="F14" s="2">
        <f>boolean!F14*auxiliary!F14+(1-boolean!F14)*auxiliary!AA14</f>
        <v>3.6908971604203006E-2</v>
      </c>
      <c r="G14" s="2">
        <f>boolean!G14*auxiliary!G14+(1-boolean!G14)*auxiliary!AB14</f>
        <v>4.7019227936356447E-2</v>
      </c>
      <c r="H14" s="2">
        <f>boolean!H14*auxiliary!H14+(1-boolean!H14)*auxiliary!AC14</f>
        <v>5.5952564093684584E-2</v>
      </c>
      <c r="I14" s="2">
        <f>boolean!I14*auxiliary!I14+(1-boolean!I14)*auxiliary!AD14</f>
        <v>6.3845983634989986E-2</v>
      </c>
      <c r="J14" s="2">
        <f>boolean!J14*auxiliary!J14+(1-boolean!J14)*auxiliary!AE14</f>
        <v>7.0820541734871983E-2</v>
      </c>
      <c r="K14" s="2">
        <f>boolean!K14*auxiliary!K14+(1-boolean!K14)*auxiliary!AF14</f>
        <v>7.698320171184124E-2</v>
      </c>
      <c r="L14" s="2">
        <f>boolean!L14*auxiliary!L14+(1-boolean!L14)*auxiliary!AG14</f>
        <v>8.2428475440707458E-2</v>
      </c>
      <c r="M14" s="2">
        <f>boolean!M14*auxiliary!M14+(1-boolean!M14)*auxiliary!AH14</f>
        <v>8.7239872806956886E-2</v>
      </c>
      <c r="N14" s="2">
        <f>boolean!N14*auxiliary!N14+(1-boolean!N14)*auxiliary!AI14</f>
        <v>9.1491182432262369E-2</v>
      </c>
      <c r="O14" s="2">
        <f>boolean!O14*auxiliary!O14+(1-boolean!O14)*auxiliary!AJ14</f>
        <v>9.5247603312607093E-2</v>
      </c>
      <c r="P14" s="2">
        <f>boolean!P14*auxiliary!P14+(1-boolean!P14)*auxiliary!AK14</f>
        <v>9.8566744724067082E-2</v>
      </c>
      <c r="Q14" s="2">
        <f>boolean!Q14*auxiliary!Q14+(1-boolean!Q14)*auxiliary!AL14</f>
        <v>0.10149950973102166</v>
      </c>
      <c r="R14" s="2">
        <f>boolean!R14*auxiliary!R14+(1-boolean!R14)*auxiliary!AM14</f>
        <v>0.10409087584646355</v>
      </c>
      <c r="S14" s="2">
        <f>boolean!S14*auxiliary!S14+(1-boolean!S14)*auxiliary!AN14</f>
        <v>0.10638058481678214</v>
      </c>
      <c r="T14" s="2">
        <f>boolean!T14*auxiliary!T14+(1-boolean!T14)*auxiliary!AO14</f>
        <v>0.10840375210970762</v>
      </c>
      <c r="U14" s="2">
        <f>boolean!U14*auxiliary!U14+(1-boolean!U14)*auxiliary!AP14</f>
        <v>0.11019140545265363</v>
      </c>
      <c r="V14" s="2">
        <f>boolean!V14*auxiliary!V14+(1-boolean!V14)*auxiliary!AQ14</f>
        <v>0.11177096068059775</v>
      </c>
      <c r="W14" s="2">
        <f>boolean!W14*auxiliary!W14+(1-boolean!W14)*auxiliary!AR14</f>
        <v>0.11316664219120533</v>
      </c>
      <c r="Y14" s="2">
        <f t="shared" si="0"/>
        <v>4.1063767060726952E-2</v>
      </c>
    </row>
    <row r="15" spans="4:25" x14ac:dyDescent="0.2">
      <c r="D15" s="2">
        <f>boolean!D15*auxiliary!D15+(1-boolean!D15)*auxiliary!Y15</f>
        <v>1.2365513266765733E-2</v>
      </c>
      <c r="E15" s="2">
        <f>boolean!E15*auxiliary!E15+(1-boolean!E15)*auxiliary!Z15</f>
        <v>2.4861424583630852E-2</v>
      </c>
      <c r="F15" s="2">
        <f>boolean!F15*auxiliary!F15+(1-boolean!F15)*auxiliary!AA15</f>
        <v>3.6374118270470761E-2</v>
      </c>
      <c r="G15" s="2">
        <f>boolean!G15*auxiliary!G15+(1-boolean!G15)*auxiliary!AB15</f>
        <v>4.6546636098115671E-2</v>
      </c>
      <c r="H15" s="2">
        <f>boolean!H15*auxiliary!H15+(1-boolean!H15)*auxiliary!AC15</f>
        <v>5.5534985981170473E-2</v>
      </c>
      <c r="I15" s="2">
        <f>boolean!I15*auxiliary!I15+(1-boolean!I15)*auxiliary!AD15</f>
        <v>6.3477015180731566E-2</v>
      </c>
      <c r="J15" s="2">
        <f>boolean!J15*auxiliary!J15+(1-boolean!J15)*auxiliary!AE15</f>
        <v>7.0494524359540192E-2</v>
      </c>
      <c r="K15" s="2">
        <f>boolean!K15*auxiliary!K15+(1-boolean!K15)*auxiliary!AF15</f>
        <v>7.6695135543063064E-2</v>
      </c>
      <c r="L15" s="2">
        <f>boolean!L15*auxiliary!L15+(1-boolean!L15)*auxiliary!AG15</f>
        <v>8.2173942633951114E-2</v>
      </c>
      <c r="M15" s="2">
        <f>boolean!M15*auxiliary!M15+(1-boolean!M15)*auxiliary!AH15</f>
        <v>8.7014969792520824E-2</v>
      </c>
      <c r="N15" s="2">
        <f>boolean!N15*auxiliary!N15+(1-boolean!N15)*auxiliary!AI15</f>
        <v>9.1292460049293284E-2</v>
      </c>
      <c r="O15" s="2">
        <f>boolean!O15*auxiliary!O15+(1-boolean!O15)*auxiliary!AJ15</f>
        <v>9.5072013912029546E-2</v>
      </c>
      <c r="P15" s="2">
        <f>boolean!P15*auxiliary!P15+(1-boolean!P15)*auxiliary!AK15</f>
        <v>9.8411595429183776E-2</v>
      </c>
      <c r="Q15" s="2">
        <f>boolean!Q15*auxiliary!Q15+(1-boolean!Q15)*auxiliary!AL15</f>
        <v>0.10136242113897904</v>
      </c>
      <c r="R15" s="2">
        <f>boolean!R15*auxiliary!R15+(1-boolean!R15)*auxiliary!AM15</f>
        <v>0.10396974553721938</v>
      </c>
      <c r="S15" s="2">
        <f>boolean!S15*auxiliary!S15+(1-boolean!S15)*auxiliary!AN15</f>
        <v>0.10627355510994101</v>
      </c>
      <c r="T15" s="2">
        <f>boolean!T15*auxiliary!T15+(1-boolean!T15)*auxiliary!AO15</f>
        <v>0.10830918157473597</v>
      </c>
      <c r="U15" s="2">
        <f>boolean!U15*auxiliary!U15+(1-boolean!U15)*auxiliary!AP15</f>
        <v>0.11010784373554926</v>
      </c>
      <c r="V15" s="2">
        <f>boolean!V15*auxiliary!V15+(1-boolean!V15)*auxiliary!AQ15</f>
        <v>0.11169712626094976</v>
      </c>
      <c r="W15" s="2">
        <f>boolean!W15*auxiliary!W15+(1-boolean!W15)*auxiliary!AR15</f>
        <v>0.11310140272852236</v>
      </c>
      <c r="Y15" s="2">
        <f t="shared" si="0"/>
        <v>4.1150231143109728E-2</v>
      </c>
    </row>
    <row r="16" spans="4:25" x14ac:dyDescent="0.2">
      <c r="D16" s="2">
        <f>boolean!D16*auxiliary!D16+(1-boolean!D16)*auxiliary!Y16</f>
        <v>1.1988780951179417E-2</v>
      </c>
      <c r="E16" s="2">
        <f>boolean!E16*auxiliary!E16+(1-boolean!E16)*auxiliary!Z16</f>
        <v>2.4161424417670996E-2</v>
      </c>
      <c r="F16" s="2">
        <f>boolean!F16*auxiliary!F16+(1-boolean!F16)*auxiliary!AA16</f>
        <v>3.5755604101565121E-2</v>
      </c>
      <c r="G16" s="2">
        <f>boolean!G16*auxiliary!G16+(1-boolean!G16)*auxiliary!AB16</f>
        <v>4.6000122260347547E-2</v>
      </c>
      <c r="H16" s="2">
        <f>boolean!H16*auxiliary!H16+(1-boolean!H16)*auxiliary!AC16</f>
        <v>5.50520910211399E-2</v>
      </c>
      <c r="I16" s="2">
        <f>boolean!I16*auxiliary!I16+(1-boolean!I16)*auxiliary!AD16</f>
        <v>6.3050333317788754E-2</v>
      </c>
      <c r="J16" s="2">
        <f>boolean!J16*auxiliary!J16+(1-boolean!J16)*auxiliary!AE16</f>
        <v>7.0117511909145544E-2</v>
      </c>
      <c r="K16" s="2">
        <f>boolean!K16*auxiliary!K16+(1-boolean!K16)*auxiliary!AF16</f>
        <v>7.6362010561437987E-2</v>
      </c>
      <c r="L16" s="2">
        <f>boolean!L16*auxiliary!L16+(1-boolean!L16)*auxiliary!AG16</f>
        <v>8.1879596244948463E-2</v>
      </c>
      <c r="M16" s="2">
        <f>boolean!M16*auxiliary!M16+(1-boolean!M16)*auxiliary!AH16</f>
        <v>8.675488783680485E-2</v>
      </c>
      <c r="N16" s="2">
        <f>boolean!N16*auxiliary!N16+(1-boolean!N16)*auxiliary!AI16</f>
        <v>9.1062653854224115E-2</v>
      </c>
      <c r="O16" s="2">
        <f>boolean!O16*auxiliary!O16+(1-boolean!O16)*auxiliary!AJ16</f>
        <v>9.4868959120524371E-2</v>
      </c>
      <c r="P16" s="2">
        <f>boolean!P16*auxiliary!P16+(1-boolean!P16)*auxiliary!AK16</f>
        <v>9.8232177949420865E-2</v>
      </c>
      <c r="Q16" s="2">
        <f>boolean!Q16*auxiliary!Q16+(1-boolean!Q16)*auxiliary!AL16</f>
        <v>0.1012038893860179</v>
      </c>
      <c r="R16" s="2">
        <f>boolean!R16*auxiliary!R16+(1-boolean!R16)*auxiliary!AM16</f>
        <v>0.10382966823410408</v>
      </c>
      <c r="S16" s="2">
        <f>boolean!S16*auxiliary!S16+(1-boolean!S16)*auxiliary!AN16</f>
        <v>0.10614978400111547</v>
      </c>
      <c r="T16" s="2">
        <f>boolean!T16*auxiliary!T16+(1-boolean!T16)*auxiliary!AO16</f>
        <v>0.10819981847993616</v>
      </c>
      <c r="U16" s="2">
        <f>boolean!U16*auxiliary!U16+(1-boolean!U16)*auxiliary!AP16</f>
        <v>0.11001121143890359</v>
      </c>
      <c r="V16" s="2">
        <f>boolean!V16*auxiliary!V16+(1-boolean!V16)*auxiliary!AQ16</f>
        <v>0.11161174278883687</v>
      </c>
      <c r="W16" s="2">
        <f>boolean!W16*auxiliary!W16+(1-boolean!W16)*auxiliary!AR16</f>
        <v>0.11302595862170596</v>
      </c>
      <c r="Y16" s="2">
        <f t="shared" si="0"/>
        <v>4.1101746852957255E-2</v>
      </c>
    </row>
    <row r="17" spans="4:25" x14ac:dyDescent="0.2">
      <c r="D17" s="2">
        <f>boolean!D17*auxiliary!D17+(1-boolean!D17)*auxiliary!Y17</f>
        <v>1.1623526302111687E-2</v>
      </c>
      <c r="E17" s="2">
        <f>boolean!E17*auxiliary!E17+(1-boolean!E17)*auxiliary!Z17</f>
        <v>2.3425313495919212E-2</v>
      </c>
      <c r="F17" s="2">
        <f>boolean!F17*auxiliary!F17+(1-boolean!F17)*auxiliary!AA17</f>
        <v>3.5052836952263307E-2</v>
      </c>
      <c r="G17" s="2">
        <f>boolean!G17*auxiliary!G17+(1-boolean!G17)*auxiliary!AB17</f>
        <v>4.5379163208589944E-2</v>
      </c>
      <c r="H17" s="2">
        <f>boolean!H17*auxiliary!H17+(1-boolean!H17)*auxiliary!AC17</f>
        <v>5.4503416905762166E-2</v>
      </c>
      <c r="I17" s="2">
        <f>boolean!I17*auxiliary!I17+(1-boolean!I17)*auxiliary!AD17</f>
        <v>6.2565529554910251E-2</v>
      </c>
      <c r="J17" s="2">
        <f>boolean!J17*auxiliary!J17+(1-boolean!J17)*auxiliary!AE17</f>
        <v>6.9689143444306781E-2</v>
      </c>
      <c r="K17" s="2">
        <f>boolean!K17*auxiliary!K17+(1-boolean!K17)*auxiliary!AF17</f>
        <v>7.598350784401102E-2</v>
      </c>
      <c r="L17" s="2">
        <f>boolean!L17*auxiliary!L17+(1-boolean!L17)*auxiliary!AG17</f>
        <v>8.1545154476099946E-2</v>
      </c>
      <c r="M17" s="2">
        <f>boolean!M17*auxiliary!M17+(1-boolean!M17)*auxiliary!AH17</f>
        <v>8.6459377945856425E-2</v>
      </c>
      <c r="N17" s="2">
        <f>boolean!N17*auxiliary!N17+(1-boolean!N17)*auxiliary!AI17</f>
        <v>9.0801543838124707E-2</v>
      </c>
      <c r="O17" s="2">
        <f>boolean!O17*auxiliary!O17+(1-boolean!O17)*auxiliary!AJ17</f>
        <v>9.463824454007963E-2</v>
      </c>
      <c r="P17" s="2">
        <f>boolean!P17*auxiliary!P17+(1-boolean!P17)*auxiliary!AK17</f>
        <v>9.8028320516355114E-2</v>
      </c>
      <c r="Q17" s="2">
        <f>boolean!Q17*auxiliary!Q17+(1-boolean!Q17)*auxiliary!AL17</f>
        <v>0.10102376269902633</v>
      </c>
      <c r="R17" s="2">
        <f>boolean!R17*auxiliary!R17+(1-boolean!R17)*auxiliary!AM17</f>
        <v>0.10367050983169207</v>
      </c>
      <c r="S17" s="2">
        <f>boolean!S17*auxiliary!S17+(1-boolean!S17)*auxiliary!AN17</f>
        <v>0.10600915299589672</v>
      </c>
      <c r="T17" s="2">
        <f>boolean!T17*auxiliary!T17+(1-boolean!T17)*auxiliary!AO17</f>
        <v>0.10807555812466045</v>
      </c>
      <c r="U17" s="2">
        <f>boolean!U17*auxiliary!U17+(1-boolean!U17)*auxiliary!AP17</f>
        <v>0.10990141605011836</v>
      </c>
      <c r="V17" s="2">
        <f>boolean!V17*auxiliary!V17+(1-boolean!V17)*auxiliary!AQ17</f>
        <v>0.11151472852091732</v>
      </c>
      <c r="W17" s="2">
        <f>boolean!W17*auxiliary!W17+(1-boolean!W17)*auxiliary!AR17</f>
        <v>0.11294023764303737</v>
      </c>
      <c r="Y17" s="2">
        <f t="shared" si="0"/>
        <v>4.0886975707334794E-2</v>
      </c>
    </row>
    <row r="18" spans="4:25" x14ac:dyDescent="0.2">
      <c r="D18" s="2">
        <f>boolean!D18*auxiliary!D18+(1-boolean!D18)*auxiliary!Y18</f>
        <v>1.1269399636715428E-2</v>
      </c>
      <c r="E18" s="2">
        <f>boolean!E18*auxiliary!E18+(1-boolean!E18)*auxiliary!Z18</f>
        <v>2.271162920265403E-2</v>
      </c>
      <c r="F18" s="2">
        <f>boolean!F18*auxiliary!F18+(1-boolean!F18)*auxiliary!AA18</f>
        <v>3.4265144016296427E-2</v>
      </c>
      <c r="G18" s="2">
        <f>boolean!G18*auxiliary!G18+(1-boolean!G18)*auxiliary!AB18</f>
        <v>4.4683164456969182E-2</v>
      </c>
      <c r="H18" s="2">
        <f>boolean!H18*auxiliary!H18+(1-boolean!H18)*auxiliary!AC18</f>
        <v>5.388843835239597E-2</v>
      </c>
      <c r="I18" s="2">
        <f>boolean!I18*auxiliary!I18+(1-boolean!I18)*auxiliary!AD18</f>
        <v>6.2022139756839997E-2</v>
      </c>
      <c r="J18" s="2">
        <f>boolean!J18*auxiliary!J18+(1-boolean!J18)*auxiliary!AE18</f>
        <v>6.9209008859075091E-2</v>
      </c>
      <c r="K18" s="2">
        <f>boolean!K18*auxiliary!K18+(1-boolean!K18)*auxiliary!AF18</f>
        <v>7.5559265024667935E-2</v>
      </c>
      <c r="L18" s="2">
        <f>boolean!L18*auxiliary!L18+(1-boolean!L18)*auxiliary!AG18</f>
        <v>8.1170297143801515E-2</v>
      </c>
      <c r="M18" s="2">
        <f>boolean!M18*auxiliary!M18+(1-boolean!M18)*auxiliary!AH18</f>
        <v>8.6128157208177292E-2</v>
      </c>
      <c r="N18" s="2">
        <f>boolean!N18*auxiliary!N18+(1-boolean!N18)*auxiliary!AI18</f>
        <v>9.0508880022811156E-2</v>
      </c>
      <c r="O18" s="2">
        <f>boolean!O18*auxiliary!O18+(1-boolean!O18)*auxiliary!AJ18</f>
        <v>9.4379649292106807E-2</v>
      </c>
      <c r="P18" s="2">
        <f>boolean!P18*auxiliary!P18+(1-boolean!P18)*auxiliary!AK18</f>
        <v>9.7799827963551855E-2</v>
      </c>
      <c r="Q18" s="2">
        <f>boolean!Q18*auxiliary!Q18+(1-boolean!Q18)*auxiliary!AL18</f>
        <v>0.1008218686306093</v>
      </c>
      <c r="R18" s="2">
        <f>boolean!R18*auxiliary!R18+(1-boolean!R18)*auxiliary!AM18</f>
        <v>0.10349211795693772</v>
      </c>
      <c r="S18" s="2">
        <f>boolean!S18*auxiliary!S18+(1-boolean!S18)*auxiliary!AN18</f>
        <v>0.10585152745876288</v>
      </c>
      <c r="T18" s="2">
        <f>boolean!T18*auxiliary!T18+(1-boolean!T18)*auxiliary!AO18</f>
        <v>0.1079362815461114</v>
      </c>
      <c r="U18" s="2">
        <f>boolean!U18*auxiliary!U18+(1-boolean!U18)*auxiliary!AP18</f>
        <v>0.10977835245468169</v>
      </c>
      <c r="V18" s="2">
        <f>boolean!V18*auxiliary!V18+(1-boolean!V18)*auxiliary!AQ18</f>
        <v>0.111405990578906</v>
      </c>
      <c r="W18" s="2">
        <f>boolean!W18*auxiliary!W18+(1-boolean!W18)*auxiliary!AR18</f>
        <v>0.11284415772605705</v>
      </c>
      <c r="Y18" s="2">
        <f t="shared" si="0"/>
        <v>4.0474420025718383E-2</v>
      </c>
    </row>
    <row r="19" spans="4:25" x14ac:dyDescent="0.2">
      <c r="D19" s="2">
        <f>boolean!D19*auxiliary!D19+(1-boolean!D19)*auxiliary!Y19</f>
        <v>1.0926061925710912E-2</v>
      </c>
      <c r="E19" s="2">
        <f>boolean!E19*auxiliary!E19+(1-boolean!E19)*auxiliary!Z19</f>
        <v>2.2019688279890256E-2</v>
      </c>
      <c r="F19" s="2">
        <f>boolean!F19*auxiliary!F19+(1-boolean!F19)*auxiliary!AA19</f>
        <v>3.3391771182226894E-2</v>
      </c>
      <c r="G19" s="2">
        <f>boolean!G19*auxiliary!G19+(1-boolean!G19)*auxiliary!AB19</f>
        <v>4.3911459679058788E-2</v>
      </c>
      <c r="H19" s="2">
        <f>boolean!H19*auxiliary!H19+(1-boolean!H19)*auxiliary!AC19</f>
        <v>5.320656660070109E-2</v>
      </c>
      <c r="I19" s="2">
        <f>boolean!I19*auxiliary!I19+(1-boolean!I19)*auxiliary!AD19</f>
        <v>6.1419643699969079E-2</v>
      </c>
      <c r="J19" s="2">
        <f>boolean!J19*auxiliary!J19+(1-boolean!J19)*auxiliary!AE19</f>
        <v>6.8676648488312259E-2</v>
      </c>
      <c r="K19" s="2">
        <f>boolean!K19*auxiliary!K19+(1-boolean!K19)*auxiliary!AF19</f>
        <v>7.5088875947217984E-2</v>
      </c>
      <c r="L19" s="2">
        <f>boolean!L19*auxiliary!L19+(1-boolean!L19)*auxiliary!AG19</f>
        <v>8.0754665371911408E-2</v>
      </c>
      <c r="M19" s="2">
        <f>boolean!M19*auxiliary!M19+(1-boolean!M19)*auxiliary!AH19</f>
        <v>8.5760908523873206E-2</v>
      </c>
      <c r="N19" s="2">
        <f>boolean!N19*auxiliary!N19+(1-boolean!N19)*auxiliary!AI19</f>
        <v>9.0184382221524861E-2</v>
      </c>
      <c r="O19" s="2">
        <f>boolean!O19*auxiliary!O19+(1-boolean!O19)*auxiliary!AJ19</f>
        <v>9.4092925805978653E-2</v>
      </c>
      <c r="P19" s="2">
        <f>boolean!P19*auxiliary!P19+(1-boolean!P19)*auxiliary!AK19</f>
        <v>9.7546481539719079E-2</v>
      </c>
      <c r="Q19" s="2">
        <f>boolean!Q19*auxiliary!Q19+(1-boolean!Q19)*auxiliary!AL19</f>
        <v>0.10059801389399321</v>
      </c>
      <c r="R19" s="2">
        <f>boolean!R19*auxiliary!R19+(1-boolean!R19)*auxiliary!AM19</f>
        <v>0.10329432182329847</v>
      </c>
      <c r="S19" s="2">
        <f>boolean!S19*auxiliary!S19+(1-boolean!S19)*auxiliary!AN19</f>
        <v>0.10567675648418336</v>
      </c>
      <c r="T19" s="2">
        <f>boolean!T19*auxiliary!T19+(1-boolean!T19)*auxiliary!AO19</f>
        <v>0.10778185540545092</v>
      </c>
      <c r="U19" s="2">
        <f>boolean!U19*auxiliary!U19+(1-boolean!U19)*auxiliary!AP19</f>
        <v>0.10964190283553489</v>
      </c>
      <c r="V19" s="2">
        <f>boolean!V19*auxiliary!V19+(1-boolean!V19)*auxiliary!AQ19</f>
        <v>0.111285424860656</v>
      </c>
      <c r="W19" s="2">
        <f>boolean!W19*auxiliary!W19+(1-boolean!W19)*auxiliary!AR19</f>
        <v>0.11273762688699694</v>
      </c>
      <c r="Y19" s="2">
        <f t="shared" si="0"/>
        <v>3.9863684840797109E-2</v>
      </c>
    </row>
    <row r="20" spans="4:25" x14ac:dyDescent="0.2">
      <c r="D20" s="2">
        <f>boolean!D20*auxiliary!D20+(1-boolean!D20)*auxiliary!Y20</f>
        <v>1.0593184468810237E-2</v>
      </c>
      <c r="E20" s="2">
        <f>boolean!E20*auxiliary!E20+(1-boolean!E20)*auxiliary!Z20</f>
        <v>2.1348828286034006E-2</v>
      </c>
      <c r="F20" s="2">
        <f>boolean!F20*auxiliary!F20+(1-boolean!F20)*auxiliary!AA20</f>
        <v>3.2431882311486804E-2</v>
      </c>
      <c r="G20" s="2">
        <f>boolean!G20*auxiliary!G20+(1-boolean!G20)*auxiliary!AB20</f>
        <v>4.3063310069960496E-2</v>
      </c>
      <c r="H20" s="2">
        <f>boolean!H20*auxiliary!H20+(1-boolean!H20)*auxiliary!AC20</f>
        <v>5.2457148848978494E-2</v>
      </c>
      <c r="I20" s="2">
        <f>boolean!I20*auxiliary!I20+(1-boolean!I20)*auxiliary!AD20</f>
        <v>6.0757464574290973E-2</v>
      </c>
      <c r="J20" s="2">
        <f>boolean!J20*auxiliary!J20+(1-boolean!J20)*auxiliary!AE20</f>
        <v>6.8091552667622193E-2</v>
      </c>
      <c r="K20" s="2">
        <f>boolean!K20*auxiliary!K20+(1-boolean!K20)*auxiliary!AF20</f>
        <v>7.4571890276553102E-2</v>
      </c>
      <c r="L20" s="2">
        <f>boolean!L20*auxiliary!L20+(1-boolean!L20)*auxiliary!AG20</f>
        <v>8.0297861248173882E-2</v>
      </c>
      <c r="M20" s="2">
        <f>boolean!M20*auxiliary!M20+(1-boolean!M20)*auxiliary!AH20</f>
        <v>8.5357280301073077E-2</v>
      </c>
      <c r="N20" s="2">
        <f>boolean!N20*auxiliary!N20+(1-boolean!N20)*auxiliary!AI20</f>
        <v>8.9827739770690904E-2</v>
      </c>
      <c r="O20" s="2">
        <f>boolean!O20*auxiliary!O20+(1-boolean!O20)*auxiliary!AJ20</f>
        <v>9.3777799582013321E-2</v>
      </c>
      <c r="P20" s="2">
        <f>boolean!P20*auxiliary!P20+(1-boolean!P20)*auxiliary!AK20</f>
        <v>9.7268038699281995E-2</v>
      </c>
      <c r="Q20" s="2">
        <f>boolean!Q20*auxiliary!Q20+(1-boolean!Q20)*auxiliary!AL20</f>
        <v>0.1003519841779795</v>
      </c>
      <c r="R20" s="2">
        <f>boolean!R20*auxiliary!R20+(1-boolean!R20)*auxiliary!AM20</f>
        <v>0.1030769320672294</v>
      </c>
      <c r="S20" s="2">
        <f>boolean!S20*auxiliary!S20+(1-boolean!S20)*auxiliary!AN20</f>
        <v>0.10548467275214699</v>
      </c>
      <c r="T20" s="2">
        <f>boolean!T20*auxiliary!T20+(1-boolean!T20)*auxiliary!AO20</f>
        <v>0.10761213186014594</v>
      </c>
      <c r="U20" s="2">
        <f>boolean!U20*auxiliary!U20+(1-boolean!U20)*auxiliary!AP20</f>
        <v>0.10949193656027824</v>
      </c>
      <c r="V20" s="2">
        <f>boolean!V20*auxiliary!V20+(1-boolean!V20)*auxiliary!AQ20</f>
        <v>0.11115291594049446</v>
      </c>
      <c r="W20" s="2">
        <f>boolean!W20*auxiliary!W20+(1-boolean!W20)*auxiliary!AR20</f>
        <v>0.11262054313671824</v>
      </c>
      <c r="Y20" s="2">
        <f t="shared" si="0"/>
        <v>3.9054185454696133E-2</v>
      </c>
    </row>
    <row r="21" spans="4:25" x14ac:dyDescent="0.2">
      <c r="D21" s="2">
        <f>boolean!D21*auxiliary!D21+(1-boolean!D21)*auxiliary!Y21</f>
        <v>1.0270448580030454E-2</v>
      </c>
      <c r="E21" s="2">
        <f>boolean!E21*auxiliary!E21+(1-boolean!E21)*auxiliary!Z21</f>
        <v>2.0698406961682798E-2</v>
      </c>
      <c r="F21" s="2">
        <f>boolean!F21*auxiliary!F21+(1-boolean!F21)*auxiliary!AA21</f>
        <v>3.1443800550670017E-2</v>
      </c>
      <c r="G21" s="2">
        <f>boolean!G21*auxiliary!G21+(1-boolean!G21)*auxiliary!AB21</f>
        <v>4.2137903638996443E-2</v>
      </c>
      <c r="H21" s="2">
        <f>boolean!H21*auxiliary!H21+(1-boolean!H21)*auxiliary!AC21</f>
        <v>5.1639467629199347E-2</v>
      </c>
      <c r="I21" s="2">
        <f>boolean!I21*auxiliary!I21+(1-boolean!I21)*auxiliary!AD21</f>
        <v>6.0034968431182251E-2</v>
      </c>
      <c r="J21" s="2">
        <f>boolean!J21*auxiliary!J21+(1-boolean!J21)*auxiliary!AE21</f>
        <v>6.745316124541495E-2</v>
      </c>
      <c r="K21" s="2">
        <f>boolean!K21*auxiliary!K21+(1-boolean!K21)*auxiliary!AF21</f>
        <v>7.4007813067511918E-2</v>
      </c>
      <c r="L21" s="2">
        <f>boolean!L21*auxiliary!L21+(1-boolean!L21)*auxiliary!AG21</f>
        <v>7.9799447443270985E-2</v>
      </c>
      <c r="M21" s="2">
        <f>boolean!M21*auxiliary!M21+(1-boolean!M21)*auxiliary!AH21</f>
        <v>8.4916886119326102E-2</v>
      </c>
      <c r="N21" s="2">
        <f>boolean!N21*auxiliary!N21+(1-boolean!N21)*auxiliary!AI21</f>
        <v>8.9438611232498938E-2</v>
      </c>
      <c r="O21" s="2">
        <f>boolean!O21*auxiliary!O21+(1-boolean!O21)*auxiliary!AJ21</f>
        <v>9.3433968928677322E-2</v>
      </c>
      <c r="P21" s="2">
        <f>boolean!P21*auxiliary!P21+(1-boolean!P21)*auxiliary!AK21</f>
        <v>9.6964232870177969E-2</v>
      </c>
      <c r="Q21" s="2">
        <f>boolean!Q21*auxiliary!Q21+(1-boolean!Q21)*auxiliary!AL21</f>
        <v>0.10008354394176998</v>
      </c>
      <c r="R21" s="2">
        <f>boolean!R21*auxiliary!R21+(1-boolean!R21)*auxiliary!AM21</f>
        <v>0.10283974056689268</v>
      </c>
      <c r="S21" s="2">
        <f>boolean!S21*auxiliary!S21+(1-boolean!S21)*auxiliary!AN21</f>
        <v>0.1052750923679751</v>
      </c>
      <c r="T21" s="2">
        <f>boolean!T21*auxiliary!T21+(1-boolean!T21)*auxiliary!AO21</f>
        <v>0.10742694842242884</v>
      </c>
      <c r="U21" s="2">
        <f>boolean!U21*auxiliary!U21+(1-boolean!U21)*auxiliary!AP21</f>
        <v>0.10932831005610788</v>
      </c>
      <c r="V21" s="2">
        <f>boolean!V21*auxiliary!V21+(1-boolean!V21)*auxiliary!AQ21</f>
        <v>0.11100833695871794</v>
      </c>
      <c r="W21" s="2">
        <f>boolean!W21*auxiliary!W21+(1-boolean!W21)*auxiliary!AR21</f>
        <v>0.11249279438307028</v>
      </c>
      <c r="Y21" s="2">
        <f t="shared" si="0"/>
        <v>3.8245060522399399E-2</v>
      </c>
    </row>
    <row r="22" spans="4:25" x14ac:dyDescent="0.2">
      <c r="D22" s="2">
        <f>boolean!D22*auxiliary!D22+(1-boolean!D22)*auxiliary!Y22</f>
        <v>9.9575452825940141E-3</v>
      </c>
      <c r="E22" s="2">
        <f>boolean!E22*auxiliary!E22+(1-boolean!E22)*auxiliary!Z22</f>
        <v>2.0067801614747437E-2</v>
      </c>
      <c r="F22" s="2">
        <f>boolean!F22*auxiliary!F22+(1-boolean!F22)*auxiliary!AA22</f>
        <v>3.0485822055420185E-2</v>
      </c>
      <c r="G22" s="2">
        <f>boolean!G22*auxiliary!G22+(1-boolean!G22)*auxiliary!AB22</f>
        <v>4.1134354432335964E-2</v>
      </c>
      <c r="H22" s="2">
        <f>boolean!H22*auxiliary!H22+(1-boolean!H22)*auxiliary!AC22</f>
        <v>5.0752740120124554E-2</v>
      </c>
      <c r="I22" s="2">
        <f>boolean!I22*auxiliary!I22+(1-boolean!I22)*auxiliary!AD22</f>
        <v>5.9251463576481089E-2</v>
      </c>
      <c r="J22" s="2">
        <f>boolean!J22*auxiliary!J22+(1-boolean!J22)*auxiliary!AE22</f>
        <v>6.6760863046635921E-2</v>
      </c>
      <c r="K22" s="2">
        <f>boolean!K22*auxiliary!K22+(1-boolean!K22)*auxiliary!AF22</f>
        <v>7.3396104291035366E-2</v>
      </c>
      <c r="L22" s="2">
        <f>boolean!L22*auxiliary!L22+(1-boolean!L22)*auxiliary!AG22</f>
        <v>7.9258946792137741E-2</v>
      </c>
      <c r="M22" s="2">
        <f>boolean!M22*auxiliary!M22+(1-boolean!M22)*auxiliary!AH22</f>
        <v>8.4439304359655784E-2</v>
      </c>
      <c r="N22" s="2">
        <f>boolean!N22*auxiliary!N22+(1-boolean!N22)*auxiliary!AI22</f>
        <v>8.9016624068021716E-2</v>
      </c>
      <c r="O22" s="2">
        <f>boolean!O22*auxiliary!O22+(1-boolean!O22)*auxiliary!AJ22</f>
        <v>9.3061104673755918E-2</v>
      </c>
      <c r="P22" s="2">
        <f>boolean!P22*auxiliary!P22+(1-boolean!P22)*auxiliary!AK22</f>
        <v>9.6634773198649035E-2</v>
      </c>
      <c r="Q22" s="2">
        <f>boolean!Q22*auxiliary!Q22+(1-boolean!Q22)*auxiliary!AL22</f>
        <v>9.9792436189467898E-2</v>
      </c>
      <c r="R22" s="2">
        <f>boolean!R22*auxiliary!R22+(1-boolean!R22)*auxiliary!AM22</f>
        <v>0.10258252024290862</v>
      </c>
      <c r="S22" s="2">
        <f>boolean!S22*auxiliary!S22+(1-boolean!S22)*auxiliary!AN22</f>
        <v>0.10504781468626699</v>
      </c>
      <c r="T22" s="2">
        <f>boolean!T22*auxiliary!T22+(1-boolean!T22)*auxiliary!AO22</f>
        <v>0.10722612780373693</v>
      </c>
      <c r="U22" s="2">
        <f>boolean!U22*auxiliary!U22+(1-boolean!U22)*auxiliary!AP22</f>
        <v>0.10915086667236379</v>
      </c>
      <c r="V22" s="2">
        <f>boolean!V22*auxiliary!V22+(1-boolean!V22)*auxiliary!AQ22</f>
        <v>0.11085154950014101</v>
      </c>
      <c r="W22" s="2">
        <f>boolean!W22*auxiliary!W22+(1-boolean!W22)*auxiliary!AR22</f>
        <v>0.11235425832357726</v>
      </c>
      <c r="Y22" s="2">
        <f t="shared" si="0"/>
        <v>3.7635449057389747E-2</v>
      </c>
    </row>
    <row r="23" spans="4:25" x14ac:dyDescent="0.2">
      <c r="D23" s="2">
        <f>boolean!D23*auxiliary!D23+(1-boolean!D23)*auxiliary!Y23</f>
        <v>9.6541750131245302E-3</v>
      </c>
      <c r="E23" s="2">
        <f>boolean!E23*auxiliary!E23+(1-boolean!E23)*auxiliary!Z23</f>
        <v>1.9456408524306971E-2</v>
      </c>
      <c r="F23" s="2">
        <f>boolean!F23*auxiliary!F23+(1-boolean!F23)*auxiliary!AA23</f>
        <v>2.9557029688478297E-2</v>
      </c>
      <c r="G23" s="2">
        <f>boolean!G23*auxiliary!G23+(1-boolean!G23)*auxiliary!AB23</f>
        <v>4.0051701684812334E-2</v>
      </c>
      <c r="H23" s="2">
        <f>boolean!H23*auxiliary!H23+(1-boolean!H23)*auxiliary!AC23</f>
        <v>4.979611739785738E-2</v>
      </c>
      <c r="I23" s="2">
        <f>boolean!I23*auxiliary!I23+(1-boolean!I23)*auxiliary!AD23</f>
        <v>5.8406199908281817E-2</v>
      </c>
      <c r="J23" s="2">
        <f>boolean!J23*auxiliary!J23+(1-boolean!J23)*auxiliary!AE23</f>
        <v>6.6013995287646857E-2</v>
      </c>
      <c r="K23" s="2">
        <f>boolean!K23*auxiliary!K23+(1-boolean!K23)*auxiliary!AF23</f>
        <v>7.273617831716063E-2</v>
      </c>
      <c r="L23" s="2">
        <f>boolean!L23*auxiliary!L23+(1-boolean!L23)*auxiliary!AG23</f>
        <v>7.8675841837140076E-2</v>
      </c>
      <c r="M23" s="2">
        <f>boolean!M23*auxiliary!M23+(1-boolean!M23)*auxiliary!AH23</f>
        <v>8.3924077800915473E-2</v>
      </c>
      <c r="N23" s="2">
        <f>boolean!N23*auxiliary!N23+(1-boolean!N23)*auxiliary!AI23</f>
        <v>8.8561374280558575E-2</v>
      </c>
      <c r="O23" s="2">
        <f>boolean!O23*auxiliary!O23+(1-boolean!O23)*auxiliary!AJ23</f>
        <v>9.2658849849214395E-2</v>
      </c>
      <c r="P23" s="2">
        <f>boolean!P23*auxiliary!P23+(1-boolean!P23)*auxiliary!AK23</f>
        <v>9.6279344270788089E-2</v>
      </c>
      <c r="Q23" s="2">
        <f>boolean!Q23*auxiliary!Q23+(1-boolean!Q23)*auxiliary!AL23</f>
        <v>9.94783822240385E-2</v>
      </c>
      <c r="R23" s="2">
        <f>boolean!R23*auxiliary!R23+(1-boolean!R23)*auxiliary!AM23</f>
        <v>0.10230502484095719</v>
      </c>
      <c r="S23" s="2">
        <f>boolean!S23*auxiliary!S23+(1-boolean!S23)*auxiliary!AN23</f>
        <v>0.10480262211880842</v>
      </c>
      <c r="T23" s="2">
        <f>boolean!T23*auxiliary!T23+(1-boolean!T23)*auxiliary!AO23</f>
        <v>0.10700947774498228</v>
      </c>
      <c r="U23" s="2">
        <f>boolean!U23*auxiliary!U23+(1-boolean!U23)*auxiliary!AP23</f>
        <v>0.10895943653055767</v>
      </c>
      <c r="V23" s="2">
        <f>boolean!V23*auxiliary!V23+(1-boolean!V23)*auxiliary!AQ23</f>
        <v>0.11068240346158208</v>
      </c>
      <c r="W23" s="2">
        <f>boolean!W23*auxiliary!W23+(1-boolean!W23)*auxiliary!AR23</f>
        <v>0.11220480232834976</v>
      </c>
      <c r="Y23" s="2">
        <f t="shared" si="0"/>
        <v>3.7224767437599948E-2</v>
      </c>
    </row>
    <row r="24" spans="4:25" x14ac:dyDescent="0.2">
      <c r="D24" s="2">
        <f>boolean!D24*auxiliary!D24+(1-boolean!D24)*auxiliary!Y24</f>
        <v>9.3600473348545918E-3</v>
      </c>
      <c r="E24" s="2">
        <f>boolean!E24*auxiliary!E24+(1-boolean!E24)*auxiliary!Z24</f>
        <v>1.8863642362626033E-2</v>
      </c>
      <c r="F24" s="2">
        <f>boolean!F24*auxiliary!F24+(1-boolean!F24)*auxiliary!AA24</f>
        <v>2.8656534254429381E-2</v>
      </c>
      <c r="G24" s="2">
        <f>boolean!G24*auxiliary!G24+(1-boolean!G24)*auxiliary!AB24</f>
        <v>3.8888908900117751E-2</v>
      </c>
      <c r="H24" s="2">
        <f>boolean!H24*auxiliary!H24+(1-boolean!H24)*auxiliary!AC24</f>
        <v>4.8768683623111535E-2</v>
      </c>
      <c r="I24" s="2">
        <f>boolean!I24*auxiliary!I24+(1-boolean!I24)*auxiliary!AD24</f>
        <v>5.7498368198811954E-2</v>
      </c>
      <c r="J24" s="2">
        <f>boolean!J24*auxiliary!J24+(1-boolean!J24)*auxiliary!AE24</f>
        <v>6.5211842941698517E-2</v>
      </c>
      <c r="K24" s="2">
        <f>boolean!K24*auxiliary!K24+(1-boolean!K24)*auxiliary!AF24</f>
        <v>7.2027403354358102E-2</v>
      </c>
      <c r="L24" s="2">
        <f>boolean!L24*auxiliary!L24+(1-boolean!L24)*auxiliary!AG24</f>
        <v>7.8049574332677701E-2</v>
      </c>
      <c r="M24" s="2">
        <f>boolean!M24*auxiliary!M24+(1-boolean!M24)*auxiliary!AH24</f>
        <v>8.3370713182059977E-2</v>
      </c>
      <c r="N24" s="2">
        <f>boolean!N24*auxiliary!N24+(1-boolean!N24)*auxiliary!AI24</f>
        <v>8.8072426028862283E-2</v>
      </c>
      <c r="O24" s="2">
        <f>boolean!O24*auxiliary!O24+(1-boolean!O24)*auxiliary!AJ24</f>
        <v>9.2226819349448555E-2</v>
      </c>
      <c r="P24" s="2">
        <f>boolean!P24*auxiliary!P24+(1-boolean!P24)*auxiliary!AK24</f>
        <v>9.589760581057194E-2</v>
      </c>
      <c r="Q24" s="2">
        <f>boolean!Q24*auxiliary!Q24+(1-boolean!Q24)*auxiliary!AL24</f>
        <v>9.914108138049349E-2</v>
      </c>
      <c r="R24" s="2">
        <f>boolean!R24*auxiliary!R24+(1-boolean!R24)*auxiliary!AM24</f>
        <v>0.10200698869602237</v>
      </c>
      <c r="S24" s="2">
        <f>boolean!S24*auxiliary!S24+(1-boolean!S24)*auxiliary!AN24</f>
        <v>0.10453927992625989</v>
      </c>
      <c r="T24" s="2">
        <f>boolean!T24*auxiliary!T24+(1-boolean!T24)*auxiliary!AO24</f>
        <v>0.10677679083248903</v>
      </c>
      <c r="U24" s="2">
        <f>boolean!U24*auxiliary!U24+(1-boolean!U24)*auxiliary!AP24</f>
        <v>0.10875383636173683</v>
      </c>
      <c r="V24" s="2">
        <f>boolean!V24*auxiliary!V24+(1-boolean!V24)*auxiliary!AQ24</f>
        <v>0.11050073690815962</v>
      </c>
      <c r="W24" s="2">
        <f>boolean!W24*auxiliary!W24+(1-boolean!W24)*auxiliary!AR24</f>
        <v>0.11204428331310927</v>
      </c>
      <c r="Y24" s="2">
        <f t="shared" si="0"/>
        <v>3.7012622489885849E-2</v>
      </c>
    </row>
    <row r="25" spans="4:25" x14ac:dyDescent="0.2">
      <c r="D25" s="2">
        <f>boolean!D25*auxiliary!D25+(1-boolean!D25)*auxiliary!Y25</f>
        <v>9.0748806595711204E-3</v>
      </c>
      <c r="E25" s="2">
        <f>boolean!E25*auxiliary!E25+(1-boolean!E25)*auxiliary!Z25</f>
        <v>1.8288935634781251E-2</v>
      </c>
      <c r="F25" s="2">
        <f>boolean!F25*auxiliary!F25+(1-boolean!F25)*auxiliary!AA25</f>
        <v>2.7783473648415949E-2</v>
      </c>
      <c r="G25" s="2">
        <f>boolean!G25*auxiliary!G25+(1-boolean!G25)*auxiliary!AB25</f>
        <v>3.770410497127942E-2</v>
      </c>
      <c r="H25" s="2">
        <f>boolean!H25*auxiliary!H25+(1-boolean!H25)*auxiliary!AC25</f>
        <v>4.7669455164416515E-2</v>
      </c>
      <c r="I25" s="2">
        <f>boolean!I25*auxiliary!I25+(1-boolean!I25)*auxiliary!AD25</f>
        <v>5.6527099319704038E-2</v>
      </c>
      <c r="J25" s="2">
        <f>boolean!J25*auxiliary!J25+(1-boolean!J25)*auxiliary!AE25</f>
        <v>6.4353638054387388E-2</v>
      </c>
      <c r="K25" s="2">
        <f>boolean!K25*auxiliary!K25+(1-boolean!K25)*auxiliary!AF25</f>
        <v>7.1269100844674943E-2</v>
      </c>
      <c r="L25" s="2">
        <f>boolean!L25*auxiliary!L25+(1-boolean!L25)*auxiliary!AG25</f>
        <v>7.7379544710738074E-2</v>
      </c>
      <c r="M25" s="2">
        <f>boolean!M25*auxiliary!M25+(1-boolean!M25)*auxiliary!AH25</f>
        <v>8.2778680729913512E-2</v>
      </c>
      <c r="N25" s="2">
        <f>boolean!N25*auxiliary!N25+(1-boolean!N25)*auxiliary!AI25</f>
        <v>8.754931120987873E-2</v>
      </c>
      <c r="O25" s="2">
        <f>boolean!O25*auxiliary!O25+(1-boolean!O25)*auxiliary!AJ25</f>
        <v>9.1764599562597263E-2</v>
      </c>
      <c r="P25" s="2">
        <f>boolean!P25*auxiliary!P25+(1-boolean!P25)*auxiliary!AK25</f>
        <v>9.5489192354092187E-2</v>
      </c>
      <c r="Q25" s="2">
        <f>boolean!Q25*auxiliary!Q25+(1-boolean!Q25)*auxiliary!AL25</f>
        <v>9.8780210738044327E-2</v>
      </c>
      <c r="R25" s="2">
        <f>boolean!R25*auxiliary!R25+(1-boolean!R25)*auxiliary!AM25</f>
        <v>0.101688126478053</v>
      </c>
      <c r="S25" s="2">
        <f>boolean!S25*auxiliary!S25+(1-boolean!S25)*auxiliary!AN25</f>
        <v>0.1042575359934248</v>
      </c>
      <c r="T25" s="2">
        <f>boolean!T25*auxiliary!T25+(1-boolean!T25)*auxiliary!AO25</f>
        <v>0.10652784429942251</v>
      </c>
      <c r="U25" s="2">
        <f>boolean!U25*auxiliary!U25+(1-boolean!U25)*auxiliary!AP25</f>
        <v>0.10853386933102843</v>
      </c>
      <c r="V25" s="2">
        <f>boolean!V25*auxiliary!V25+(1-boolean!V25)*auxiliary!AQ25</f>
        <v>0.11030637591826085</v>
      </c>
      <c r="W25" s="2">
        <f>boolean!W25*auxiliary!W25+(1-boolean!W25)*auxiliary!AR25</f>
        <v>0.11187254760220401</v>
      </c>
      <c r="Y25" s="2">
        <f t="shared" si="0"/>
        <v>3.6754764965468034E-2</v>
      </c>
    </row>
    <row r="26" spans="4:25" x14ac:dyDescent="0.2">
      <c r="D26" s="2">
        <f>boolean!D26*auxiliary!D26+(1-boolean!D26)*auxiliary!Y26</f>
        <v>8.7984019780320156E-3</v>
      </c>
      <c r="E26" s="2">
        <f>boolean!E26*auxiliary!E26+(1-boolean!E26)*auxiliary!Z26</f>
        <v>1.7731738135360161E-2</v>
      </c>
      <c r="F26" s="2">
        <f>boolean!F26*auxiliary!F26+(1-boolean!F26)*auxiliary!AA26</f>
        <v>2.6937012030786973E-2</v>
      </c>
      <c r="G26" s="2">
        <f>boolean!G26*auxiliary!G26+(1-boolean!G26)*auxiliary!AB26</f>
        <v>3.6555397718575564E-2</v>
      </c>
      <c r="H26" s="2">
        <f>boolean!H26*auxiliary!H26+(1-boolean!H26)*auxiliary!AC26</f>
        <v>4.6497379656421048E-2</v>
      </c>
      <c r="I26" s="2">
        <f>boolean!I26*auxiliary!I26+(1-boolean!I26)*auxiliary!AD26</f>
        <v>5.5491463409920505E-2</v>
      </c>
      <c r="J26" s="2">
        <f>boolean!J26*auxiliary!J26+(1-boolean!J26)*auxiliary!AE26</f>
        <v>6.343855900844135E-2</v>
      </c>
      <c r="K26" s="2">
        <f>boolean!K26*auxiliary!K26+(1-boolean!K26)*auxiliary!AF26</f>
        <v>7.0460544814105741E-2</v>
      </c>
      <c r="L26" s="2">
        <f>boolean!L26*auxiliary!L26+(1-boolean!L26)*auxiliary!AG26</f>
        <v>7.6665111506889608E-2</v>
      </c>
      <c r="M26" s="2">
        <f>boolean!M26*auxiliary!M26+(1-boolean!M26)*auxiliary!AH26</f>
        <v>8.2147413651982179E-2</v>
      </c>
      <c r="N26" s="2">
        <f>boolean!N26*auxiliary!N26+(1-boolean!N26)*auxiliary!AI26</f>
        <v>8.6991529010600532E-2</v>
      </c>
      <c r="O26" s="2">
        <f>boolean!O26*auxiliary!O26+(1-boolean!O26)*auxiliary!AJ26</f>
        <v>9.127174797456393E-2</v>
      </c>
      <c r="P26" s="2">
        <f>boolean!P26*auxiliary!P26+(1-boolean!P26)*auxiliary!AK26</f>
        <v>9.505371289967196E-2</v>
      </c>
      <c r="Q26" s="2">
        <f>boolean!Q26*auxiliary!Q26+(1-boolean!Q26)*auxiliary!AL26</f>
        <v>9.8395424810948345E-2</v>
      </c>
      <c r="R26" s="2">
        <f>boolean!R26*auxiliary!R26+(1-boolean!R26)*auxiliary!AM26</f>
        <v>0.10134813291879717</v>
      </c>
      <c r="S26" s="2">
        <f>boolean!S26*auxiliary!S26+(1-boolean!S26)*auxiliary!AN26</f>
        <v>0.10395712058788267</v>
      </c>
      <c r="T26" s="2">
        <f>boolean!T26*auxiliary!T26+(1-boolean!T26)*auxiliary!AO26</f>
        <v>0.10626239981251936</v>
      </c>
      <c r="U26" s="2">
        <f>boolean!U26*auxiliary!U26+(1-boolean!U26)*auxiliary!AP26</f>
        <v>0.10829932484919624</v>
      </c>
      <c r="V26" s="2">
        <f>boolean!V26*auxiliary!V26+(1-boolean!V26)*auxiliary!AQ26</f>
        <v>0.11009913441703503</v>
      </c>
      <c r="W26" s="2">
        <f>boolean!W26*auxiliary!W26+(1-boolean!W26)*auxiliary!AR26</f>
        <v>0.11168943078148488</v>
      </c>
      <c r="Y26" s="2">
        <f t="shared" si="0"/>
        <v>3.6206901851837336E-2</v>
      </c>
    </row>
    <row r="27" spans="4:25" x14ac:dyDescent="0.2">
      <c r="D27" s="2">
        <f>boolean!D27*auxiliary!D27+(1-boolean!D27)*auxiliary!Y27</f>
        <v>8.5303465985960645E-3</v>
      </c>
      <c r="E27" s="2">
        <f>boolean!E27*auxiliary!E27+(1-boolean!E27)*auxiliary!Z27</f>
        <v>1.7191516421712558E-2</v>
      </c>
      <c r="F27" s="2">
        <f>boolean!F27*auxiliary!F27+(1-boolean!F27)*auxiliary!AA27</f>
        <v>2.6116339026892411E-2</v>
      </c>
      <c r="G27" s="2">
        <f>boolean!G27*auxiliary!G27+(1-boolean!G27)*auxiliary!AB27</f>
        <v>3.5441687407276892E-2</v>
      </c>
      <c r="H27" s="2">
        <f>boolean!H27*auxiliary!H27+(1-boolean!H27)*auxiliary!AC27</f>
        <v>4.525133499239304E-2</v>
      </c>
      <c r="I27" s="2">
        <f>boolean!I27*auxiliary!I27+(1-boolean!I27)*auxiliary!AD27</f>
        <v>5.4390468985535179E-2</v>
      </c>
      <c r="J27" s="2">
        <f>boolean!J27*auxiliary!J27+(1-boolean!J27)*auxiliary!AE27</f>
        <v>6.2465729737130174E-2</v>
      </c>
      <c r="K27" s="2">
        <f>boolean!K27*auxiliary!K27+(1-boolean!K27)*auxiliary!AF27</f>
        <v>6.9600961177568976E-2</v>
      </c>
      <c r="L27" s="2">
        <f>boolean!L27*auxiliary!L27+(1-boolean!L27)*auxiliary!AG27</f>
        <v>7.5905590746164667E-2</v>
      </c>
      <c r="M27" s="2">
        <f>boolean!M27*auxiliary!M27+(1-boolean!M27)*auxiliary!AH27</f>
        <v>8.1476307593825445E-2</v>
      </c>
      <c r="N27" s="2">
        <f>boolean!N27*auxiliary!N27+(1-boolean!N27)*auxiliary!AI27</f>
        <v>8.6398545428604978E-2</v>
      </c>
      <c r="O27" s="2">
        <f>boolean!O27*auxiliary!O27+(1-boolean!O27)*auxiliary!AJ27</f>
        <v>9.0747792745368011E-2</v>
      </c>
      <c r="P27" s="2">
        <f>boolean!P27*auxiliary!P27+(1-boolean!P27)*auxiliary!AK27</f>
        <v>9.4590750533533816E-2</v>
      </c>
      <c r="Q27" s="2">
        <f>boolean!Q27*auxiliary!Q27+(1-boolean!Q27)*auxiliary!AL27</f>
        <v>9.798635521775205E-2</v>
      </c>
      <c r="R27" s="2">
        <f>boolean!R27*auxiliary!R27+(1-boolean!R27)*auxiliary!AM27</f>
        <v>0.10098668251954844</v>
      </c>
      <c r="S27" s="2">
        <f>boolean!S27*auxiliary!S27+(1-boolean!S27)*auxiliary!AN27</f>
        <v>0.10363774610175609</v>
      </c>
      <c r="T27" s="2">
        <f>boolean!T27*auxiliary!T27+(1-boolean!T27)*auxiliary!AO27</f>
        <v>0.10598020324391516</v>
      </c>
      <c r="U27" s="2">
        <f>boolean!U27*auxiliary!U27+(1-boolean!U27)*auxiliary!AP27</f>
        <v>0.10804997837102946</v>
      </c>
      <c r="V27" s="2">
        <f>boolean!V27*auxiliary!V27+(1-boolean!V27)*auxiliary!AQ27</f>
        <v>0.10987881399825143</v>
      </c>
      <c r="W27" s="2">
        <f>boolean!W27*auxiliary!W27+(1-boolean!W27)*auxiliary!AR27</f>
        <v>0.11149475754090066</v>
      </c>
      <c r="Y27" s="2">
        <f t="shared" si="0"/>
        <v>3.5368508642779684E-2</v>
      </c>
    </row>
    <row r="28" spans="4:25" x14ac:dyDescent="0.2">
      <c r="D28" s="2">
        <f>boolean!D28*auxiliary!D28+(1-boolean!D28)*auxiliary!Y28</f>
        <v>8.270457893815801E-3</v>
      </c>
      <c r="E28" s="2">
        <f>boolean!E28*auxiliary!E28+(1-boolean!E28)*auxiliary!Z28</f>
        <v>1.666775330324996E-2</v>
      </c>
      <c r="F28" s="2">
        <f>boolean!F28*auxiliary!F28+(1-boolean!F28)*auxiliary!AA28</f>
        <v>2.5320668951256987E-2</v>
      </c>
      <c r="G28" s="2">
        <f>boolean!G28*auxiliary!G28+(1-boolean!G28)*auxiliary!AB28</f>
        <v>3.436190780758043E-2</v>
      </c>
      <c r="H28" s="2">
        <f>boolean!H28*auxiliary!H28+(1-boolean!H28)*auxiliary!AC28</f>
        <v>4.3930128249951204E-2</v>
      </c>
      <c r="I28" s="2">
        <f>boolean!I28*auxiliary!I28+(1-boolean!I28)*auxiliary!AD28</f>
        <v>5.3223061990519099E-2</v>
      </c>
      <c r="J28" s="2">
        <f>boolean!J28*auxiliary!J28+(1-boolean!J28)*auxiliary!AE28</f>
        <v>6.1434218885547863E-2</v>
      </c>
      <c r="K28" s="2">
        <f>boolean!K28*auxiliary!K28+(1-boolean!K28)*auxiliary!AF28</f>
        <v>6.8689526997823117E-2</v>
      </c>
      <c r="L28" s="2">
        <f>boolean!L28*auxiliary!L28+(1-boolean!L28)*auxiliary!AG28</f>
        <v>7.5100255288244155E-2</v>
      </c>
      <c r="M28" s="2">
        <f>boolean!M28*auxiliary!M28+(1-boolean!M28)*auxiliary!AH28</f>
        <v>8.0764720060466907E-2</v>
      </c>
      <c r="N28" s="2">
        <f>boolean!N28*auxiliary!N28+(1-boolean!N28)*auxiliary!AI28</f>
        <v>8.5769792760817601E-2</v>
      </c>
      <c r="O28" s="2">
        <f>boolean!O28*auxiliary!O28+(1-boolean!O28)*auxiliary!AJ28</f>
        <v>9.0192232257420901E-2</v>
      </c>
      <c r="P28" s="2">
        <f>boolean!P28*auxiliary!P28+(1-boolean!P28)*auxiliary!AK28</f>
        <v>9.409986203066005E-2</v>
      </c>
      <c r="Q28" s="2">
        <f>boolean!Q28*auxiliary!Q28+(1-boolean!Q28)*auxiliary!AL28</f>
        <v>9.7552610328614828E-2</v>
      </c>
      <c r="R28" s="2">
        <f>boolean!R28*auxiliary!R28+(1-boolean!R28)*auxiliary!AM28</f>
        <v>0.10060342923952398</v>
      </c>
      <c r="S28" s="2">
        <f>boolean!S28*auxiliary!S28+(1-boolean!S28)*auxiliary!AN28</f>
        <v>0.10329910677636445</v>
      </c>
      <c r="T28" s="2">
        <f>boolean!T28*auxiliary!T28+(1-boolean!T28)*auxiliary!AO28</f>
        <v>0.10568098442785076</v>
      </c>
      <c r="U28" s="2">
        <f>boolean!U28*auxiliary!U28+(1-boolean!U28)*auxiliary!AP28</f>
        <v>0.10778559118037041</v>
      </c>
      <c r="V28" s="2">
        <f>boolean!V28*auxiliary!V28+(1-boolean!V28)*auxiliary!AQ28</f>
        <v>0.10964520373435163</v>
      </c>
      <c r="W28" s="2">
        <f>boolean!W28*auxiliary!W28+(1-boolean!W28)*auxiliary!AR28</f>
        <v>0.11128834150666204</v>
      </c>
      <c r="Y28" s="2">
        <f t="shared" si="0"/>
        <v>3.4238782688076619E-2</v>
      </c>
    </row>
    <row r="29" spans="4:25" x14ac:dyDescent="0.2">
      <c r="D29" s="2">
        <f>boolean!D29*auxiliary!D29+(1-boolean!D29)*auxiliary!Y29</f>
        <v>8.0184870547508023E-3</v>
      </c>
      <c r="E29" s="2">
        <f>boolean!E29*auxiliary!E29+(1-boolean!E29)*auxiliary!Z29</f>
        <v>1.6159947346304254E-2</v>
      </c>
      <c r="F29" s="2">
        <f>boolean!F29*auxiliary!F29+(1-boolean!F29)*auxiliary!AA29</f>
        <v>2.4549240055390661E-2</v>
      </c>
      <c r="G29" s="2">
        <f>boolean!G29*auxiliary!G29+(1-boolean!G29)*auxiliary!AB29</f>
        <v>3.3315025173836013E-2</v>
      </c>
      <c r="H29" s="2">
        <f>boolean!H29*auxiliary!H29+(1-boolean!H29)*auxiliary!AC29</f>
        <v>4.2591736661784112E-2</v>
      </c>
      <c r="I29" s="2">
        <f>boolean!I29*auxiliary!I29+(1-boolean!I29)*auxiliary!AD29</f>
        <v>5.1988124787621666E-2</v>
      </c>
      <c r="J29" s="2">
        <f>boolean!J29*auxiliary!J29+(1-boolean!J29)*auxiliary!AE29</f>
        <v>6.0343038918964018E-2</v>
      </c>
      <c r="K29" s="2">
        <f>boolean!K29*auxiliary!K29+(1-boolean!K29)*auxiliary!AF29</f>
        <v>6.7725369697613544E-2</v>
      </c>
      <c r="L29" s="2">
        <f>boolean!L29*auxiliary!L29+(1-boolean!L29)*auxiliary!AG29</f>
        <v>7.4248334131317428E-2</v>
      </c>
      <c r="M29" s="2">
        <f>boolean!M29*auxiliary!M29+(1-boolean!M29)*auxiliary!AH29</f>
        <v>8.0011969801290703E-2</v>
      </c>
      <c r="N29" s="2">
        <f>boolean!N29*auxiliary!N29+(1-boolean!N29)*auxiliary!AI29</f>
        <v>8.5104669060011837E-2</v>
      </c>
      <c r="O29" s="2">
        <f>boolean!O29*auxiliary!O29+(1-boolean!O29)*auxiliary!AJ29</f>
        <v>8.9604534635293581E-2</v>
      </c>
      <c r="P29" s="2">
        <f>boolean!P29*auxiliary!P29+(1-boolean!P29)*auxiliary!AK29</f>
        <v>9.3580577430463621E-2</v>
      </c>
      <c r="Q29" s="2">
        <f>boolean!Q29*auxiliary!Q29+(1-boolean!Q29)*auxiliary!AL29</f>
        <v>9.7093774890375212E-2</v>
      </c>
      <c r="R29" s="2">
        <f>boolean!R29*auxiliary!R29+(1-boolean!R29)*auxiliary!AM29</f>
        <v>0.10019800616457643</v>
      </c>
      <c r="S29" s="2">
        <f>boolean!S29*auxiliary!S29+(1-boolean!S29)*auxiliary!AN29</f>
        <v>0.10294087840950042</v>
      </c>
      <c r="T29" s="2">
        <f>boolean!T29*auxiliary!T29+(1-boolean!T29)*auxiliary!AO29</f>
        <v>0.10536445690202438</v>
      </c>
      <c r="U29" s="2">
        <f>boolean!U29*auxiliary!U29+(1-boolean!U29)*auxiliary!AP29</f>
        <v>0.1075059101615755</v>
      </c>
      <c r="V29" s="2">
        <f>boolean!V29*auxiliary!V29+(1-boolean!V29)*auxiliary!AQ29</f>
        <v>0.10939807997451449</v>
      </c>
      <c r="W29" s="2">
        <f>boolean!W29*auxiliary!W29+(1-boolean!W29)*auxiliary!AR29</f>
        <v>0.11106998506281333</v>
      </c>
      <c r="Y29" s="2">
        <f t="shared" si="0"/>
        <v>3.3043607413042297E-2</v>
      </c>
    </row>
    <row r="30" spans="4:25" x14ac:dyDescent="0.2">
      <c r="D30" s="2">
        <f>boolean!D30*auxiliary!D30+(1-boolean!D30)*auxiliary!Y30</f>
        <v>7.7741928527661512E-3</v>
      </c>
      <c r="E30" s="2">
        <f>boolean!E30*auxiliary!E30+(1-boolean!E30)*auxiliary!Z30</f>
        <v>1.566761239407154E-2</v>
      </c>
      <c r="F30" s="2">
        <f>boolean!F30*auxiliary!F30+(1-boolean!F30)*auxiliary!AA30</f>
        <v>2.3801313798515546E-2</v>
      </c>
      <c r="G30" s="2">
        <f>boolean!G30*auxiliary!G30+(1-boolean!G30)*auxiliary!AB30</f>
        <v>3.2300037254872072E-2</v>
      </c>
      <c r="H30" s="2">
        <f>boolean!H30*auxiliary!H30+(1-boolean!H30)*auxiliary!AC30</f>
        <v>4.1294121008371501E-2</v>
      </c>
      <c r="I30" s="2">
        <f>boolean!I30*auxiliary!I30+(1-boolean!I30)*auxiliary!AD30</f>
        <v>5.0684475088381337E-2</v>
      </c>
      <c r="J30" s="2">
        <f>boolean!J30*auxiliary!J30+(1-boolean!J30)*auxiliary!AE30</f>
        <v>5.9191145177390304E-2</v>
      </c>
      <c r="K30" s="2">
        <f>boolean!K30*auxiliary!K30+(1-boolean!K30)*auxiliary!AF30</f>
        <v>6.6707566224295606E-2</v>
      </c>
      <c r="L30" s="2">
        <f>boolean!L30*auxiliary!L30+(1-boolean!L30)*auxiliary!AG30</f>
        <v>7.3349011673950165E-2</v>
      </c>
      <c r="M30" s="2">
        <f>boolean!M30*auxiliary!M30+(1-boolean!M30)*auxiliary!AH30</f>
        <v>7.9217336157834384E-2</v>
      </c>
      <c r="N30" s="2">
        <f>boolean!N30*auxiliary!N30+(1-boolean!N30)*auxiliary!AI30</f>
        <v>8.4402537558524407E-2</v>
      </c>
      <c r="O30" s="2">
        <f>boolean!O30*auxiliary!O30+(1-boolean!O30)*auxiliary!AJ30</f>
        <v>8.8984137236516575E-2</v>
      </c>
      <c r="P30" s="2">
        <f>boolean!P30*auxiliary!P30+(1-boolean!P30)*auxiliary!AK30</f>
        <v>9.303239958686324E-2</v>
      </c>
      <c r="Q30" s="2">
        <f>boolean!Q30*auxiliary!Q30+(1-boolean!Q30)*auxiliary!AL30</f>
        <v>9.6609409629001219E-2</v>
      </c>
      <c r="R30" s="2">
        <f>boolean!R30*auxiliary!R30+(1-boolean!R30)*auxiliary!AM30</f>
        <v>9.9770025155922398E-2</v>
      </c>
      <c r="S30" s="2">
        <f>boolean!S30*auxiliary!S30+(1-boolean!S30)*auxiliary!AN30</f>
        <v>0.10256271804504954</v>
      </c>
      <c r="T30" s="2">
        <f>boolean!T30*auxiliary!T30+(1-boolean!T30)*auxiliary!AO30</f>
        <v>0.10503031763334199</v>
      </c>
      <c r="U30" s="2">
        <f>boolean!U30*auxiliary!U30+(1-boolean!U30)*auxiliary!AP30</f>
        <v>0.10721066755719062</v>
      </c>
      <c r="V30" s="2">
        <f>boolean!V30*auxiliary!V30+(1-boolean!V30)*auxiliary!AQ30</f>
        <v>0.10913720613054012</v>
      </c>
      <c r="W30" s="2">
        <f>boolean!W30*auxiliary!W30+(1-boolean!W30)*auxiliary!AR30</f>
        <v>0.11083947916204145</v>
      </c>
      <c r="Y30" s="2">
        <f t="shared" si="0"/>
        <v>3.2008803583957468E-2</v>
      </c>
    </row>
    <row r="31" spans="4:25" x14ac:dyDescent="0.2">
      <c r="D31" s="2">
        <f>boolean!D31*auxiliary!D31+(1-boolean!D31)*auxiliary!Y31</f>
        <v>7.5373414085880336E-3</v>
      </c>
      <c r="E31" s="2">
        <f>boolean!E31*auxiliary!E31+(1-boolean!E31)*auxiliary!Z31</f>
        <v>1.5190277101181496E-2</v>
      </c>
      <c r="F31" s="2">
        <f>boolean!F31*auxiliary!F31+(1-boolean!F31)*auxiliary!AA31</f>
        <v>2.3076174140511167E-2</v>
      </c>
      <c r="G31" s="2">
        <f>boolean!G31*auxiliary!G31+(1-boolean!G31)*auxiliary!AB31</f>
        <v>3.1315972334473113E-2</v>
      </c>
      <c r="H31" s="2">
        <f>boolean!H31*auxiliary!H31+(1-boolean!H31)*auxiliary!AC31</f>
        <v>4.0036038994954677E-2</v>
      </c>
      <c r="I31" s="2">
        <f>boolean!I31*auxiliary!I31+(1-boolean!I31)*auxiliary!AD31</f>
        <v>4.9310864821241425E-2</v>
      </c>
      <c r="J31" s="2">
        <f>boolean!J31*auxiliary!J31+(1-boolean!J31)*auxiliary!AE31</f>
        <v>5.7977434875457291E-2</v>
      </c>
      <c r="K31" s="2">
        <f>boolean!K31*auxiliary!K31+(1-boolean!K31)*auxiliary!AF31</f>
        <v>6.5635142166134239E-2</v>
      </c>
      <c r="L31" s="2">
        <f>boolean!L31*auxiliary!L31+(1-boolean!L31)*auxiliary!AG31</f>
        <v>7.2401426934254318E-2</v>
      </c>
      <c r="M31" s="2">
        <f>boolean!M31*auxiliary!M31+(1-boolean!M31)*auxiliary!AH31</f>
        <v>7.83800583738542E-2</v>
      </c>
      <c r="N31" s="2">
        <f>boolean!N31*auxiliary!N31+(1-boolean!N31)*auxiliary!AI31</f>
        <v>8.3662726058634881E-2</v>
      </c>
      <c r="O31" s="2">
        <f>boolean!O31*auxiliary!O31+(1-boolean!O31)*auxiliary!AJ31</f>
        <v>8.8330446112924427E-2</v>
      </c>
      <c r="P31" s="2">
        <f>boolean!P31*auxiliary!P31+(1-boolean!P31)*auxiliary!AK31</f>
        <v>9.2454803692331999E-2</v>
      </c>
      <c r="Q31" s="2">
        <f>boolean!Q31*auxiliary!Q31+(1-boolean!Q31)*auxiliary!AL31</f>
        <v>9.6099050829043756E-2</v>
      </c>
      <c r="R31" s="2">
        <f>boolean!R31*auxiliary!R31+(1-boolean!R31)*auxiliary!AM31</f>
        <v>9.9319076478550969E-2</v>
      </c>
      <c r="S31" s="2">
        <f>boolean!S31*auxiliary!S31+(1-boolean!S31)*auxiliary!AN31</f>
        <v>0.10216426364465518</v>
      </c>
      <c r="T31" s="2">
        <f>boolean!T31*auxiliary!T31+(1-boolean!T31)*auxiliary!AO31</f>
        <v>0.10467824672780329</v>
      </c>
      <c r="U31" s="2">
        <f>boolean!U31*auxiliary!U31+(1-boolean!U31)*auxiliary!AP31</f>
        <v>0.10689958071160892</v>
      </c>
      <c r="V31" s="2">
        <f>boolean!V31*auxiliary!V31+(1-boolean!V31)*auxiliary!AQ31</f>
        <v>0.10886233245034806</v>
      </c>
      <c r="W31" s="2">
        <f>boolean!W31*auxiliary!W31+(1-boolean!W31)*auxiliary!AR31</f>
        <v>0.11059660312554095</v>
      </c>
      <c r="Y31" s="2">
        <f t="shared" si="0"/>
        <v>3.1133380513506226E-2</v>
      </c>
    </row>
    <row r="32" spans="4:25" x14ac:dyDescent="0.2">
      <c r="D32" s="2">
        <f>boolean!D32*auxiliary!D32+(1-boolean!D32)*auxiliary!Y32</f>
        <v>7.3077059683953694E-3</v>
      </c>
      <c r="E32" s="2">
        <f>boolean!E32*auxiliary!E32+(1-boolean!E32)*auxiliary!Z32</f>
        <v>1.472748448244674E-2</v>
      </c>
      <c r="F32" s="2">
        <f>boolean!F32*auxiliary!F32+(1-boolean!F32)*auxiliary!AA32</f>
        <v>2.2373126856401006E-2</v>
      </c>
      <c r="G32" s="2">
        <f>boolean!G32*auxiliary!G32+(1-boolean!G32)*auxiliary!AB32</f>
        <v>3.0361888301090423E-2</v>
      </c>
      <c r="H32" s="2">
        <f>boolean!H32*auxiliary!H32+(1-boolean!H32)*auxiliary!AC32</f>
        <v>3.8816286174987967E-2</v>
      </c>
      <c r="I32" s="2">
        <f>boolean!I32*auxiliary!I32+(1-boolean!I32)*auxiliary!AD32</f>
        <v>4.7865978936687106E-2</v>
      </c>
      <c r="J32" s="2">
        <f>boolean!J32*auxiliary!J32+(1-boolean!J32)*auxiliary!AE32</f>
        <v>5.6700746046643692E-2</v>
      </c>
      <c r="K32" s="2">
        <f>boolean!K32*auxiliary!K32+(1-boolean!K32)*auxiliary!AF32</f>
        <v>6.4507070819433937E-2</v>
      </c>
      <c r="L32" s="2">
        <f>boolean!L32*auxiliary!L32+(1-boolean!L32)*auxiliary!AG32</f>
        <v>7.1404672725612309E-2</v>
      </c>
      <c r="M32" s="2">
        <f>boolean!M32*auxiliary!M32+(1-boolean!M32)*auxiliary!AH32</f>
        <v>7.7499334867001807E-2</v>
      </c>
      <c r="N32" s="2">
        <f>boolean!N32*auxiliary!N32+(1-boolean!N32)*auxiliary!AI32</f>
        <v>8.2884526289025526E-2</v>
      </c>
      <c r="O32" s="2">
        <f>boolean!O32*auxiliary!O32+(1-boolean!O32)*auxiliary!AJ32</f>
        <v>8.7642835442029096E-2</v>
      </c>
      <c r="P32" s="2">
        <f>boolean!P32*auxiliary!P32+(1-boolean!P32)*auxiliary!AK32</f>
        <v>9.1847236775463775E-2</v>
      </c>
      <c r="Q32" s="2">
        <f>boolean!Q32*auxiliary!Q32+(1-boolean!Q32)*auxiliary!AL32</f>
        <v>9.5562209889690525E-2</v>
      </c>
      <c r="R32" s="2">
        <f>boolean!R32*auxiliary!R32+(1-boolean!R32)*auxiliary!AM32</f>
        <v>9.8844728408956903E-2</v>
      </c>
      <c r="S32" s="2">
        <f>boolean!S32*auxiliary!S32+(1-boolean!S32)*auxiliary!AN32</f>
        <v>0.10174513374111485</v>
      </c>
      <c r="T32" s="2">
        <f>boolean!T32*auxiliary!T32+(1-boolean!T32)*auxiliary!AO32</f>
        <v>0.1043079071242458</v>
      </c>
      <c r="U32" s="2">
        <f>boolean!U32*auxiliary!U32+(1-boolean!U32)*auxiliary!AP32</f>
        <v>0.10657235180046556</v>
      </c>
      <c r="V32" s="2">
        <f>boolean!V32*auxiliary!V32+(1-boolean!V32)*auxiliary!AQ32</f>
        <v>0.10857319577887284</v>
      </c>
      <c r="W32" s="2">
        <f>boolean!W32*auxiliary!W32+(1-boolean!W32)*auxiliary!AR32</f>
        <v>0.11034112443174321</v>
      </c>
      <c r="Y32" s="2">
        <f t="shared" si="0"/>
        <v>3.0416500100285571E-2</v>
      </c>
    </row>
    <row r="33" spans="4:25" x14ac:dyDescent="0.2">
      <c r="D33" s="2">
        <f>boolean!D33*auxiliary!D33+(1-boolean!D33)*auxiliary!Y33</f>
        <v>7.0850666867331392E-3</v>
      </c>
      <c r="E33" s="2">
        <f>boolean!E33*auxiliary!E33+(1-boolean!E33)*auxiliary!Z33</f>
        <v>1.42787914753602E-2</v>
      </c>
      <c r="F33" s="2">
        <f>boolean!F33*auxiliary!F33+(1-boolean!F33)*auxiliary!AA33</f>
        <v>2.1691498871724328E-2</v>
      </c>
      <c r="G33" s="2">
        <f>boolean!G33*auxiliary!G33+(1-boolean!G33)*auxiliary!AB33</f>
        <v>2.9436871745895342E-2</v>
      </c>
      <c r="H33" s="2">
        <f>boolean!H33*auxiliary!H33+(1-boolean!H33)*auxiliary!AC33</f>
        <v>3.7633694797041151E-2</v>
      </c>
      <c r="I33" s="2">
        <f>boolean!I33*auxiliary!I33+(1-boolean!I33)*auxiliary!AD33</f>
        <v>4.6407676261044084E-2</v>
      </c>
      <c r="J33" s="2">
        <f>boolean!J33*auxiliary!J33+(1-boolean!J33)*auxiliary!AE33</f>
        <v>5.5359856430847822E-2</v>
      </c>
      <c r="K33" s="2">
        <f>boolean!K33*auxiliary!K33+(1-boolean!K33)*auxiliary!AF33</f>
        <v>6.3322272205606545E-2</v>
      </c>
      <c r="L33" s="2">
        <f>boolean!L33*auxiliary!L33+(1-boolean!L33)*auxiliary!AG33</f>
        <v>7.0357794788166172E-2</v>
      </c>
      <c r="M33" s="2">
        <f>boolean!M33*auxiliary!M33+(1-boolean!M33)*auxiliary!AH33</f>
        <v>7.6574322461415767E-2</v>
      </c>
      <c r="N33" s="2">
        <f>boolean!N33*auxiliary!N33+(1-boolean!N33)*auxiliary!AI33</f>
        <v>8.2067193226705554E-2</v>
      </c>
      <c r="O33" s="2">
        <f>boolean!O33*auxiliary!O33+(1-boolean!O33)*auxiliary!AJ33</f>
        <v>8.6920646927878181E-2</v>
      </c>
      <c r="P33" s="2">
        <f>boolean!P33*auxiliary!P33+(1-boolean!P33)*auxiliary!AK33</f>
        <v>9.120911717157662E-2</v>
      </c>
      <c r="Q33" s="2">
        <f>boolean!Q33*auxiliary!Q33+(1-boolean!Q33)*auxiliary!AL33</f>
        <v>9.4998372856995722E-2</v>
      </c>
      <c r="R33" s="2">
        <f>boolean!R33*auxiliary!R33+(1-boolean!R33)*auxiliary!AM33</f>
        <v>9.8346526821822641E-2</v>
      </c>
      <c r="S33" s="2">
        <f>boolean!S33*auxiliary!S33+(1-boolean!S33)*auxiliary!AN33</f>
        <v>0.10130492707317602</v>
      </c>
      <c r="T33" s="2">
        <f>boolean!T33*auxiliary!T33+(1-boolean!T33)*auxiliary!AO33</f>
        <v>0.10391894427165339</v>
      </c>
      <c r="U33" s="2">
        <f>boolean!U33*auxiliary!U33+(1-boolean!U33)*auxiliary!AP33</f>
        <v>0.10622866754551047</v>
      </c>
      <c r="V33" s="2">
        <f>boolean!V33*auxiliary!V33+(1-boolean!V33)*auxiliary!AQ33</f>
        <v>0.10826951930612798</v>
      </c>
      <c r="W33" s="2">
        <f>boolean!W33*auxiliary!W33+(1-boolean!W33)*auxiliary!AR33</f>
        <v>0.11007279849370799</v>
      </c>
      <c r="Y33" s="2">
        <f t="shared" si="0"/>
        <v>2.9763673587686779E-2</v>
      </c>
    </row>
    <row r="34" spans="4:25" x14ac:dyDescent="0.2">
      <c r="D34" s="2">
        <f>boolean!D34*auxiliary!D34+(1-boolean!D34)*auxiliary!Y34</f>
        <v>6.8692104160395281E-3</v>
      </c>
      <c r="E34" s="2">
        <f>boolean!E34*auxiliary!E34+(1-boolean!E34)*auxiliary!Z34</f>
        <v>1.3843768515921531E-2</v>
      </c>
      <c r="F34" s="2">
        <f>boolean!F34*auxiliary!F34+(1-boolean!F34)*auxiliary!AA34</f>
        <v>2.1030637618156645E-2</v>
      </c>
      <c r="G34" s="2">
        <f>boolean!G34*auxiliary!G34+(1-boolean!G34)*auxiliary!AB34</f>
        <v>2.8540037088311487E-2</v>
      </c>
      <c r="H34" s="2">
        <f>boolean!H34*auxiliary!H34+(1-boolean!H34)*auxiliary!AC34</f>
        <v>3.6487132686832346E-2</v>
      </c>
      <c r="I34" s="2">
        <f>boolean!I34*auxiliary!I34+(1-boolean!I34)*auxiliary!AD34</f>
        <v>4.4993802775841321E-2</v>
      </c>
      <c r="J34" s="2">
        <f>boolean!J34*auxiliary!J34+(1-boolean!J34)*auxiliary!AE34</f>
        <v>5.3953482304235592E-2</v>
      </c>
      <c r="K34" s="2">
        <f>boolean!K34*auxiliary!K34+(1-boolean!K34)*auxiliary!AF34</f>
        <v>6.2079612037234728E-2</v>
      </c>
      <c r="L34" s="2">
        <f>boolean!L34*auxiliary!L34+(1-boolean!L34)*auxiliary!AG34</f>
        <v>6.9259790875240354E-2</v>
      </c>
      <c r="M34" s="2">
        <f>boolean!M34*auxiliary!M34+(1-boolean!M34)*auxiliary!AH34</f>
        <v>7.5604135580492379E-2</v>
      </c>
      <c r="N34" s="2">
        <f>boolean!N34*auxiliary!N34+(1-boolean!N34)*auxiliary!AI34</f>
        <v>8.1209944383750426E-2</v>
      </c>
      <c r="O34" s="2">
        <f>boolean!O34*auxiliary!O34+(1-boolean!O34)*auxiliary!AJ34</f>
        <v>8.6163189170823717E-2</v>
      </c>
      <c r="P34" s="2">
        <f>boolean!P34*auxiliary!P34+(1-boolean!P34)*auxiliary!AK34</f>
        <v>9.0539833965845848E-2</v>
      </c>
      <c r="Q34" s="2">
        <f>boolean!Q34*auxiliary!Q34+(1-boolean!Q34)*auxiliary!AL34</f>
        <v>9.4406999931837293E-2</v>
      </c>
      <c r="R34" s="2">
        <f>boolean!R34*auxiliary!R34+(1-boolean!R34)*auxiliary!AM34</f>
        <v>9.7823994755253593E-2</v>
      </c>
      <c r="S34" s="2">
        <f>boolean!S34*auxiliary!S34+(1-boolean!S34)*auxiliary!AN34</f>
        <v>0.10084322220138171</v>
      </c>
      <c r="T34" s="2">
        <f>boolean!T34*auxiliary!T34+(1-boolean!T34)*auxiliary!AO34</f>
        <v>0.1035109857897208</v>
      </c>
      <c r="U34" s="2">
        <f>boolean!U34*auxiliary!U34+(1-boolean!U34)*auxiliary!AP34</f>
        <v>0.10586819891468585</v>
      </c>
      <c r="V34" s="2">
        <f>boolean!V34*auxiliary!V34+(1-boolean!V34)*auxiliary!AQ34</f>
        <v>0.10795101230219703</v>
      </c>
      <c r="W34" s="2">
        <f>boolean!W34*auxiliary!W34+(1-boolean!W34)*auxiliary!AR34</f>
        <v>0.10979136842496386</v>
      </c>
      <c r="Y34" s="2">
        <f t="shared" si="0"/>
        <v>2.908047354220622E-2</v>
      </c>
    </row>
    <row r="35" spans="4:25" x14ac:dyDescent="0.2">
      <c r="D35" s="2">
        <f>boolean!D35*auxiliary!D35+(1-boolean!D35)*auxiliary!Y35</f>
        <v>6.6599305025854356E-3</v>
      </c>
      <c r="E35" s="2">
        <f>boolean!E35*auxiliary!E35+(1-boolean!E35)*auxiliary!Z35</f>
        <v>1.3421999127386631E-2</v>
      </c>
      <c r="F35" s="2">
        <f>boolean!F35*auxiliary!F35+(1-boolean!F35)*auxiliary!AA35</f>
        <v>2.0389910408762209E-2</v>
      </c>
      <c r="G35" s="2">
        <f>boolean!G35*auxiliary!G35+(1-boolean!G35)*auxiliary!AB35</f>
        <v>2.7670525728188948E-2</v>
      </c>
      <c r="H35" s="2">
        <f>boolean!H35*auxiliary!H35+(1-boolean!H35)*auxiliary!AC35</f>
        <v>3.5375502163321484E-2</v>
      </c>
      <c r="I35" s="2">
        <f>boolean!I35*auxiliary!I35+(1-boolean!I35)*auxiliary!AD35</f>
        <v>4.3623004884876783E-2</v>
      </c>
      <c r="J35" s="2">
        <f>boolean!J35*auxiliary!J35+(1-boolean!J35)*auxiliary!AE35</f>
        <v>5.2480277250245455E-2</v>
      </c>
      <c r="K35" s="2">
        <f>boolean!K35*auxiliary!K35+(1-boolean!K35)*auxiliary!AF35</f>
        <v>6.0777900632142653E-2</v>
      </c>
      <c r="L35" s="2">
        <f>boolean!L35*auxiliary!L35+(1-boolean!L35)*auxiliary!AG35</f>
        <v>6.810960979382373E-2</v>
      </c>
      <c r="M35" s="2">
        <f>boolean!M35*auxiliary!M35+(1-boolean!M35)*auxiliary!AH35</f>
        <v>7.4587845399063754E-2</v>
      </c>
      <c r="N35" s="2">
        <f>boolean!N35*auxiliary!N35+(1-boolean!N35)*auxiliary!AI35</f>
        <v>8.0311959058173621E-2</v>
      </c>
      <c r="O35" s="2">
        <f>boolean!O35*auxiliary!O35+(1-boolean!O35)*auxiliary!AJ35</f>
        <v>8.5369737005598856E-2</v>
      </c>
      <c r="P35" s="2">
        <f>boolean!P35*auxiliary!P35+(1-boolean!P35)*auxiliary!AK35</f>
        <v>8.9838746408434353E-2</v>
      </c>
      <c r="Q35" s="2">
        <f>boolean!Q35*auxiliary!Q35+(1-boolean!Q35)*auxiliary!AL35</f>
        <v>9.3787524953130905E-2</v>
      </c>
      <c r="R35" s="2">
        <f>boolean!R35*auxiliary!R35+(1-boolean!R35)*auxiliary!AM35</f>
        <v>9.7276631954150497E-2</v>
      </c>
      <c r="S35" s="2">
        <f>boolean!S35*auxiliary!S35+(1-boolean!S35)*auxiliary!AN35</f>
        <v>0.10035957710459817</v>
      </c>
      <c r="T35" s="2">
        <f>boolean!T35*auxiliary!T35+(1-boolean!T35)*auxiliary!AO35</f>
        <v>0.10308364111234894</v>
      </c>
      <c r="U35" s="2">
        <f>boolean!U35*auxiliary!U35+(1-boolean!U35)*auxiliary!AP35</f>
        <v>0.10549060080712189</v>
      </c>
      <c r="V35" s="2">
        <f>boolean!V35*auxiliary!V35+(1-boolean!V35)*auxiliary!AQ35</f>
        <v>0.10761736983889844</v>
      </c>
      <c r="W35" s="2">
        <f>boolean!W35*auxiliary!W35+(1-boolean!W35)*auxiliary!AR35</f>
        <v>0.10949656479357359</v>
      </c>
      <c r="Y35" s="2">
        <f t="shared" si="0"/>
        <v>2.8366245890478536E-2</v>
      </c>
    </row>
    <row r="36" spans="4:25" x14ac:dyDescent="0.2">
      <c r="D36" s="2">
        <f>boolean!D36*auxiliary!D36+(1-boolean!D36)*auxiliary!Y36</f>
        <v>6.4570265886309455E-3</v>
      </c>
      <c r="E36" s="2">
        <f>boolean!E36*auxiliary!E36+(1-boolean!E36)*auxiliary!Z36</f>
        <v>1.3013079521546411E-2</v>
      </c>
      <c r="F36" s="2">
        <f>boolean!F36*auxiliary!F36+(1-boolean!F36)*auxiliary!AA36</f>
        <v>1.9768703832280191E-2</v>
      </c>
      <c r="G36" s="2">
        <f>boolean!G36*auxiliary!G36+(1-boolean!G36)*auxiliary!AB36</f>
        <v>2.6827505223808553E-2</v>
      </c>
      <c r="H36" s="2">
        <f>boolean!H36*auxiliary!H36+(1-boolean!H36)*auxiliary!AC36</f>
        <v>3.4297738987826343E-2</v>
      </c>
      <c r="I36" s="2">
        <f>boolean!I36*auxiliary!I36+(1-boolean!I36)*auxiliary!AD36</f>
        <v>4.2293970231112574E-2</v>
      </c>
      <c r="J36" s="2">
        <f>boolean!J36*auxiliary!J36+(1-boolean!J36)*auxiliary!AE36</f>
        <v>5.0938830870573167E-2</v>
      </c>
      <c r="K36" s="2">
        <f>boolean!K36*auxiliary!K36+(1-boolean!K36)*auxiliary!AF36</f>
        <v>5.9415891774432898E-2</v>
      </c>
      <c r="L36" s="2">
        <f>boolean!L36*auxiliary!L36+(1-boolean!L36)*auxiliary!AG36</f>
        <v>6.6906150398191561E-2</v>
      </c>
      <c r="M36" s="2">
        <f>boolean!M36*auxiliary!M36+(1-boolean!M36)*auxiliary!AH36</f>
        <v>7.3524478954170941E-2</v>
      </c>
      <c r="N36" s="2">
        <f>boolean!N36*auxiliary!N36+(1-boolean!N36)*auxiliary!AI36</f>
        <v>7.9372377548213316E-2</v>
      </c>
      <c r="O36" s="2">
        <f>boolean!O36*auxiliary!O36+(1-boolean!O36)*auxiliary!AJ36</f>
        <v>8.4539530807068414E-2</v>
      </c>
      <c r="P36" s="2">
        <f>boolean!P36*auxiliary!P36+(1-boolean!P36)*auxiliary!AK36</f>
        <v>8.9105183301059585E-2</v>
      </c>
      <c r="Q36" s="2">
        <f>boolean!Q36*auxiliary!Q36+(1-boolean!Q36)*auxiliary!AL36</f>
        <v>9.313935485580585E-2</v>
      </c>
      <c r="R36" s="2">
        <f>boolean!R36*auxiliary!R36+(1-boolean!R36)*auxiliary!AM36</f>
        <v>9.6703914391281412E-2</v>
      </c>
      <c r="S36" s="2">
        <f>boolean!S36*auxiliary!S36+(1-boolean!S36)*auxiliary!AN36</f>
        <v>9.9853528756838256E-2</v>
      </c>
      <c r="T36" s="2">
        <f>boolean!T36*auxiliary!T36+(1-boolean!T36)*auxiliary!AO36</f>
        <v>0.10263650111372966</v>
      </c>
      <c r="U36" s="2">
        <f>boolean!U36*auxiliary!U36+(1-boolean!U36)*auxiliary!AP36</f>
        <v>0.10509551172274824</v>
      </c>
      <c r="V36" s="2">
        <f>boolean!V36*auxiliary!V36+(1-boolean!V36)*auxiliary!AQ36</f>
        <v>0.10726827249785714</v>
      </c>
      <c r="W36" s="2">
        <f>boolean!W36*auxiliary!W36+(1-boolean!W36)*auxiliary!AR36</f>
        <v>0.10918810536418867</v>
      </c>
      <c r="Y36" s="2">
        <f t="shared" si="0"/>
        <v>2.7620306854326149E-2</v>
      </c>
    </row>
    <row r="37" spans="4:25" x14ac:dyDescent="0.2">
      <c r="D37" s="2">
        <f>boolean!D37*auxiliary!D37+(1-boolean!D37)*auxiliary!Y37</f>
        <v>6.260304420609401E-3</v>
      </c>
      <c r="E37" s="2">
        <f>boolean!E37*auxiliary!E37+(1-boolean!E37)*auxiliary!Z37</f>
        <v>1.2616618212153204E-2</v>
      </c>
      <c r="F37" s="2">
        <f>boolean!F37*auxiliary!F37+(1-boolean!F37)*auxiliary!AA37</f>
        <v>1.916642316586489E-2</v>
      </c>
      <c r="G37" s="2">
        <f>boolean!G37*auxiliary!G37+(1-boolean!G37)*auxiliary!AB37</f>
        <v>2.6010168494929466E-2</v>
      </c>
      <c r="H37" s="2">
        <f>boolean!H37*auxiliary!H37+(1-boolean!H37)*auxiliary!AC37</f>
        <v>3.3252811345155321E-2</v>
      </c>
      <c r="I37" s="2">
        <f>boolean!I37*auxiliary!I37+(1-boolean!I37)*auxiliary!AD37</f>
        <v>4.100542644026732E-2</v>
      </c>
      <c r="J37" s="2">
        <f>boolean!J37*auxiliary!J37+(1-boolean!J37)*auxiliary!AE37</f>
        <v>4.938690954768659E-2</v>
      </c>
      <c r="K37" s="2">
        <f>boolean!K37*auxiliary!K37+(1-boolean!K37)*auxiliary!AF37</f>
        <v>5.799228152140045E-2</v>
      </c>
      <c r="L37" s="2">
        <f>boolean!L37*auxiliary!L37+(1-boolean!L37)*auxiliary!AG37</f>
        <v>6.5648260535704842E-2</v>
      </c>
      <c r="M37" s="2">
        <f>boolean!M37*auxiliary!M37+(1-boolean!M37)*auxiliary!AH37</f>
        <v>7.2413018213581037E-2</v>
      </c>
      <c r="N37" s="2">
        <f>boolean!N37*auxiliary!N37+(1-boolean!N37)*auxiliary!AI37</f>
        <v>7.8390300329282125E-2</v>
      </c>
      <c r="O37" s="2">
        <f>boolean!O37*auxiliary!O37+(1-boolean!O37)*auxiliary!AJ37</f>
        <v>8.3671775762988593E-2</v>
      </c>
      <c r="P37" s="2">
        <f>boolean!P37*auxiliary!P37+(1-boolean!P37)*auxiliary!AK37</f>
        <v>8.833844235441031E-2</v>
      </c>
      <c r="Q37" s="2">
        <f>boolean!Q37*auxiliary!Q37+(1-boolean!Q37)*auxiliary!AL37</f>
        <v>9.246186910302405E-2</v>
      </c>
      <c r="R37" s="2">
        <f>boolean!R37*auxiliary!R37+(1-boolean!R37)*auxiliary!AM37</f>
        <v>9.6105293765595318E-2</v>
      </c>
      <c r="S37" s="2">
        <f>boolean!S37*auxiliary!S37+(1-boolean!S37)*auxiliary!AN37</f>
        <v>9.9324592683975615E-2</v>
      </c>
      <c r="T37" s="2">
        <f>boolean!T37*auxiliary!T37+(1-boolean!T37)*auxiliary!AO37</f>
        <v>0.1021691377166621</v>
      </c>
      <c r="U37" s="2">
        <f>boolean!U37*auxiliary!U37+(1-boolean!U37)*auxiliary!AP37</f>
        <v>0.10468255341620587</v>
      </c>
      <c r="V37" s="2">
        <f>boolean!V37*auxiliary!V37+(1-boolean!V37)*auxiliary!AQ37</f>
        <v>0.10690338606470394</v>
      </c>
      <c r="W37" s="2">
        <f>boolean!W37*auxiliary!W37+(1-boolean!W37)*auxiliary!AR37</f>
        <v>0.10886569482784654</v>
      </c>
      <c r="Y37" s="2">
        <f t="shared" si="0"/>
        <v>2.6780543753663788E-2</v>
      </c>
    </row>
    <row r="38" spans="4:25" x14ac:dyDescent="0.2">
      <c r="D38" s="2">
        <f>boolean!D38*auxiliary!D38+(1-boolean!D38)*auxiliary!Y38</f>
        <v>6.069575663155382E-3</v>
      </c>
      <c r="E38" s="2">
        <f>boolean!E38*auxiliary!E38+(1-boolean!E38)*auxiliary!Z38</f>
        <v>1.2232235640124624E-2</v>
      </c>
      <c r="F38" s="2">
        <f>boolean!F38*auxiliary!F38+(1-boolean!F38)*auxiliary!AA38</f>
        <v>1.8582491805717475E-2</v>
      </c>
      <c r="G38" s="2">
        <f>boolean!G38*auxiliary!G38+(1-boolean!G38)*auxiliary!AB38</f>
        <v>2.5217733050116917E-2</v>
      </c>
      <c r="H38" s="2">
        <f>boolean!H38*auxiliary!H38+(1-boolean!H38)*auxiliary!AC38</f>
        <v>3.2239718855781294E-2</v>
      </c>
      <c r="I38" s="2">
        <f>boolean!I38*auxiliary!I38+(1-boolean!I38)*auxiliary!AD38</f>
        <v>3.9756139902686609E-2</v>
      </c>
      <c r="J38" s="2">
        <f>boolean!J38*auxiliary!J38+(1-boolean!J38)*auxiliary!AE38</f>
        <v>4.7882269635685738E-2</v>
      </c>
      <c r="K38" s="2">
        <f>boolean!K38*auxiliary!K38+(1-boolean!K38)*auxiliary!AF38</f>
        <v>5.6505706955180368E-2</v>
      </c>
      <c r="L38" s="2">
        <f>boolean!L38*auxiliary!L38+(1-boolean!L38)*auxiliary!AG38</f>
        <v>6.4334735943776949E-2</v>
      </c>
      <c r="M38" s="2">
        <f>boolean!M38*auxiliary!M38+(1-boolean!M38)*auxiliary!AH38</f>
        <v>7.1252399101156424E-2</v>
      </c>
      <c r="N38" s="2">
        <f>boolean!N38*auxiliary!N38+(1-boolean!N38)*auxiliary!AI38</f>
        <v>7.7364787192791704E-2</v>
      </c>
      <c r="O38" s="2">
        <f>boolean!O38*auxiliary!O38+(1-boolean!O38)*auxiliary!AJ38</f>
        <v>8.2765641113079699E-2</v>
      </c>
      <c r="P38" s="2">
        <f>boolean!P38*auxiliary!P38+(1-boolean!P38)*auxiliary!AK38</f>
        <v>8.753778951579777E-2</v>
      </c>
      <c r="Q38" s="2">
        <f>boolean!Q38*auxiliary!Q38+(1-boolean!Q38)*auxiliary!AL38</f>
        <v>9.1754419092098222E-2</v>
      </c>
      <c r="R38" s="2">
        <f>boolean!R38*auxiliary!R38+(1-boolean!R38)*auxiliary!AM38</f>
        <v>9.5480196977296608E-2</v>
      </c>
      <c r="S38" s="2">
        <f>boolean!S38*auxiliary!S38+(1-boolean!S38)*auxiliary!AN38</f>
        <v>9.8772262499924865E-2</v>
      </c>
      <c r="T38" s="2">
        <f>boolean!T38*auxiliary!T38+(1-boolean!T38)*auxiliary!AO38</f>
        <v>0.10168110348272559</v>
      </c>
      <c r="U38" s="2">
        <f>boolean!U38*auxiliary!U38+(1-boolean!U38)*auxiliary!AP38</f>
        <v>0.10425133053472722</v>
      </c>
      <c r="V38" s="2">
        <f>boolean!V38*auxiliary!V38+(1-boolean!V38)*auxiliary!AQ38</f>
        <v>0.1065223612091096</v>
      </c>
      <c r="W38" s="2">
        <f>boolean!W38*auxiliary!W38+(1-boolean!W38)*auxiliary!AR38</f>
        <v>0.10852902451925145</v>
      </c>
      <c r="Y38" s="2">
        <f t="shared" si="0"/>
        <v>2.5784754084313632E-2</v>
      </c>
    </row>
    <row r="39" spans="4:25" x14ac:dyDescent="0.2">
      <c r="D39" s="2">
        <f>boolean!D39*auxiliary!D39+(1-boolean!D39)*auxiliary!Y39</f>
        <v>5.8846577187985985E-3</v>
      </c>
      <c r="E39" s="2">
        <f>boolean!E39*auxiliary!E39+(1-boolean!E39)*auxiliary!Z39</f>
        <v>1.1859563810166136E-2</v>
      </c>
      <c r="F39" s="2">
        <f>boolean!F39*auxiliary!F39+(1-boolean!F39)*auxiliary!AA39</f>
        <v>1.8016350715064414E-2</v>
      </c>
      <c r="G39" s="2">
        <f>boolean!G39*auxiliary!G39+(1-boolean!G39)*auxiliary!AB39</f>
        <v>2.4449440237610569E-2</v>
      </c>
      <c r="H39" s="2">
        <f>boolean!H39*auxiliary!H39+(1-boolean!H39)*auxiliary!AC39</f>
        <v>3.125749161811104E-2</v>
      </c>
      <c r="I39" s="2">
        <f>boolean!I39*auxiliary!I39+(1-boolean!I39)*auxiliary!AD39</f>
        <v>3.8544914592325515E-2</v>
      </c>
      <c r="J39" s="2">
        <f>boolean!J39*auxiliary!J39+(1-boolean!J39)*auxiliary!AE39</f>
        <v>4.6423470641562124E-2</v>
      </c>
      <c r="K39" s="2">
        <f>boolean!K39*auxiliary!K39+(1-boolean!K39)*auxiliary!AF39</f>
        <v>5.4954744877934981E-2</v>
      </c>
      <c r="L39" s="2">
        <f>boolean!L39*auxiliary!L39+(1-boolean!L39)*auxiliary!AG39</f>
        <v>6.2964319096952076E-2</v>
      </c>
      <c r="M39" s="2">
        <f>boolean!M39*auxiliary!M39+(1-boolean!M39)*auxiliary!AH39</f>
        <v>7.0041510478143165E-2</v>
      </c>
      <c r="N39" s="2">
        <f>boolean!N39*auxiliary!N39+(1-boolean!N39)*auxiliary!AI39</f>
        <v>7.6294856346027742E-2</v>
      </c>
      <c r="O39" s="2">
        <f>boolean!O39*auxiliary!O39+(1-boolean!O39)*auxiliary!AJ39</f>
        <v>8.1820259353683561E-2</v>
      </c>
      <c r="P39" s="2">
        <f>boolean!P39*auxiliary!P39+(1-boolean!P39)*auxiliary!AK39</f>
        <v>8.6702458266397761E-2</v>
      </c>
      <c r="Q39" s="2">
        <f>boolean!Q39*auxiliary!Q39+(1-boolean!Q39)*auxiliary!AL39</f>
        <v>9.1016327533541094E-2</v>
      </c>
      <c r="R39" s="2">
        <f>boolean!R39*auxiliary!R39+(1-boolean!R39)*auxiliary!AM39</f>
        <v>9.4828025579178091E-2</v>
      </c>
      <c r="S39" s="2">
        <f>boolean!S39*auxiliary!S39+(1-boolean!S39)*auxiliary!AN39</f>
        <v>9.8196009421844255E-2</v>
      </c>
      <c r="T39" s="2">
        <f>boolean!T39*auxiliary!T39+(1-boolean!T39)*auxiliary!AO39</f>
        <v>0.10117193118391675</v>
      </c>
      <c r="U39" s="2">
        <f>boolean!U39*auxiliary!U39+(1-boolean!U39)*auxiliary!AP39</f>
        <v>0.10380143023963846</v>
      </c>
      <c r="V39" s="2">
        <f>boolean!V39*auxiliary!V39+(1-boolean!V39)*auxiliary!AQ39</f>
        <v>0.10612483315034742</v>
      </c>
      <c r="W39" s="2">
        <f>boolean!W39*auxiliary!W39+(1-boolean!W39)*auxiliary!AR39</f>
        <v>0.10817777212126835</v>
      </c>
      <c r="Y39" s="2">
        <f t="shared" si="0"/>
        <v>2.4631984509837612E-2</v>
      </c>
    </row>
    <row r="40" spans="4:25" x14ac:dyDescent="0.2">
      <c r="D40" s="2">
        <f>boolean!D40*auxiliary!D40+(1-boolean!D40)*auxiliary!Y40</f>
        <v>5.7053735531510438E-3</v>
      </c>
      <c r="E40" s="2">
        <f>boolean!E40*auxiliary!E40+(1-boolean!E40)*auxiliary!Z40</f>
        <v>1.1498245938464388E-2</v>
      </c>
      <c r="F40" s="2">
        <f>boolean!F40*auxiliary!F40+(1-boolean!F40)*auxiliary!AA40</f>
        <v>1.7467457888953965E-2</v>
      </c>
      <c r="G40" s="2">
        <f>boolean!G40*auxiliary!G40+(1-boolean!G40)*auxiliary!AB40</f>
        <v>2.3704554519016104E-2</v>
      </c>
      <c r="H40" s="2">
        <f>boolean!H40*auxiliary!H40+(1-boolean!H40)*auxiliary!AC40</f>
        <v>3.0305189279933153E-2</v>
      </c>
      <c r="I40" s="2">
        <f>boolean!I40*auxiliary!I40+(1-boolean!I40)*auxiliary!AD40</f>
        <v>3.7370590921712403E-2</v>
      </c>
      <c r="J40" s="2">
        <f>boolean!J40*auxiliary!J40+(1-boolean!J40)*auxiliary!AE40</f>
        <v>4.5009115958901766E-2</v>
      </c>
      <c r="K40" s="2">
        <f>boolean!K40*auxiliary!K40+(1-boolean!K40)*auxiliary!AF40</f>
        <v>5.3337910449330804E-2</v>
      </c>
      <c r="L40" s="2">
        <f>boolean!L40*auxiliary!L40+(1-boolean!L40)*auxiliary!AG40</f>
        <v>6.153569800299151E-2</v>
      </c>
      <c r="M40" s="2">
        <f>boolean!M40*auxiliary!M40+(1-boolean!M40)*auxiliary!AH40</f>
        <v>6.877919307940307E-2</v>
      </c>
      <c r="N40" s="2">
        <f>boolean!N40*auxiliary!N40+(1-boolean!N40)*auxiliary!AI40</f>
        <v>7.5179483472213829E-2</v>
      </c>
      <c r="O40" s="2">
        <f>boolean!O40*auxiliary!O40+(1-boolean!O40)*auxiliary!AJ40</f>
        <v>8.083472540724379E-2</v>
      </c>
      <c r="P40" s="2">
        <f>boolean!P40*auxiliary!P40+(1-boolean!P40)*auxiliary!AK40</f>
        <v>8.5831648887410489E-2</v>
      </c>
      <c r="Q40" s="2">
        <f>boolean!Q40*auxiliary!Q40+(1-boolean!Q40)*auxiliary!AL40</f>
        <v>9.0246887802650458E-2</v>
      </c>
      <c r="R40" s="2">
        <f>boolean!R40*auxiliary!R40+(1-boolean!R40)*auxiliary!AM40</f>
        <v>9.4148155203687217E-2</v>
      </c>
      <c r="S40" s="2">
        <f>boolean!S40*auxiliary!S40+(1-boolean!S40)*auxiliary!AN40</f>
        <v>9.7595281763896216E-2</v>
      </c>
      <c r="T40" s="2">
        <f>boolean!T40*auxiliary!T40+(1-boolean!T40)*auxiliary!AO40</f>
        <v>0.1006411333553407</v>
      </c>
      <c r="U40" s="2">
        <f>boolean!U40*auxiliary!U40+(1-boolean!U40)*auxiliary!AP40</f>
        <v>0.10333242181112123</v>
      </c>
      <c r="V40" s="2">
        <f>boolean!V40*auxiliary!V40+(1-boolean!V40)*auxiliary!AQ40</f>
        <v>0.10571042130806407</v>
      </c>
      <c r="W40" s="2">
        <f>boolean!W40*auxiliary!W40+(1-boolean!W40)*auxiliary!AR40</f>
        <v>0.10781160135634707</v>
      </c>
      <c r="Y40" s="2">
        <f t="shared" si="0"/>
        <v>2.3321131406372181E-2</v>
      </c>
    </row>
    <row r="41" spans="4:25" x14ac:dyDescent="0.2">
      <c r="D41" s="2">
        <f>boolean!D41*auxiliary!D41+(1-boolean!D41)*auxiliary!Y41</f>
        <v>5.5315515254200694E-3</v>
      </c>
      <c r="E41" s="2">
        <f>boolean!E41*auxiliary!E41+(1-boolean!E41)*auxiliary!Z41</f>
        <v>1.1147936111114086E-2</v>
      </c>
      <c r="F41" s="2">
        <f>boolean!F41*auxiliary!F41+(1-boolean!F41)*auxiliary!AA41</f>
        <v>1.6935287835358349E-2</v>
      </c>
      <c r="G41" s="2">
        <f>boolean!G41*auxiliary!G41+(1-boolean!G41)*auxiliary!AB41</f>
        <v>2.2982362765124865E-2</v>
      </c>
      <c r="H41" s="2">
        <f>boolean!H41*auxiliary!H41+(1-boolean!H41)*auxiliary!AC41</f>
        <v>2.9381900138155632E-2</v>
      </c>
      <c r="I41" s="2">
        <f>boolean!I41*auxiliary!I41+(1-boolean!I41)*auxiliary!AD41</f>
        <v>3.6232044631797841E-2</v>
      </c>
      <c r="J41" s="2">
        <f>boolean!J41*auxiliary!J41+(1-boolean!J41)*auxiliary!AE41</f>
        <v>4.3637851530819928E-2</v>
      </c>
      <c r="K41" s="2">
        <f>boolean!K41*auxiliary!K41+(1-boolean!K41)*auxiliary!AF41</f>
        <v>5.1712897877784922E-2</v>
      </c>
      <c r="L41" s="2">
        <f>boolean!L41*auxiliary!L41+(1-boolean!L41)*auxiliary!AG41</f>
        <v>6.0047504946815287E-2</v>
      </c>
      <c r="M41" s="2">
        <f>boolean!M41*auxiliary!M41+(1-boolean!M41)*auxiliary!AH41</f>
        <v>6.7464238403571228E-2</v>
      </c>
      <c r="N41" s="2">
        <f>boolean!N41*auxiliary!N41+(1-boolean!N41)*auxiliary!AI41</f>
        <v>7.4017600749864063E-2</v>
      </c>
      <c r="O41" s="2">
        <f>boolean!O41*auxiliary!O41+(1-boolean!O41)*auxiliary!AJ41</f>
        <v>7.980809575581424E-2</v>
      </c>
      <c r="P41" s="2">
        <f>boolean!P41*auxiliary!P41+(1-boolean!P41)*auxiliary!AK41</f>
        <v>8.4924527694436008E-2</v>
      </c>
      <c r="Q41" s="2">
        <f>boolean!Q41*auxiliary!Q41+(1-boolean!Q41)*auxiliary!AL41</f>
        <v>8.9445363263009878E-2</v>
      </c>
      <c r="R41" s="2">
        <f>boolean!R41*auxiliary!R41+(1-boolean!R41)*auxiliary!AM41</f>
        <v>9.343993496517701E-2</v>
      </c>
      <c r="S41" s="2">
        <f>boolean!S41*auxiliary!S41+(1-boolean!S41)*auxiliary!AN41</f>
        <v>9.6969504409081392E-2</v>
      </c>
      <c r="T41" s="2">
        <f>boolean!T41*auxiliary!T41+(1-boolean!T41)*auxiliary!AO41</f>
        <v>0.10008820182852809</v>
      </c>
      <c r="U41" s="2">
        <f>boolean!U41*auxiliary!U41+(1-boolean!U41)*auxiliary!AP41</f>
        <v>0.10284385623585557</v>
      </c>
      <c r="V41" s="2">
        <f>boolean!V41*auxiliary!V41+(1-boolean!V41)*auxiliary!AQ41</f>
        <v>0.10527872893792445</v>
      </c>
      <c r="W41" s="2">
        <f>boolean!W41*auxiliary!W41+(1-boolean!W41)*auxiliary!AR41</f>
        <v>0.10743016166458115</v>
      </c>
      <c r="Y41" s="2">
        <f t="shared" si="0"/>
        <v>2.2201088886258435E-2</v>
      </c>
    </row>
    <row r="42" spans="4:25" x14ac:dyDescent="0.2">
      <c r="D42" s="2">
        <f>boolean!D42*auxiliary!D42+(1-boolean!D42)*auxiliary!Y42</f>
        <v>5.3630252240851016E-3</v>
      </c>
      <c r="E42" s="2">
        <f>boolean!E42*auxiliary!E42+(1-boolean!E42)*auxiliary!Z42</f>
        <v>1.0808298952951321E-2</v>
      </c>
      <c r="F42" s="2">
        <f>boolean!F42*auxiliary!F42+(1-boolean!F42)*auxiliary!AA42</f>
        <v>1.6419331072084906E-2</v>
      </c>
      <c r="G42" s="2">
        <f>boolean!G42*auxiliary!G42+(1-boolean!G42)*auxiliary!AB42</f>
        <v>2.2282173573187288E-2</v>
      </c>
      <c r="H42" s="2">
        <f>boolean!H42*auxiliary!H42+(1-boolean!H42)*auxiliary!AC42</f>
        <v>2.8486740265971183E-2</v>
      </c>
      <c r="I42" s="2">
        <f>boolean!I42*auxiliary!I42+(1-boolean!I42)*auxiliary!AD42</f>
        <v>3.5128185715625732E-2</v>
      </c>
      <c r="J42" s="2">
        <f>boolean!J42*auxiliary!J42+(1-boolean!J42)*auxiliary!AE42</f>
        <v>4.2308364553631364E-2</v>
      </c>
      <c r="K42" s="2">
        <f>boolean!K42*auxiliary!K42+(1-boolean!K42)*auxiliary!AF42</f>
        <v>5.0137393542227973E-2</v>
      </c>
      <c r="L42" s="2">
        <f>boolean!L42*auxiliary!L42+(1-boolean!L42)*auxiliary!AG42</f>
        <v>5.849831518109639E-2</v>
      </c>
      <c r="M42" s="2">
        <f>boolean!M42*auxiliary!M42+(1-boolean!M42)*auxiliary!AH42</f>
        <v>6.6095387556076288E-2</v>
      </c>
      <c r="N42" s="2">
        <f>boolean!N42*auxiliary!N42+(1-boolean!N42)*auxiliary!AI42</f>
        <v>7.2808095830485683E-2</v>
      </c>
      <c r="O42" s="2">
        <f>boolean!O42*auxiliary!O42+(1-boolean!O42)*auxiliary!AJ42</f>
        <v>7.8739387537765743E-2</v>
      </c>
      <c r="P42" s="2">
        <f>boolean!P42*auxiliary!P42+(1-boolean!P42)*auxiliary!AK42</f>
        <v>8.3980226239332073E-2</v>
      </c>
      <c r="Q42" s="2">
        <f>boolean!Q42*auxiliary!Q42+(1-boolean!Q42)*auxiliary!AL42</f>
        <v>8.8610986561257085E-2</v>
      </c>
      <c r="R42" s="2">
        <f>boolean!R42*auxiliary!R42+(1-boolean!R42)*auxiliary!AM42</f>
        <v>9.270268683676948E-2</v>
      </c>
      <c r="S42" s="2">
        <f>boolean!S42*auxiliary!S42+(1-boolean!S42)*auxiliary!AN42</f>
        <v>9.6318078258640485E-2</v>
      </c>
      <c r="T42" s="2">
        <f>boolean!T42*auxiliary!T42+(1-boolean!T42)*auxiliary!AO42</f>
        <v>9.9512607244931287E-2</v>
      </c>
      <c r="U42" s="2">
        <f>boolean!U42*auxiliary!U42+(1-boolean!U42)*auxiliary!AP42</f>
        <v>0.10233526577714933</v>
      </c>
      <c r="V42" s="2">
        <f>boolean!V42*auxiliary!V42+(1-boolean!V42)*auxiliary!AQ42</f>
        <v>0.10482934275178164</v>
      </c>
      <c r="W42" s="2">
        <f>boolean!W42*auxiliary!W42+(1-boolean!W42)*auxiliary!AR42</f>
        <v>0.10703308786809332</v>
      </c>
      <c r="Y42" s="2">
        <f t="shared" si="0"/>
        <v>2.1620933737646869E-2</v>
      </c>
    </row>
    <row r="43" spans="4:25" x14ac:dyDescent="0.2">
      <c r="D43" s="2">
        <f>boolean!D43*auxiliary!D43+(1-boolean!D43)*auxiliary!Y43</f>
        <v>5.1996333075807052E-3</v>
      </c>
      <c r="E43" s="2">
        <f>boolean!E43*auxiliary!E43+(1-boolean!E43)*auxiliary!Z43</f>
        <v>1.047900930647638E-2</v>
      </c>
      <c r="F43" s="2">
        <f>boolean!F43*auxiliary!F43+(1-boolean!F43)*auxiliary!AA43</f>
        <v>1.5919093639014507E-2</v>
      </c>
      <c r="G43" s="2">
        <f>boolean!G43*auxiliary!G43+(1-boolean!G43)*auxiliary!AB43</f>
        <v>2.1603316604986513E-2</v>
      </c>
      <c r="H43" s="2">
        <f>boolean!H43*auxiliary!H43+(1-boolean!H43)*auxiliary!AC43</f>
        <v>2.7618852666614607E-2</v>
      </c>
      <c r="I43" s="2">
        <f>boolean!I43*auxiliary!I43+(1-boolean!I43)*auxiliary!AD43</f>
        <v>3.4057957374796402E-2</v>
      </c>
      <c r="J43" s="2">
        <f>boolean!J43*auxiliary!J43+(1-boolean!J43)*auxiliary!AE43</f>
        <v>4.1019382220015027E-2</v>
      </c>
      <c r="K43" s="2">
        <f>boolean!K43*auxiliary!K43+(1-boolean!K43)*auxiliary!AF43</f>
        <v>4.8609889106371575E-2</v>
      </c>
      <c r="L43" s="2">
        <f>boolean!L43*auxiliary!L43+(1-boolean!L43)*auxiliary!AG43</f>
        <v>5.6886645562254395E-2</v>
      </c>
      <c r="M43" s="2">
        <f>boolean!M43*auxiliary!M43+(1-boolean!M43)*auxiliary!AH43</f>
        <v>6.4671330043916064E-2</v>
      </c>
      <c r="N43" s="2">
        <f>boolean!N43*auxiliary!N43+(1-boolean!N43)*auxiliary!AI43</f>
        <v>7.1549810773653105E-2</v>
      </c>
      <c r="O43" s="2">
        <f>boolean!O43*auxiliary!O43+(1-boolean!O43)*auxiliary!AJ43</f>
        <v>7.7627577606826648E-2</v>
      </c>
      <c r="P43" s="2">
        <f>boolean!P43*auxiliary!P43+(1-boolean!P43)*auxiliary!AK43</f>
        <v>8.2997840478790302E-2</v>
      </c>
      <c r="Q43" s="2">
        <f>boolean!Q43*auxiliary!Q43+(1-boolean!Q43)*auxiliary!AL43</f>
        <v>8.7742958892444961E-2</v>
      </c>
      <c r="R43" s="2">
        <f>boolean!R43*auxiliary!R43+(1-boolean!R43)*auxiliary!AM43</f>
        <v>9.1935705001234852E-2</v>
      </c>
      <c r="S43" s="2">
        <f>boolean!S43*auxiliary!S43+(1-boolean!S43)*auxiliary!AN43</f>
        <v>9.5640379658496685E-2</v>
      </c>
      <c r="T43" s="2">
        <f>boolean!T43*auxiliary!T43+(1-boolean!T43)*auxiliary!AO43</f>
        <v>9.8913798549133763E-2</v>
      </c>
      <c r="U43" s="2">
        <f>boolean!U43*auxiliary!U43+(1-boolean!U43)*auxiliary!AP43</f>
        <v>0.10180616352714228</v>
      </c>
      <c r="V43" s="2">
        <f>boolean!V43*auxiliary!V43+(1-boolean!V43)*auxiliary!AQ43</f>
        <v>0.10436183252200838</v>
      </c>
      <c r="W43" s="2">
        <f>boolean!W43*auxiliary!W43+(1-boolean!W43)*auxiliary!AR43</f>
        <v>0.10661999982142609</v>
      </c>
      <c r="Y43" s="2">
        <f t="shared" si="0"/>
        <v>2.1580110538983566E-2</v>
      </c>
    </row>
    <row r="44" spans="4:25" x14ac:dyDescent="0.2">
      <c r="D44" s="2">
        <f>boolean!D44*auxiliary!D44+(1-boolean!D44)*auxiliary!Y44</f>
        <v>5.0412193498334474E-3</v>
      </c>
      <c r="E44" s="2">
        <f>boolean!E44*auxiliary!E44+(1-boolean!E44)*auxiliary!Z44</f>
        <v>1.0159751920558591E-2</v>
      </c>
      <c r="F44" s="2">
        <f>boolean!F44*auxiliary!F44+(1-boolean!F44)*auxiliary!AA44</f>
        <v>1.5434096625200308E-2</v>
      </c>
      <c r="G44" s="2">
        <f>boolean!G44*auxiliary!G44+(1-boolean!G44)*auxiliary!AB44</f>
        <v>2.0945141945078564E-2</v>
      </c>
      <c r="H44" s="2">
        <f>boolean!H44*auxiliary!H44+(1-boolean!H44)*auxiliary!AC44</f>
        <v>2.6777406452902171E-2</v>
      </c>
      <c r="I44" s="2">
        <f>boolean!I44*auxiliary!I44+(1-boolean!I44)*auxiliary!AD44</f>
        <v>3.3020335007722362E-2</v>
      </c>
      <c r="J44" s="2">
        <f>boolean!J44*auxiliary!J44+(1-boolean!J44)*auxiliary!AE44</f>
        <v>3.9769670500470033E-2</v>
      </c>
      <c r="K44" s="2">
        <f>boolean!K44*auxiliary!K44+(1-boolean!K44)*auxiliary!AF44</f>
        <v>4.7128922187460412E-2</v>
      </c>
      <c r="L44" s="2">
        <f>boolean!L44*auxiliary!L44+(1-boolean!L44)*auxiliary!AG44</f>
        <v>5.5210953130542306E-2</v>
      </c>
      <c r="M44" s="2">
        <f>boolean!M44*auxiliary!M44+(1-boolean!M44)*auxiliary!AH44</f>
        <v>6.3190702521034411E-2</v>
      </c>
      <c r="N44" s="2">
        <f>boolean!N44*auxiliary!N44+(1-boolean!N44)*auxiliary!AI44</f>
        <v>7.0241540938433558E-2</v>
      </c>
      <c r="O44" s="2">
        <f>boolean!O44*auxiliary!O44+(1-boolean!O44)*auxiliary!AJ44</f>
        <v>7.6471601552555904E-2</v>
      </c>
      <c r="P44" s="2">
        <f>boolean!P44*auxiliary!P44+(1-boolean!P44)*auxiliary!AK44</f>
        <v>8.1976429908834678E-2</v>
      </c>
      <c r="Q44" s="2">
        <f>boolean!Q44*auxiliary!Q44+(1-boolean!Q44)*auxiliary!AL44</f>
        <v>8.6840449235291842E-2</v>
      </c>
      <c r="R44" s="2">
        <f>boolean!R44*auxiliary!R44+(1-boolean!R44)*auxiliary!AM44</f>
        <v>9.1138255175265276E-2</v>
      </c>
      <c r="S44" s="2">
        <f>boolean!S44*auxiliary!S44+(1-boolean!S44)*auxiliary!AN44</f>
        <v>9.4935759802189656E-2</v>
      </c>
      <c r="T44" s="2">
        <f>boolean!T44*auxiliary!T44+(1-boolean!T44)*auxiliary!AO44</f>
        <v>9.829120246128778E-2</v>
      </c>
      <c r="U44" s="2">
        <f>boolean!U44*auxiliary!U44+(1-boolean!U44)*auxiliary!AP44</f>
        <v>0.10125604294065652</v>
      </c>
      <c r="V44" s="2">
        <f>boolean!V44*auxiliary!V44+(1-boolean!V44)*auxiliary!AQ44</f>
        <v>0.10387575066961115</v>
      </c>
      <c r="W44" s="2">
        <f>boolean!W44*auxiliary!W44+(1-boolean!W44)*auxiliary!AR44</f>
        <v>0.10619050204760296</v>
      </c>
      <c r="Y44" s="2">
        <f t="shared" si="0"/>
        <v>2.2078580207474136E-2</v>
      </c>
    </row>
    <row r="45" spans="4:25" x14ac:dyDescent="0.2">
      <c r="D45" s="2">
        <f>boolean!D45*auxiliary!D45+(1-boolean!D45)*auxiliary!Y45</f>
        <v>4.8876316905046872E-3</v>
      </c>
      <c r="E45" s="2">
        <f>boolean!E45*auxiliary!E45+(1-boolean!E45)*auxiliary!Z45</f>
        <v>9.8502211486252052E-3</v>
      </c>
      <c r="F45" s="2">
        <f>boolean!F45*auxiliary!F45+(1-boolean!F45)*auxiliary!AA45</f>
        <v>1.4963875710374067E-2</v>
      </c>
      <c r="G45" s="2">
        <f>boolean!G45*auxiliary!G45+(1-boolean!G45)*auxiliary!AB45</f>
        <v>2.0307019478584515E-2</v>
      </c>
      <c r="H45" s="2">
        <f>boolean!H45*auxiliary!H45+(1-boolean!H45)*auxiliary!AC45</f>
        <v>2.5961596051767382E-2</v>
      </c>
      <c r="I45" s="2">
        <f>boolean!I45*auxiliary!I45+(1-boolean!I45)*auxiliary!AD45</f>
        <v>3.201432522870825E-2</v>
      </c>
      <c r="J45" s="2">
        <f>boolean!J45*auxiliary!J45+(1-boolean!J45)*auxiliary!AE45</f>
        <v>3.8558032961896152E-2</v>
      </c>
      <c r="K45" s="2">
        <f>boolean!K45*auxiliary!K45+(1-boolean!K45)*auxiliary!AF45</f>
        <v>4.56930749562348E-2</v>
      </c>
      <c r="L45" s="2">
        <f>boolean!L45*auxiliary!L45+(1-boolean!L45)*auxiliary!AG45</f>
        <v>5.352887574565128E-2</v>
      </c>
      <c r="M45" s="2">
        <f>boolean!M45*auxiliary!M45+(1-boolean!M45)*auxiliary!AH45</f>
        <v>6.1652087483098326E-2</v>
      </c>
      <c r="N45" s="2">
        <f>boolean!N45*auxiliary!N45+(1-boolean!N45)*auxiliary!AI45</f>
        <v>6.8882033830103315E-2</v>
      </c>
      <c r="O45" s="2">
        <f>boolean!O45*auxiliary!O45+(1-boolean!O45)*auxiliary!AJ45</f>
        <v>7.5270352681311478E-2</v>
      </c>
      <c r="P45" s="2">
        <f>boolean!P45*auxiliary!P45+(1-boolean!P45)*auxiliary!AK45</f>
        <v>8.0915016664413822E-2</v>
      </c>
      <c r="Q45" s="2">
        <f>boolean!Q45*auxiliary!Q45+(1-boolean!Q45)*auxiliary!AL45</f>
        <v>8.5902593556588983E-2</v>
      </c>
      <c r="R45" s="2">
        <f>boolean!R45*auxiliary!R45+(1-boolean!R45)*auxiliary!AM45</f>
        <v>9.0309573906495952E-2</v>
      </c>
      <c r="S45" s="2">
        <f>boolean!S45*auxiliary!S45+(1-boolean!S45)*auxiliary!AN45</f>
        <v>9.4203544109729503E-2</v>
      </c>
      <c r="T45" s="2">
        <f>boolean!T45*auxiliary!T45+(1-boolean!T45)*auxiliary!AO45</f>
        <v>9.7644222928274862E-2</v>
      </c>
      <c r="U45" s="2">
        <f>boolean!U45*auxiliary!U45+(1-boolean!U45)*auxiliary!AP45</f>
        <v>0.10068437735024666</v>
      </c>
      <c r="V45" s="2">
        <f>boolean!V45*auxiliary!V45+(1-boolean!V45)*auxiliary!AQ45</f>
        <v>0.10337063183573278</v>
      </c>
      <c r="W45" s="2">
        <f>boolean!W45*auxiliary!W45+(1-boolean!W45)*auxiliary!AR45</f>
        <v>0.1057441833595117</v>
      </c>
      <c r="Y45" s="2">
        <f t="shared" si="0"/>
        <v>2.245432053762747E-2</v>
      </c>
    </row>
    <row r="46" spans="4:25" x14ac:dyDescent="0.2">
      <c r="D46" s="2">
        <f>boolean!D46*auxiliary!D46+(1-boolean!D46)*auxiliary!Y46</f>
        <v>4.7387232897959401E-3</v>
      </c>
      <c r="E46" s="2">
        <f>boolean!E46*auxiliary!E46+(1-boolean!E46)*auxiliary!Z46</f>
        <v>9.550120656045373E-3</v>
      </c>
      <c r="F46" s="2">
        <f>boolean!F46*auxiliary!F46+(1-boolean!F46)*auxiliary!AA46</f>
        <v>1.4507980720421134E-2</v>
      </c>
      <c r="G46" s="2">
        <f>boolean!G46*auxiliary!G46+(1-boolean!G46)*auxiliary!AB46</f>
        <v>1.9688338287939162E-2</v>
      </c>
      <c r="H46" s="2">
        <f>boolean!H46*auxiliary!H46+(1-boolean!H46)*auxiliary!AC46</f>
        <v>2.5170640433031712E-2</v>
      </c>
      <c r="I46" s="2">
        <f>boolean!I46*auxiliary!I46+(1-boolean!I46)*auxiliary!AD46</f>
        <v>3.1038964916915941E-2</v>
      </c>
      <c r="J46" s="2">
        <f>boolean!J46*auxiliary!J46+(1-boolean!J46)*auxiliary!AE46</f>
        <v>3.7383309622167939E-2</v>
      </c>
      <c r="K46" s="2">
        <f>boolean!K46*auxiliary!K46+(1-boolean!K46)*auxiliary!AF46</f>
        <v>4.4300972779547414E-2</v>
      </c>
      <c r="L46" s="2">
        <f>boolean!L46*auxiliary!L46+(1-boolean!L46)*auxiliary!AG46</f>
        <v>5.1898045154527277E-2</v>
      </c>
      <c r="M46" s="2">
        <f>boolean!M46*auxiliary!M46+(1-boolean!M46)*auxiliary!AH46</f>
        <v>6.0054011910425663E-2</v>
      </c>
      <c r="N46" s="2">
        <f>boolean!N46*auxiliary!N46+(1-boolean!N46)*auxiliary!AI46</f>
        <v>6.7469987901050327E-2</v>
      </c>
      <c r="O46" s="2">
        <f>boolean!O46*auxiliary!O46+(1-boolean!O46)*auxiliary!AJ46</f>
        <v>7.4022680956738071E-2</v>
      </c>
      <c r="P46" s="2">
        <f>boolean!P46*auxiliary!P46+(1-boolean!P46)*auxiliary!AK46</f>
        <v>7.9812584583225071E-2</v>
      </c>
      <c r="Q46" s="2">
        <f>boolean!Q46*auxiliary!Q46+(1-boolean!Q46)*auxiliary!AL46</f>
        <v>8.4928493984003331E-2</v>
      </c>
      <c r="R46" s="2">
        <f>boolean!R46*auxiliary!R46+(1-boolean!R46)*auxiliary!AM46</f>
        <v>8.9448867842600963E-2</v>
      </c>
      <c r="S46" s="2">
        <f>boolean!S46*auxiliary!S46+(1-boolean!S46)*auxiliary!AN46</f>
        <v>9.3443031581775915E-2</v>
      </c>
      <c r="T46" s="2">
        <f>boolean!T46*auxiliary!T46+(1-boolean!T46)*auxiliary!AO46</f>
        <v>9.6972240553064221E-2</v>
      </c>
      <c r="U46" s="2">
        <f>boolean!U46*auxiliary!U46+(1-boolean!U46)*auxiliary!AP46</f>
        <v>0.10009061946198569</v>
      </c>
      <c r="V46" s="2">
        <f>boolean!V46*auxiliary!V46+(1-boolean!V46)*auxiliary!AQ46</f>
        <v>0.10284599243613304</v>
      </c>
      <c r="W46" s="2">
        <f>boolean!W46*auxiliary!W46+(1-boolean!W46)*auxiliary!AR46</f>
        <v>0.10528061646624727</v>
      </c>
      <c r="Y46" s="2">
        <f t="shared" si="0"/>
        <v>2.2045191826897653E-2</v>
      </c>
    </row>
    <row r="47" spans="4:25" x14ac:dyDescent="0.2">
      <c r="D47" s="2">
        <f>boolean!D47*auxiliary!D47+(1-boolean!D47)*auxiliary!Y47</f>
        <v>4.5943515876777832E-3</v>
      </c>
      <c r="E47" s="2">
        <f>boolean!E47*auxiliary!E47+(1-boolean!E47)*auxiliary!Z47</f>
        <v>9.2591631364290685E-3</v>
      </c>
      <c r="F47" s="2">
        <f>boolean!F47*auxiliary!F47+(1-boolean!F47)*auxiliary!AA47</f>
        <v>1.4065975196398482E-2</v>
      </c>
      <c r="G47" s="2">
        <f>boolean!G47*auxiliary!G47+(1-boolean!G47)*auxiliary!AB47</f>
        <v>1.908850606801854E-2</v>
      </c>
      <c r="H47" s="2">
        <f>boolean!H47*auxiliary!H47+(1-boolean!H47)*auxiliary!AC47</f>
        <v>2.4403782361671868E-2</v>
      </c>
      <c r="I47" s="2">
        <f>boolean!I47*auxiliary!I47+(1-boolean!I47)*auxiliary!AD47</f>
        <v>3.0093320294304123E-2</v>
      </c>
      <c r="J47" s="2">
        <f>boolean!J47*auxiliary!J47+(1-boolean!J47)*auxiliary!AE47</f>
        <v>3.6244375839605832E-2</v>
      </c>
      <c r="K47" s="2">
        <f>boolean!K47*auxiliary!K47+(1-boolean!K47)*auxiliary!AF47</f>
        <v>4.2951282904334462E-2</v>
      </c>
      <c r="L47" s="2">
        <f>boolean!L47*auxiliary!L47+(1-boolean!L47)*auxiliary!AG47</f>
        <v>5.0316900053335535E-2</v>
      </c>
      <c r="M47" s="2">
        <f>boolean!M47*auxiliary!M47+(1-boolean!M47)*auxiliary!AH47</f>
        <v>5.8394945857764342E-2</v>
      </c>
      <c r="N47" s="2">
        <f>boolean!N47*auxiliary!N47+(1-boolean!N47)*auxiliary!AI47</f>
        <v>6.600405130471497E-2</v>
      </c>
      <c r="O47" s="2">
        <f>boolean!O47*auxiliary!O47+(1-boolean!O47)*auxiliary!AJ47</f>
        <v>7.2727391898759847E-2</v>
      </c>
      <c r="P47" s="2">
        <f>boolean!P47*auxiliary!P47+(1-boolean!P47)*auxiliary!AK47</f>
        <v>7.8668078232873848E-2</v>
      </c>
      <c r="Q47" s="2">
        <f>boolean!Q47*auxiliary!Q47+(1-boolean!Q47)*auxiliary!AL47</f>
        <v>8.391721794648406E-2</v>
      </c>
      <c r="R47" s="2">
        <f>boolean!R47*auxiliary!R47+(1-boolean!R47)*auxiliary!AM47</f>
        <v>8.8555312971763542E-2</v>
      </c>
      <c r="S47" s="2">
        <f>boolean!S47*auxiliary!S47+(1-boolean!S47)*auxiliary!AN47</f>
        <v>9.2653494128524388E-2</v>
      </c>
      <c r="T47" s="2">
        <f>boolean!T47*auxiliary!T47+(1-boolean!T47)*auxiliary!AO47</f>
        <v>9.6274612001722215E-2</v>
      </c>
      <c r="U47" s="2">
        <f>boolean!U47*auxiliary!U47+(1-boolean!U47)*auxiliary!AP47</f>
        <v>9.9474200831503684E-2</v>
      </c>
      <c r="V47" s="2">
        <f>boolean!V47*auxiliary!V47+(1-boolean!V47)*auxiliary!AQ47</f>
        <v>0.10230133019822094</v>
      </c>
      <c r="W47" s="2">
        <f>boolean!W47*auxiliary!W47+(1-boolean!W47)*auxiliary!AR47</f>
        <v>0.10479935756403752</v>
      </c>
      <c r="Y47" s="2">
        <f t="shared" si="0"/>
        <v>2.0850802388845957E-2</v>
      </c>
    </row>
    <row r="48" spans="4:25" x14ac:dyDescent="0.2">
      <c r="D48" s="2">
        <f>boolean!D48*auxiliary!D48+(1-boolean!D48)*auxiliary!Y48</f>
        <v>4.454378367407549E-3</v>
      </c>
      <c r="E48" s="2">
        <f>boolean!E48*auxiliary!E48+(1-boolean!E48)*auxiliary!Z48</f>
        <v>8.9770700365693571E-3</v>
      </c>
      <c r="F48" s="2">
        <f>boolean!F48*auxiliary!F48+(1-boolean!F48)*auxiliary!AA48</f>
        <v>1.3637435976683192E-2</v>
      </c>
      <c r="G48" s="2">
        <f>boolean!G48*auxiliary!G48+(1-boolean!G48)*auxiliary!AB48</f>
        <v>1.8506948559086366E-2</v>
      </c>
      <c r="H48" s="2">
        <f>boolean!H48*auxiliary!H48+(1-boolean!H48)*auxiliary!AC48</f>
        <v>2.3660287672867764E-2</v>
      </c>
      <c r="I48" s="2">
        <f>boolean!I48*auxiliary!I48+(1-boolean!I48)*auxiliary!AD48</f>
        <v>2.9176486031659801E-2</v>
      </c>
      <c r="J48" s="2">
        <f>boolean!J48*auxiliary!J48+(1-boolean!J48)*auxiliary!AE48</f>
        <v>3.5140141236280974E-2</v>
      </c>
      <c r="K48" s="2">
        <f>boolean!K48*auxiliary!K48+(1-boolean!K48)*auxiliary!AF48</f>
        <v>4.1642713181681536E-2</v>
      </c>
      <c r="L48" s="2">
        <f>boolean!L48*auxiliary!L48+(1-boolean!L48)*auxiliary!AG48</f>
        <v>4.8783926705503272E-2</v>
      </c>
      <c r="M48" s="2">
        <f>boolean!M48*auxiliary!M48+(1-boolean!M48)*auxiliary!AH48</f>
        <v>5.6673300989572774E-2</v>
      </c>
      <c r="N48" s="2">
        <f>boolean!N48*auxiliary!N48+(1-boolean!N48)*auxiliary!AI48</f>
        <v>6.4482820601376473E-2</v>
      </c>
      <c r="O48" s="2">
        <f>boolean!O48*auxiliary!O48+(1-boolean!O48)*auxiliary!AJ48</f>
        <v>7.1383245440024432E-2</v>
      </c>
      <c r="P48" s="2">
        <f>boolean!P48*auxiliary!P48+(1-boolean!P48)*auxiliary!AK48</f>
        <v>7.7480401900437257E-2</v>
      </c>
      <c r="Q48" s="2">
        <f>boolean!Q48*auxiliary!Q48+(1-boolean!Q48)*auxiliary!AL48</f>
        <v>8.2867797281449468E-2</v>
      </c>
      <c r="R48" s="2">
        <f>boolean!R48*auxiliary!R48+(1-boolean!R48)*auxiliary!AM48</f>
        <v>8.7628053833794281E-2</v>
      </c>
      <c r="S48" s="2">
        <f>boolean!S48*auxiliary!S48+(1-boolean!S48)*auxiliary!AN48</f>
        <v>9.183417587265684E-2</v>
      </c>
      <c r="T48" s="2">
        <f>boolean!T48*auxiliary!T48+(1-boolean!T48)*auxiliary!AO48</f>
        <v>9.5550669387505477E-2</v>
      </c>
      <c r="U48" s="2">
        <f>boolean!U48*auxiliary!U48+(1-boolean!U48)*auxiliary!AP48</f>
        <v>9.8834531319777708E-2</v>
      </c>
      <c r="V48" s="2">
        <f>boolean!V48*auxiliary!V48+(1-boolean!V48)*auxiliary!AQ48</f>
        <v>0.10173612368019541</v>
      </c>
      <c r="W48" s="2">
        <f>boolean!W48*auxiliary!W48+(1-boolean!W48)*auxiliary!AR48</f>
        <v>0.1042999459113599</v>
      </c>
      <c r="Y48" s="2">
        <f t="shared" si="0"/>
        <v>1.8870008754116152E-2</v>
      </c>
    </row>
    <row r="49" spans="4:25" x14ac:dyDescent="0.2">
      <c r="D49" s="2">
        <f>boolean!D49*auxiliary!D49+(1-boolean!D49)*auxiliary!Y49</f>
        <v>4.3186696232051392E-3</v>
      </c>
      <c r="E49" s="2">
        <f>boolean!E49*auxiliary!E49+(1-boolean!E49)*auxiliary!Z49</f>
        <v>8.7035712897646604E-3</v>
      </c>
      <c r="F49" s="2">
        <f>boolean!F49*auxiliary!F49+(1-boolean!F49)*auxiliary!AA49</f>
        <v>1.3221952791851375E-2</v>
      </c>
      <c r="G49" s="2">
        <f>boolean!G49*auxiliary!G49+(1-boolean!G49)*auxiliary!AB49</f>
        <v>1.794310899701658E-2</v>
      </c>
      <c r="H49" s="2">
        <f>boolean!H49*auxiliary!H49+(1-boolean!H49)*auxiliary!AC49</f>
        <v>2.293944456913713E-2</v>
      </c>
      <c r="I49" s="2">
        <f>boolean!I49*auxiliary!I49+(1-boolean!I49)*auxiliary!AD49</f>
        <v>2.8287584381865703E-2</v>
      </c>
      <c r="J49" s="2">
        <f>boolean!J49*auxiliary!J49+(1-boolean!J49)*auxiliary!AE49</f>
        <v>3.4069548654123101E-2</v>
      </c>
      <c r="K49" s="2">
        <f>boolean!K49*auxiliary!K49+(1-boolean!K49)*auxiliary!AF49</f>
        <v>4.0374010829762517E-2</v>
      </c>
      <c r="L49" s="2">
        <f>boolean!L49*auxiliary!L49+(1-boolean!L49)*auxiliary!AG49</f>
        <v>4.7297657492517811E-2</v>
      </c>
      <c r="M49" s="2">
        <f>boolean!M49*auxiliary!M49+(1-boolean!M49)*auxiliary!AH49</f>
        <v>5.4946671172183388E-2</v>
      </c>
      <c r="N49" s="2">
        <f>boolean!N49*auxiliary!N49+(1-boolean!N49)*auxiliary!AI49</f>
        <v>6.2904839414545749E-2</v>
      </c>
      <c r="O49" s="2">
        <f>boolean!O49*auxiliary!O49+(1-boolean!O49)*auxiliary!AJ49</f>
        <v>6.998895473870291E-2</v>
      </c>
      <c r="P49" s="2">
        <f>boolean!P49*auxiliary!P49+(1-boolean!P49)*auxiliary!AK49</f>
        <v>7.6248418543464466E-2</v>
      </c>
      <c r="Q49" s="2">
        <f>boolean!Q49*auxiliary!Q49+(1-boolean!Q49)*auxiliary!AL49</f>
        <v>8.1779227307899882E-2</v>
      </c>
      <c r="R49" s="2">
        <f>boolean!R49*auxiliary!R49+(1-boolean!R49)*auxiliary!AM49</f>
        <v>8.6666202701141462E-2</v>
      </c>
      <c r="S49" s="2">
        <f>boolean!S49*auxiliary!S49+(1-boolean!S49)*auxiliary!AN49</f>
        <v>9.098429242568945E-2</v>
      </c>
      <c r="T49" s="2">
        <f>boolean!T49*auxiliary!T49+(1-boolean!T49)*auxiliary!AO49</f>
        <v>9.4799719631448051E-2</v>
      </c>
      <c r="U49" s="2">
        <f>boolean!U49*auxiliary!U49+(1-boolean!U49)*auxiliary!AP49</f>
        <v>9.8170998528152087E-2</v>
      </c>
      <c r="V49" s="2">
        <f>boolean!V49*auxiliary!V49+(1-boolean!V49)*auxiliary!AQ49</f>
        <v>0.1011498317718339</v>
      </c>
      <c r="W49" s="2">
        <f>boolean!W49*auxiliary!W49+(1-boolean!W49)*auxiliary!AR49</f>
        <v>0.10378190338784268</v>
      </c>
      <c r="Y49" s="2">
        <f t="shared" si="0"/>
        <v>1.7242285862800133E-2</v>
      </c>
    </row>
    <row r="50" spans="4:25" x14ac:dyDescent="0.2">
      <c r="D50" s="2">
        <f>boolean!D50*auxiliary!D50+(1-boolean!D50)*auxiliary!Y50</f>
        <v>4.1870954319602749E-3</v>
      </c>
      <c r="E50" s="2">
        <f>boolean!E50*auxiliary!E50+(1-boolean!E50)*auxiliary!Z50</f>
        <v>8.438405057265749E-3</v>
      </c>
      <c r="F50" s="2">
        <f>boolean!F50*auxiliary!F50+(1-boolean!F50)*auxiliary!AA50</f>
        <v>1.2819127871899637E-2</v>
      </c>
      <c r="G50" s="2">
        <f>boolean!G50*auxiliary!G50+(1-boolean!G50)*auxiliary!AB50</f>
        <v>1.7396447580265564E-2</v>
      </c>
      <c r="H50" s="2">
        <f>boolean!H50*auxiliary!H50+(1-boolean!H50)*auxiliary!AC50</f>
        <v>2.2240562938883924E-2</v>
      </c>
      <c r="I50" s="2">
        <f>boolean!I50*auxiliary!I50+(1-boolean!I50)*auxiliary!AD50</f>
        <v>2.7425764339573937E-2</v>
      </c>
      <c r="J50" s="2">
        <f>boolean!J50*auxiliary!J50+(1-boolean!J50)*auxiliary!AE50</f>
        <v>3.3031573142831984E-2</v>
      </c>
      <c r="K50" s="2">
        <f>boolean!K50*auxiliary!K50+(1-boolean!K50)*auxiliary!AF50</f>
        <v>3.914396123446727E-2</v>
      </c>
      <c r="L50" s="2">
        <f>boolean!L50*auxiliary!L50+(1-boolean!L50)*auxiliary!AG50</f>
        <v>4.5856669508876673E-2</v>
      </c>
      <c r="M50" s="2">
        <f>boolean!M50*auxiliary!M50+(1-boolean!M50)*auxiliary!AH50</f>
        <v>5.3272645499501337E-2</v>
      </c>
      <c r="N50" s="2">
        <f>boolean!N50*auxiliary!N50+(1-boolean!N50)*auxiliary!AI50</f>
        <v>6.1268597036678037E-2</v>
      </c>
      <c r="O50" s="2">
        <f>boolean!O50*auxiliary!O50+(1-boolean!O50)*auxiliary!AJ50</f>
        <v>6.8543184946509655E-2</v>
      </c>
      <c r="P50" s="2">
        <f>boolean!P50*auxiliary!P50+(1-boolean!P50)*auxiliary!AK50</f>
        <v>7.4970948701409329E-2</v>
      </c>
      <c r="Q50" s="2">
        <f>boolean!Q50*auxiliary!Q50+(1-boolean!Q50)*auxiliary!AL50</f>
        <v>8.0650465864568949E-2</v>
      </c>
      <c r="R50" s="2">
        <f>boolean!R50*auxiliary!R50+(1-boolean!R50)*auxiliary!AM50</f>
        <v>8.5668838729009752E-2</v>
      </c>
      <c r="S50" s="2">
        <f>boolean!S50*auxiliary!S50+(1-boolean!S50)*auxiliary!AN50</f>
        <v>9.0103030137024712E-2</v>
      </c>
      <c r="T50" s="2">
        <f>boolean!T50*auxiliary!T50+(1-boolean!T50)*auxiliary!AO50</f>
        <v>9.4021043798830306E-2</v>
      </c>
      <c r="U50" s="2">
        <f>boolean!U50*auxiliary!U50+(1-boolean!U50)*auxiliary!AP50</f>
        <v>9.7482967212047938E-2</v>
      </c>
      <c r="V50" s="2">
        <f>boolean!V50*auxiliary!V50+(1-boolean!V50)*auxiliary!AQ50</f>
        <v>0.10054189317645133</v>
      </c>
      <c r="W50" s="2">
        <f>boolean!W50*auxiliary!W50+(1-boolean!W50)*auxiliary!AR50</f>
        <v>0.10324473403652816</v>
      </c>
      <c r="Y50" s="2">
        <f t="shared" si="0"/>
        <v>1.71074466733665E-2</v>
      </c>
    </row>
    <row r="51" spans="4:25" x14ac:dyDescent="0.2">
      <c r="D51" s="2">
        <f>boolean!D51*auxiliary!D51+(1-boolean!D51)*auxiliary!Y51</f>
        <v>4.0595298288483676E-3</v>
      </c>
      <c r="E51" s="2">
        <f>boolean!E51*auxiliary!E51+(1-boolean!E51)*auxiliary!Z51</f>
        <v>8.181317477599882E-3</v>
      </c>
      <c r="F51" s="2">
        <f>boolean!F51*auxiliary!F51+(1-boolean!F51)*auxiliary!AA51</f>
        <v>1.2428575565433111E-2</v>
      </c>
      <c r="G51" s="2">
        <f>boolean!G51*auxiliary!G51+(1-boolean!G51)*auxiliary!AB51</f>
        <v>1.6866440953083841E-2</v>
      </c>
      <c r="H51" s="2">
        <f>boolean!H51*auxiliary!H51+(1-boolean!H51)*auxiliary!AC51</f>
        <v>2.1562973695708063E-2</v>
      </c>
      <c r="I51" s="2">
        <f>boolean!I51*auxiliary!I51+(1-boolean!I51)*auxiliary!AD51</f>
        <v>2.6590200826481315E-2</v>
      </c>
      <c r="J51" s="2">
        <f>boolean!J51*auxiliary!J51+(1-boolean!J51)*auxiliary!AE51</f>
        <v>3.202522097862355E-2</v>
      </c>
      <c r="K51" s="2">
        <f>boolean!K51*auxiliary!K51+(1-boolean!K51)*auxiliary!AF51</f>
        <v>3.795138678656982E-2</v>
      </c>
      <c r="L51" s="2">
        <f>boolean!L51*auxiliary!L51+(1-boolean!L51)*auxiliary!AG51</f>
        <v>4.4459583199844402E-2</v>
      </c>
      <c r="M51" s="2">
        <f>boolean!M51*auxiliary!M51+(1-boolean!M51)*auxiliary!AH51</f>
        <v>5.1649621314134454E-2</v>
      </c>
      <c r="N51" s="2">
        <f>boolean!N51*auxiliary!N51+(1-boolean!N51)*auxiliary!AI51</f>
        <v>5.9572526982871091E-2</v>
      </c>
      <c r="O51" s="2">
        <f>boolean!O51*auxiliary!O51+(1-boolean!O51)*auxiliary!AJ51</f>
        <v>6.7044551930762156E-2</v>
      </c>
      <c r="P51" s="2">
        <f>boolean!P51*auxiliary!P51+(1-boolean!P51)*auxiliary!AK51</f>
        <v>7.3646769366453604E-2</v>
      </c>
      <c r="Q51" s="2">
        <f>boolean!Q51*auxiliary!Q51+(1-boolean!Q51)*auxiliary!AL51</f>
        <v>7.9480432312192428E-2</v>
      </c>
      <c r="R51" s="2">
        <f>boolean!R51*auxiliary!R51+(1-boolean!R51)*auxiliary!AM51</f>
        <v>8.4635007073773569E-2</v>
      </c>
      <c r="S51" s="2">
        <f>boolean!S51*auxiliary!S51+(1-boolean!S51)*auxiliary!AN51</f>
        <v>8.9189545314989072E-2</v>
      </c>
      <c r="T51" s="2">
        <f>boolean!T51*auxiliary!T51+(1-boolean!T51)*auxiliary!AO51</f>
        <v>9.3213896410894281E-2</v>
      </c>
      <c r="U51" s="2">
        <f>boolean!U51*auxiliary!U51+(1-boolean!U51)*auxiliary!AP51</f>
        <v>9.6769778672800885E-2</v>
      </c>
      <c r="V51" s="2">
        <f>boolean!V51*auxiliary!V51+(1-boolean!V51)*auxiliary!AQ51</f>
        <v>9.9911725873532836E-2</v>
      </c>
      <c r="W51" s="2">
        <f>boolean!W51*auxiliary!W51+(1-boolean!W51)*auxiliary!AR51</f>
        <v>0.10268792358905963</v>
      </c>
      <c r="Y51" s="2">
        <f t="shared" si="0"/>
        <v>1.8465362095186372E-2</v>
      </c>
    </row>
    <row r="52" spans="4:25" x14ac:dyDescent="0.2">
      <c r="D52" s="2">
        <f>boolean!D52*auxiliary!D52+(1-boolean!D52)*auxiliary!Y52</f>
        <v>3.9358506867359132E-3</v>
      </c>
      <c r="E52" s="2">
        <f>boolean!E52*auxiliary!E52+(1-boolean!E52)*auxiliary!Z52</f>
        <v>7.932062423532147E-3</v>
      </c>
      <c r="F52" s="2">
        <f>boolean!F52*auxiliary!F52+(1-boolean!F52)*auxiliary!AA52</f>
        <v>1.2049921970455426E-2</v>
      </c>
      <c r="G52" s="2">
        <f>boolean!G52*auxiliary!G52+(1-boolean!G52)*auxiliary!AB52</f>
        <v>1.6352581704472395E-2</v>
      </c>
      <c r="H52" s="2">
        <f>boolean!H52*auxiliary!H52+(1-boolean!H52)*auxiliary!AC52</f>
        <v>2.0906028137844E-2</v>
      </c>
      <c r="I52" s="2">
        <f>boolean!I52*auxiliary!I52+(1-boolean!I52)*auxiliary!AD52</f>
        <v>2.5780093901426392E-2</v>
      </c>
      <c r="J52" s="2">
        <f>boolean!J52*auxiliary!J52+(1-boolean!J52)*auxiliary!AE52</f>
        <v>3.1049528712871297E-2</v>
      </c>
      <c r="K52" s="2">
        <f>boolean!K52*auxiliary!K52+(1-boolean!K52)*auxiliary!AF52</f>
        <v>3.6795145754323862E-2</v>
      </c>
      <c r="L52" s="2">
        <f>boolean!L52*auxiliary!L52+(1-boolean!L52)*auxiliary!AG52</f>
        <v>4.310506104071201E-2</v>
      </c>
      <c r="M52" s="2">
        <f>boolean!M52*auxiliary!M52+(1-boolean!M52)*auxiliary!AH52</f>
        <v>5.0076044785845347E-2</v>
      </c>
      <c r="N52" s="2">
        <f>boolean!N52*auxiliary!N52+(1-boolean!N52)*auxiliary!AI52</f>
        <v>5.7815005491163661E-2</v>
      </c>
      <c r="O52" s="2">
        <f>boolean!O52*auxiliary!O52+(1-boolean!O52)*auxiliary!AJ52</f>
        <v>6.5491620949257839E-2</v>
      </c>
      <c r="P52" s="2">
        <f>boolean!P52*auxiliary!P52+(1-boolean!P52)*auxiliary!AK52</f>
        <v>7.2274612812639236E-2</v>
      </c>
      <c r="Q52" s="2">
        <f>boolean!Q52*auxiliary!Q52+(1-boolean!Q52)*auxiliary!AL52</f>
        <v>7.8268006498939668E-2</v>
      </c>
      <c r="R52" s="2">
        <f>boolean!R52*auxiliary!R52+(1-boolean!R52)*auxiliary!AM52</f>
        <v>8.3563717978841032E-2</v>
      </c>
      <c r="S52" s="2">
        <f>boolean!S52*auxiliary!S52+(1-boolean!S52)*auxiliary!AN52</f>
        <v>8.8242963419110101E-2</v>
      </c>
      <c r="T52" s="2">
        <f>boolean!T52*auxiliary!T52+(1-boolean!T52)*auxiliary!AO52</f>
        <v>9.2377504731146753E-2</v>
      </c>
      <c r="U52" s="2">
        <f>boolean!U52*auxiliary!U52+(1-boolean!U52)*auxiliary!AP52</f>
        <v>9.6030750127044359E-2</v>
      </c>
      <c r="V52" s="2">
        <f>boolean!V52*auxiliary!V52+(1-boolean!V52)*auxiliary!AQ52</f>
        <v>9.9258726561526442E-2</v>
      </c>
      <c r="W52" s="2">
        <f>boolean!W52*auxiliary!W52+(1-boolean!W52)*auxiliary!AR52</f>
        <v>0.10211093897333777</v>
      </c>
      <c r="Y52" s="2">
        <f t="shared" si="0"/>
        <v>2.1317332152045371E-2</v>
      </c>
    </row>
    <row r="53" spans="4:25" x14ac:dyDescent="0.2">
      <c r="D53" s="2">
        <f>boolean!D53*auxiliary!D53+(1-boolean!D53)*auxiliary!Y53</f>
        <v>3.8159395992599771E-3</v>
      </c>
      <c r="E53" s="2">
        <f>boolean!E53*auxiliary!E53+(1-boolean!E53)*auxiliary!Z53</f>
        <v>7.6904012664313036E-3</v>
      </c>
      <c r="F53" s="2">
        <f>boolean!F53*auxiliary!F53+(1-boolean!F53)*auxiliary!AA53</f>
        <v>1.168280457640718E-2</v>
      </c>
      <c r="G53" s="2">
        <f>boolean!G53*auxiliary!G53+(1-boolean!G53)*auxiliary!AB53</f>
        <v>1.585437788240399E-2</v>
      </c>
      <c r="H53" s="2">
        <f>boolean!H53*auxiliary!H53+(1-boolean!H53)*auxiliary!AC53</f>
        <v>2.0269097327114901E-2</v>
      </c>
      <c r="I53" s="2">
        <f>boolean!I53*auxiliary!I53+(1-boolean!I53)*auxiliary!AD53</f>
        <v>2.4994667994551991E-2</v>
      </c>
      <c r="J53" s="2">
        <f>boolean!J53*auxiliary!J53+(1-boolean!J53)*auxiliary!AE53</f>
        <v>3.0103562249732058E-2</v>
      </c>
      <c r="K53" s="2">
        <f>boolean!K53*auxiliary!K53+(1-boolean!K53)*auxiliary!AF53</f>
        <v>3.5674131190406133E-2</v>
      </c>
      <c r="L53" s="2">
        <f>boolean!L53*auxiliary!L53+(1-boolean!L53)*auxiliary!AG53</f>
        <v>4.1791806256294625E-2</v>
      </c>
      <c r="M53" s="2">
        <f>boolean!M53*auxiliary!M53+(1-boolean!M53)*auxiliary!AH53</f>
        <v>4.8550409423965241E-2</v>
      </c>
      <c r="N53" s="2">
        <f>boolean!N53*auxiliary!N53+(1-boolean!N53)*auxiliary!AI53</f>
        <v>5.6053592080782977E-2</v>
      </c>
      <c r="O53" s="2">
        <f>boolean!O53*auxiliary!O53+(1-boolean!O53)*auxiliary!AJ53</f>
        <v>6.3882905276698723E-2</v>
      </c>
      <c r="P53" s="2">
        <f>boolean!P53*auxiliary!P53+(1-boolean!P53)*auxiliary!AK53</f>
        <v>7.0853165382188985E-2</v>
      </c>
      <c r="Q53" s="2">
        <f>boolean!Q53*auxiliary!Q53+(1-boolean!Q53)*auxiliary!AL53</f>
        <v>7.7012027688016946E-2</v>
      </c>
      <c r="R53" s="2">
        <f>boolean!R53*auxiliary!R53+(1-boolean!R53)*auxiliary!AM53</f>
        <v>8.2453945827093381E-2</v>
      </c>
      <c r="S53" s="2">
        <f>boolean!S53*auxiliary!S53+(1-boolean!S53)*auxiliary!AN53</f>
        <v>8.7262378222860038E-2</v>
      </c>
      <c r="T53" s="2">
        <f>boolean!T53*auxiliary!T53+(1-boolean!T53)*auxiliary!AO53</f>
        <v>9.1511068025566647E-2</v>
      </c>
      <c r="U53" s="2">
        <f>boolean!U53*auxiliary!U53+(1-boolean!U53)*auxiliary!AP53</f>
        <v>9.5265174053035306E-2</v>
      </c>
      <c r="V53" s="2">
        <f>boolean!V53*auxiliary!V53+(1-boolean!V53)*auxiliary!AQ53</f>
        <v>9.8582270080261977E-2</v>
      </c>
      <c r="W53" s="2">
        <f>boolean!W53*auxiliary!W53+(1-boolean!W53)*auxiliary!AR53</f>
        <v>0.10151322780317482</v>
      </c>
      <c r="Y53" s="2">
        <f t="shared" si="0"/>
        <v>2.3973731268772752E-2</v>
      </c>
    </row>
    <row r="54" spans="4:25" x14ac:dyDescent="0.2">
      <c r="D54" s="2">
        <f>boolean!D54*auxiliary!D54+(1-boolean!D54)*auxiliary!Y54</f>
        <v>3.699681767469811E-3</v>
      </c>
      <c r="E54" s="2">
        <f>boolean!E54*auxiliary!E54+(1-boolean!E54)*auxiliary!Z54</f>
        <v>7.4561026478145312E-3</v>
      </c>
      <c r="F54" s="2">
        <f>boolean!F54*auxiliary!F54+(1-boolean!F54)*auxiliary!AA54</f>
        <v>1.132687191711018E-2</v>
      </c>
      <c r="G54" s="2">
        <f>boolean!G54*auxiliary!G54+(1-boolean!G54)*auxiliary!AB54</f>
        <v>1.5371352522844394E-2</v>
      </c>
      <c r="H54" s="2">
        <f>boolean!H54*auxiliary!H54+(1-boolean!H54)*auxiliary!AC54</f>
        <v>1.9651571486807781E-2</v>
      </c>
      <c r="I54" s="2">
        <f>boolean!I54*auxiliary!I54+(1-boolean!I54)*auxiliary!AD54</f>
        <v>2.423317116479997E-2</v>
      </c>
      <c r="J54" s="2">
        <f>boolean!J54*auxiliary!J54+(1-boolean!J54)*auxiliary!AE54</f>
        <v>2.9186415951873244E-2</v>
      </c>
      <c r="K54" s="2">
        <f>boolean!K54*auxiliary!K54+(1-boolean!K54)*auxiliary!AF54</f>
        <v>3.458726987216125E-2</v>
      </c>
      <c r="L54" s="2">
        <f>boolean!L54*auxiliary!L54+(1-boolean!L54)*auxiliary!AG54</f>
        <v>4.0518561579441316E-2</v>
      </c>
      <c r="M54" s="2">
        <f>boolean!M54*auxiliary!M54+(1-boolean!M54)*auxiliary!AH54</f>
        <v>4.7071254635129053E-2</v>
      </c>
      <c r="N54" s="2">
        <f>boolean!N54*auxiliary!N54+(1-boolean!N54)*auxiliary!AI54</f>
        <v>5.4345842544960651E-2</v>
      </c>
      <c r="O54" s="2">
        <f>boolean!O54*auxiliary!O54+(1-boolean!O54)*auxiliary!AJ54</f>
        <v>6.2216864781349308E-2</v>
      </c>
      <c r="P54" s="2">
        <f>boolean!P54*auxiliary!P54+(1-boolean!P54)*auxiliary!AK54</f>
        <v>6.9381066227853533E-2</v>
      </c>
      <c r="Q54" s="2">
        <f>boolean!Q54*auxiliary!Q54+(1-boolean!Q54)*auxiliary!AL54</f>
        <v>7.5711293446415737E-2</v>
      </c>
      <c r="R54" s="2">
        <f>boolean!R54*auxiliary!R54+(1-boolean!R54)*auxiliary!AM54</f>
        <v>8.1304628158992698E-2</v>
      </c>
      <c r="S54" s="2">
        <f>boolean!S54*auxiliary!S54+(1-boolean!S54)*auxiliary!AN54</f>
        <v>8.6246850946064185E-2</v>
      </c>
      <c r="T54" s="2">
        <f>boolean!T54*auxiliary!T54+(1-boolean!T54)*auxiliary!AO54</f>
        <v>9.0613756796008416E-2</v>
      </c>
      <c r="U54" s="2">
        <f>boolean!U54*auxiliary!U54+(1-boolean!U54)*auxiliary!AP54</f>
        <v>9.4472317513295961E-2</v>
      </c>
      <c r="V54" s="2">
        <f>boolean!V54*auxiliary!V54+(1-boolean!V54)*auxiliary!AQ54</f>
        <v>9.7881708812443041E-2</v>
      </c>
      <c r="W54" s="2">
        <f>boolean!W54*auxiliary!W54+(1-boolean!W54)*auxiliary!AR54</f>
        <v>0.1008942178494581</v>
      </c>
      <c r="Y54" s="2">
        <f t="shared" si="0"/>
        <v>2.4744746636982007E-2</v>
      </c>
    </row>
    <row r="55" spans="4:25" x14ac:dyDescent="0.2">
      <c r="D55" s="2">
        <f>boolean!D55*auxiliary!D55+(1-boolean!D55)*auxiliary!Y55</f>
        <v>3.5869658899221001E-3</v>
      </c>
      <c r="E55" s="2">
        <f>boolean!E55*auxiliary!E55+(1-boolean!E55)*auxiliary!Z55</f>
        <v>7.2289422578524012E-3</v>
      </c>
      <c r="F55" s="2">
        <f>boolean!F55*auxiliary!F55+(1-boolean!F55)*auxiliary!AA55</f>
        <v>1.0981783234285242E-2</v>
      </c>
      <c r="G55" s="2">
        <f>boolean!G55*auxiliary!G55+(1-boolean!G55)*auxiliary!AB55</f>
        <v>1.4903043193122628E-2</v>
      </c>
      <c r="H55" s="2">
        <f>boolean!H55*auxiliary!H55+(1-boolean!H55)*auxiliary!AC55</f>
        <v>1.9052859417893277E-2</v>
      </c>
      <c r="I55" s="2">
        <f>boolean!I55*auxiliary!I55+(1-boolean!I55)*auxiliary!AD55</f>
        <v>2.3494874380027491E-2</v>
      </c>
      <c r="J55" s="2">
        <f>boolean!J55*auxiliary!J55+(1-boolean!J55)*auxiliary!AE55</f>
        <v>2.8297211773445283E-2</v>
      </c>
      <c r="K55" s="2">
        <f>boolean!K55*auxiliary!K55+(1-boolean!K55)*auxiliary!AF55</f>
        <v>3.3533521274133497E-2</v>
      </c>
      <c r="L55" s="2">
        <f>boolean!L55*auxiliary!L55+(1-boolean!L55)*auxiliary!AG55</f>
        <v>3.9284108047368718E-2</v>
      </c>
      <c r="M55" s="2">
        <f>boolean!M55*auxiliary!M55+(1-boolean!M55)*auxiliary!AH55</f>
        <v>4.5637164324951143E-2</v>
      </c>
      <c r="N55" s="2">
        <f>boolean!N55*auxiliary!N55+(1-boolean!N55)*auxiliary!AI55</f>
        <v>5.2690121940181647E-2</v>
      </c>
      <c r="O55" s="2">
        <f>boolean!O55*auxiliary!O55+(1-boolean!O55)*auxiliary!AJ55</f>
        <v>6.0491904450564828E-2</v>
      </c>
      <c r="P55" s="2">
        <f>boolean!P55*auxiliary!P55+(1-boolean!P55)*auxiliary!AK55</f>
        <v>6.7856906010080736E-2</v>
      </c>
      <c r="Q55" s="2">
        <f>boolean!Q55*auxiliary!Q55+(1-boolean!Q55)*auxiliary!AL55</f>
        <v>7.4364558493743113E-2</v>
      </c>
      <c r="R55" s="2">
        <f>boolean!R55*auxiliary!R55+(1-boolean!R55)*auxiliary!AM55</f>
        <v>8.0114664655417958E-2</v>
      </c>
      <c r="S55" s="2">
        <f>boolean!S55*auxiliary!S55+(1-boolean!S55)*auxiliary!AN55</f>
        <v>8.5195409356143489E-2</v>
      </c>
      <c r="T55" s="2">
        <f>boolean!T55*auxiliary!T55+(1-boolean!T55)*auxiliary!AO55</f>
        <v>8.9684711986067728E-2</v>
      </c>
      <c r="U55" s="2">
        <f>boolean!U55*auxiliary!U55+(1-boolean!U55)*auxiliary!AP55</f>
        <v>9.365142145292342E-2</v>
      </c>
      <c r="V55" s="2">
        <f>boolean!V55*auxiliary!V55+(1-boolean!V55)*auxiliary!AQ55</f>
        <v>9.7156372063639543E-2</v>
      </c>
      <c r="W55" s="2">
        <f>boolean!W55*auxiliary!W55+(1-boolean!W55)*auxiliary!AR55</f>
        <v>0.10025331649231664</v>
      </c>
      <c r="Y55" s="2">
        <f t="shared" si="0"/>
        <v>2.3631116401551355E-2</v>
      </c>
    </row>
    <row r="56" spans="4:25" x14ac:dyDescent="0.2">
      <c r="D56" s="2">
        <f>boolean!D56*auxiliary!D56+(1-boolean!D56)*auxiliary!Y56</f>
        <v>3.4776840561245997E-3</v>
      </c>
      <c r="E56" s="2">
        <f>boolean!E56*auxiliary!E56+(1-boolean!E56)*auxiliary!Z56</f>
        <v>7.008702620621976E-3</v>
      </c>
      <c r="F56" s="2">
        <f>boolean!F56*auxiliary!F56+(1-boolean!F56)*auxiliary!AA56</f>
        <v>1.0647208151321351E-2</v>
      </c>
      <c r="G56" s="2">
        <f>boolean!G56*auxiliary!G56+(1-boolean!G56)*auxiliary!AB56</f>
        <v>1.4449001549213056E-2</v>
      </c>
      <c r="H56" s="2">
        <f>boolean!H56*auxiliary!H56+(1-boolean!H56)*auxiliary!AC56</f>
        <v>1.847238793303102E-2</v>
      </c>
      <c r="I56" s="2">
        <f>boolean!I56*auxiliary!I56+(1-boolean!I56)*auxiliary!AD56</f>
        <v>2.2779070819055502E-2</v>
      </c>
      <c r="J56" s="2">
        <f>boolean!J56*auxiliary!J56+(1-boolean!J56)*auxiliary!AE56</f>
        <v>2.7435098419469263E-2</v>
      </c>
      <c r="K56" s="2">
        <f>boolean!K56*auxiliary!K56+(1-boolean!K56)*auxiliary!AF56</f>
        <v>3.2511876571901778E-2</v>
      </c>
      <c r="L56" s="2">
        <f>boolean!L56*auxiliary!L56+(1-boolean!L56)*auxiliary!AG56</f>
        <v>3.808726383466593E-2</v>
      </c>
      <c r="M56" s="2">
        <f>boolean!M56*auxiliary!M56+(1-boolean!M56)*auxiliary!AH56</f>
        <v>4.424676554230289E-2</v>
      </c>
      <c r="N56" s="2">
        <f>boolean!N56*auxiliary!N56+(1-boolean!N56)*auxiliary!AI56</f>
        <v>5.1084845133726714E-2</v>
      </c>
      <c r="O56" s="2">
        <f>boolean!O56*auxiliary!O56+(1-boolean!O56)*auxiliary!AJ56</f>
        <v>5.8706372863778465E-2</v>
      </c>
      <c r="P56" s="2">
        <f>boolean!P56*auxiliary!P56+(1-boolean!P56)*auxiliary!AK56</f>
        <v>6.6279225547760279E-2</v>
      </c>
      <c r="Q56" s="2">
        <f>boolean!Q56*auxiliary!Q56+(1-boolean!Q56)*auxiliary!AL56</f>
        <v>7.2970533510030799E-2</v>
      </c>
      <c r="R56" s="2">
        <f>boolean!R56*auxiliary!R56+(1-boolean!R56)*auxiliary!AM56</f>
        <v>7.8882916084255517E-2</v>
      </c>
      <c r="S56" s="2">
        <f>boolean!S56*auxiliary!S56+(1-boolean!S56)*auxiliary!AN56</f>
        <v>8.4107046837330959E-2</v>
      </c>
      <c r="T56" s="2">
        <f>boolean!T56*auxiliary!T56+(1-boolean!T56)*auxiliary!AO56</f>
        <v>8.8723044158648998E-2</v>
      </c>
      <c r="U56" s="2">
        <f>boolean!U56*auxiliary!U56+(1-boolean!U56)*auxiliary!AP56</f>
        <v>9.2801699972895502E-2</v>
      </c>
      <c r="V56" s="2">
        <f>boolean!V56*auxiliary!V56+(1-boolean!V56)*auxiliary!AQ56</f>
        <v>9.6405565420186717E-2</v>
      </c>
      <c r="W56" s="2">
        <f>boolean!W56*auxiliary!W56+(1-boolean!W56)*auxiliary!AR56</f>
        <v>9.9589910153766295E-2</v>
      </c>
      <c r="Y56" s="2">
        <f t="shared" si="0"/>
        <v>2.0631774409340997E-2</v>
      </c>
    </row>
    <row r="57" spans="4:25" x14ac:dyDescent="0.2">
      <c r="D57" s="2">
        <f>boolean!D57*auxiliary!D57+(1-boolean!D57)*auxiliary!Y57</f>
        <v>3.3717316432261661E-3</v>
      </c>
      <c r="E57" s="2">
        <f>boolean!E57*auxiliary!E57+(1-boolean!E57)*auxiliary!Z57</f>
        <v>6.7951728859024898E-3</v>
      </c>
      <c r="F57" s="2">
        <f>boolean!F57*auxiliary!F57+(1-boolean!F57)*auxiliary!AA57</f>
        <v>1.0322826356983922E-2</v>
      </c>
      <c r="G57" s="2">
        <f>boolean!G57*auxiliary!G57+(1-boolean!G57)*auxiliary!AB57</f>
        <v>1.4008792906505496E-2</v>
      </c>
      <c r="H57" s="2">
        <f>boolean!H57*auxiliary!H57+(1-boolean!H57)*auxiliary!AC57</f>
        <v>1.7909601307818847E-2</v>
      </c>
      <c r="I57" s="2">
        <f>boolean!I57*auxiliary!I57+(1-boolean!I57)*auxiliary!AD57</f>
        <v>2.2085075194981259E-2</v>
      </c>
      <c r="J57" s="2">
        <f>boolean!J57*auxiliary!J57+(1-boolean!J57)*auxiliary!AE57</f>
        <v>2.6599250530835006E-2</v>
      </c>
      <c r="K57" s="2">
        <f>boolean!K57*auxiliary!K57+(1-boolean!K57)*auxiliary!AF57</f>
        <v>3.1521357676264176E-2</v>
      </c>
      <c r="L57" s="2">
        <f>boolean!L57*auxiliary!L57+(1-boolean!L57)*auxiliary!AG57</f>
        <v>3.6926883121853549E-2</v>
      </c>
      <c r="M57" s="2">
        <f>boolean!M57*auxiliary!M57+(1-boolean!M57)*auxiliary!AH57</f>
        <v>4.2898727164894207E-2</v>
      </c>
      <c r="N57" s="2">
        <f>boolean!N57*auxiliary!N57+(1-boolean!N57)*auxiliary!AI57</f>
        <v>4.9528475286118215E-2</v>
      </c>
      <c r="O57" s="2">
        <f>boolean!O57*auxiliary!O57+(1-boolean!O57)*auxiliary!AJ57</f>
        <v>5.6917802724269044E-2</v>
      </c>
      <c r="P57" s="2">
        <f>boolean!P57*auxiliary!P57+(1-boolean!P57)*auxiliary!AK57</f>
        <v>6.4646514421251203E-2</v>
      </c>
      <c r="Q57" s="2">
        <f>boolean!Q57*auxiliary!Q57+(1-boolean!Q57)*auxiliary!AL57</f>
        <v>7.1527883901382455E-2</v>
      </c>
      <c r="R57" s="2">
        <f>boolean!R57*auxiliary!R57+(1-boolean!R57)*auxiliary!AM57</f>
        <v>7.7608203209735493E-2</v>
      </c>
      <c r="S57" s="2">
        <f>boolean!S57*auxiliary!S57+(1-boolean!S57)*auxiliary!AN57</f>
        <v>8.2980721426970577E-2</v>
      </c>
      <c r="T57" s="2">
        <f>boolean!T57*auxiliary!T57+(1-boolean!T57)*auxiliary!AO57</f>
        <v>8.7727832644447279E-2</v>
      </c>
      <c r="U57" s="2">
        <f>boolean!U57*auxiliary!U57+(1-boolean!U57)*auxiliary!AP57</f>
        <v>9.1922339577676551E-2</v>
      </c>
      <c r="V57" s="2">
        <f>boolean!V57*auxiliary!V57+(1-boolean!V57)*auxiliary!AQ57</f>
        <v>9.562857008437621E-2</v>
      </c>
      <c r="W57" s="2">
        <f>boolean!W57*auxiliary!W57+(1-boolean!W57)*auxiliary!AR57</f>
        <v>9.8903363710290224E-2</v>
      </c>
      <c r="Y57" s="2">
        <f t="shared" si="0"/>
        <v>1.7384181118819814E-2</v>
      </c>
    </row>
    <row r="58" spans="4:25" x14ac:dyDescent="0.2">
      <c r="D58" s="2">
        <f>boolean!D58*auxiliary!D58+(1-boolean!D58)*auxiliary!Y58</f>
        <v>3.2690072158542585E-3</v>
      </c>
      <c r="E58" s="2">
        <f>boolean!E58*auxiliary!E58+(1-boolean!E58)*auxiliary!Z58</f>
        <v>6.5881486273142381E-3</v>
      </c>
      <c r="F58" s="2">
        <f>boolean!F58*auxiliary!F58+(1-boolean!F58)*auxiliary!AA58</f>
        <v>1.0008327298759294E-2</v>
      </c>
      <c r="G58" s="2">
        <f>boolean!G58*auxiliary!G58+(1-boolean!G58)*auxiliary!AB58</f>
        <v>1.3581995823652398E-2</v>
      </c>
      <c r="H58" s="2">
        <f>boolean!H58*auxiliary!H58+(1-boolean!H58)*auxiliary!AC58</f>
        <v>1.7363960748760437E-2</v>
      </c>
      <c r="I58" s="2">
        <f>boolean!I58*auxiliary!I58+(1-boolean!I58)*auxiliary!AD58</f>
        <v>2.1412223099107095E-2</v>
      </c>
      <c r="J58" s="2">
        <f>boolean!J58*auxiliary!J58+(1-boolean!J58)*auxiliary!AE58</f>
        <v>2.5788867894129226E-2</v>
      </c>
      <c r="K58" s="2">
        <f>boolean!K58*auxiliary!K58+(1-boolean!K58)*auxiliary!AF58</f>
        <v>3.0561016296847304E-2</v>
      </c>
      <c r="L58" s="2">
        <f>boolean!L58*auxiliary!L58+(1-boolean!L58)*auxiliary!AG58</f>
        <v>3.5801854998413624E-2</v>
      </c>
      <c r="M58" s="2">
        <f>boolean!M58*auxiliary!M58+(1-boolean!M58)*auxiliary!AH58</f>
        <v>4.1591758624900624E-2</v>
      </c>
      <c r="N58" s="2">
        <f>boolean!N58*auxiliary!N58+(1-boolean!N58)*auxiliary!AI58</f>
        <v>4.8019522379800311E-2</v>
      </c>
      <c r="O58" s="2">
        <f>boolean!O58*auxiliary!O58+(1-boolean!O58)*auxiliary!AJ58</f>
        <v>5.5183723826304522E-2</v>
      </c>
      <c r="P58" s="2">
        <f>boolean!P58*auxiliary!P58+(1-boolean!P58)*auxiliary!AK58</f>
        <v>6.2957209526355709E-2</v>
      </c>
      <c r="Q58" s="2">
        <f>boolean!Q58*auxiliary!Q58+(1-boolean!Q58)*auxiliary!AL58</f>
        <v>7.0035228522277254E-2</v>
      </c>
      <c r="R58" s="2">
        <f>boolean!R58*auxiliary!R58+(1-boolean!R58)*auxiliary!AM58</f>
        <v>7.6289305663470142E-2</v>
      </c>
      <c r="S58" s="2">
        <f>boolean!S58*auxiliary!S58+(1-boolean!S58)*auxiliary!AN58</f>
        <v>8.1815354817976388E-2</v>
      </c>
      <c r="T58" s="2">
        <f>boolean!T58*auxiliary!T58+(1-boolean!T58)*auxiliary!AO58</f>
        <v>8.6698124660529785E-2</v>
      </c>
      <c r="U58" s="2">
        <f>boolean!U58*auxiliary!U58+(1-boolean!U58)*auxiliary!AP58</f>
        <v>9.1012498396403518E-2</v>
      </c>
      <c r="V58" s="2">
        <f>boolean!V58*auxiliary!V58+(1-boolean!V58)*auxiliary!AQ58</f>
        <v>9.482464218630271E-2</v>
      </c>
      <c r="W58" s="2">
        <f>boolean!W58*auxiliary!W58+(1-boolean!W58)*auxiliary!AR58</f>
        <v>9.8193019884792468E-2</v>
      </c>
      <c r="Y58" s="2">
        <f t="shared" si="0"/>
        <v>1.5525559320787058E-2</v>
      </c>
    </row>
    <row r="59" spans="4:25" x14ac:dyDescent="0.2">
      <c r="D59" s="2">
        <f>boolean!D59*auxiliary!D59+(1-boolean!D59)*auxiliary!Y59</f>
        <v>3.1694124290040358E-3</v>
      </c>
      <c r="E59" s="2">
        <f>boolean!E59*auxiliary!E59+(1-boolean!E59)*auxiliary!Z59</f>
        <v>6.3874316466074558E-3</v>
      </c>
      <c r="F59" s="2">
        <f>boolean!F59*auxiliary!F59+(1-boolean!F59)*auxiliary!AA59</f>
        <v>9.7034098855419224E-3</v>
      </c>
      <c r="G59" s="2">
        <f>boolean!G59*auxiliary!G59+(1-boolean!G59)*auxiliary!AB59</f>
        <v>1.3168201699094677E-2</v>
      </c>
      <c r="H59" s="2">
        <f>boolean!H59*auxiliary!H59+(1-boolean!H59)*auxiliary!AC59</f>
        <v>1.6834943877442055E-2</v>
      </c>
      <c r="I59" s="2">
        <f>boolean!I59*auxiliary!I59+(1-boolean!I59)*auxiliary!AD59</f>
        <v>2.0759870364857252E-2</v>
      </c>
      <c r="J59" s="2">
        <f>boolean!J59*auxiliary!J59+(1-boolean!J59)*auxiliary!AE59</f>
        <v>2.5003174675537424E-2</v>
      </c>
      <c r="K59" s="2">
        <f>boolean!K59*auxiliary!K59+(1-boolean!K59)*auxiliary!AF59</f>
        <v>2.9629933034244195E-2</v>
      </c>
      <c r="L59" s="2">
        <f>boolean!L59*auxiliary!L59+(1-boolean!L59)*auxiliary!AG59</f>
        <v>3.4711102399240232E-2</v>
      </c>
      <c r="M59" s="2">
        <f>boolean!M59*auxiliary!M59+(1-boolean!M59)*auxiliary!AH59</f>
        <v>4.0324608673415911E-2</v>
      </c>
      <c r="N59" s="2">
        <f>boolean!N59*auxiliary!N59+(1-boolean!N59)*auxiliary!AI59</f>
        <v>4.6556541792644901E-2</v>
      </c>
      <c r="O59" s="2">
        <f>boolean!O59*auxiliary!O59+(1-boolean!O59)*auxiliary!AJ59</f>
        <v>5.3502476019500235E-2</v>
      </c>
      <c r="P59" s="2">
        <f>boolean!P59*auxiliary!P59+(1-boolean!P59)*auxiliary!AK59</f>
        <v>6.1209693577854357E-2</v>
      </c>
      <c r="Q59" s="2">
        <f>boolean!Q59*auxiliary!Q59+(1-boolean!Q59)*auxiliary!AL59</f>
        <v>6.8491138353306266E-2</v>
      </c>
      <c r="R59" s="2">
        <f>boolean!R59*auxiliary!R59+(1-boolean!R59)*auxiliary!AM59</f>
        <v>7.4924960776113034E-2</v>
      </c>
      <c r="S59" s="2">
        <f>boolean!S59*auxiliary!S59+(1-boolean!S59)*auxiliary!AN59</f>
        <v>8.0609831326496628E-2</v>
      </c>
      <c r="T59" s="2">
        <f>boolean!T59*auxiliary!T59+(1-boolean!T59)*auxiliary!AO59</f>
        <v>8.5632934398172628E-2</v>
      </c>
      <c r="U59" s="2">
        <f>boolean!U59*auxiliary!U59+(1-boolean!U59)*auxiliary!AP59</f>
        <v>9.0071305376906427E-2</v>
      </c>
      <c r="V59" s="2">
        <f>boolean!V59*auxiliary!V59+(1-boolean!V59)*auxiliary!AQ59</f>
        <v>9.3993012071707238E-2</v>
      </c>
      <c r="W59" s="2">
        <f>boolean!W59*auxiliary!W59+(1-boolean!W59)*auxiliary!AR59</f>
        <v>9.745819861734234E-2</v>
      </c>
      <c r="Y59" s="2">
        <f t="shared" si="0"/>
        <v>1.5054129631561719E-2</v>
      </c>
    </row>
    <row r="60" spans="4:25" x14ac:dyDescent="0.2">
      <c r="D60" s="2">
        <f>boolean!D60*auxiliary!D60+(1-boolean!D60)*auxiliary!Y60</f>
        <v>3.072851933886065E-3</v>
      </c>
      <c r="E60" s="2">
        <f>boolean!E60*auxiliary!E60+(1-boolean!E60)*auxiliary!Z60</f>
        <v>6.1928297839137997E-3</v>
      </c>
      <c r="F60" s="2">
        <f>boolean!F60*auxiliary!F60+(1-boolean!F60)*auxiliary!AA60</f>
        <v>9.40778219937961E-3</v>
      </c>
      <c r="G60" s="2">
        <f>boolean!G60*auxiliary!G60+(1-boolean!G60)*auxiliary!AB60</f>
        <v>1.2767014379879977E-2</v>
      </c>
      <c r="H60" s="2">
        <f>boolean!H60*auxiliary!H60+(1-boolean!H60)*auxiliary!AC60</f>
        <v>1.6322044230424555E-2</v>
      </c>
      <c r="I60" s="2">
        <f>boolean!I60*auxiliary!I60+(1-boolean!I60)*auxiliary!AD60</f>
        <v>2.0127392451073901E-2</v>
      </c>
      <c r="J60" s="2">
        <f>boolean!J60*auxiliary!J60+(1-boolean!J60)*auxiliary!AE60</f>
        <v>2.4241418678085973E-2</v>
      </c>
      <c r="K60" s="2">
        <f>boolean!K60*auxiliary!K60+(1-boolean!K60)*auxiliary!AF60</f>
        <v>2.8727216499811341E-2</v>
      </c>
      <c r="L60" s="2">
        <f>boolean!L60*auxiliary!L60+(1-boolean!L60)*auxiliary!AG60</f>
        <v>3.3653581073492651E-2</v>
      </c>
      <c r="M60" s="2">
        <f>boolean!M60*auxiliary!M60+(1-boolean!M60)*auxiliary!AH60</f>
        <v>3.909606418254729E-2</v>
      </c>
      <c r="N60" s="2">
        <f>boolean!N60*auxiliary!N60+(1-boolean!N60)*auxiliary!AI60</f>
        <v>4.5138132914917695E-2</v>
      </c>
      <c r="O60" s="2">
        <f>boolean!O60*auxiliary!O60+(1-boolean!O60)*auxiliary!AJ60</f>
        <v>5.1872449732229146E-2</v>
      </c>
      <c r="P60" s="2">
        <f>boolean!P60*auxiliary!P60+(1-boolean!P60)*auxiliary!AK60</f>
        <v>5.9402293561170029E-2</v>
      </c>
      <c r="Q60" s="2">
        <f>boolean!Q60*auxiliary!Q60+(1-boolean!Q60)*auxiliary!AL60</f>
        <v>6.6894135133076099E-2</v>
      </c>
      <c r="R60" s="2">
        <f>boolean!R60*auxiliary!R60+(1-boolean!R60)*auxiliary!AM60</f>
        <v>7.3513862368520727E-2</v>
      </c>
      <c r="S60" s="2">
        <f>boolean!S60*auxiliary!S60+(1-boolean!S60)*auxiliary!AN60</f>
        <v>7.9362996823794413E-2</v>
      </c>
      <c r="T60" s="2">
        <f>boolean!T60*auxiliary!T60+(1-boolean!T60)*auxiliary!AO60</f>
        <v>8.4531242079079694E-2</v>
      </c>
      <c r="U60" s="2">
        <f>boolean!U60*auxiliary!U60+(1-boolean!U60)*auxiliary!AP60</f>
        <v>8.9097859451791356E-2</v>
      </c>
      <c r="V60" s="2">
        <f>boolean!V60*auxiliary!V60+(1-boolean!V60)*auxiliary!AQ60</f>
        <v>9.3132883565135341E-2</v>
      </c>
      <c r="W60" s="2">
        <f>boolean!W60*auxiliary!W60+(1-boolean!W60)*auxiliary!AR60</f>
        <v>9.6698196414107318E-2</v>
      </c>
      <c r="Y60" s="2">
        <f t="shared" si="0"/>
        <v>1.596944071978787E-2</v>
      </c>
    </row>
    <row r="61" spans="4:25" x14ac:dyDescent="0.2">
      <c r="D61" s="2">
        <f>boolean!D61*auxiliary!D61+(1-boolean!D61)*auxiliary!Y61</f>
        <v>2.9792332866425157E-3</v>
      </c>
      <c r="E61" s="2">
        <f>boolean!E61*auxiliary!E61+(1-boolean!E61)*auxiliary!Z61</f>
        <v>6.0041567337787817E-3</v>
      </c>
      <c r="F61" s="2">
        <f>boolean!F61*auxiliary!F61+(1-boolean!F61)*auxiliary!AA61</f>
        <v>9.1211612160008119E-3</v>
      </c>
      <c r="G61" s="2">
        <f>boolean!G61*auxiliary!G61+(1-boolean!G61)*auxiliary!AB61</f>
        <v>1.2378049782398782E-2</v>
      </c>
      <c r="H61" s="2">
        <f>boolean!H61*auxiliary!H61+(1-boolean!H61)*auxiliary!AC61</f>
        <v>1.582477077437186E-2</v>
      </c>
      <c r="I61" s="2">
        <f>boolean!I61*auxiliary!I61+(1-boolean!I61)*auxiliary!AD61</f>
        <v>1.9514183844101873E-2</v>
      </c>
      <c r="J61" s="2">
        <f>boolean!J61*auxiliary!J61+(1-boolean!J61)*auxiliary!AE61</f>
        <v>2.3502870621513367E-2</v>
      </c>
      <c r="K61" s="2">
        <f>boolean!K61*auxiliary!K61+(1-boolean!K61)*auxiliary!AF61</f>
        <v>2.7852002462282439E-2</v>
      </c>
      <c r="L61" s="2">
        <f>boolean!L61*auxiliary!L61+(1-boolean!L61)*auxiliary!AG61</f>
        <v>3.2628278584863751E-2</v>
      </c>
      <c r="M61" s="2">
        <f>boolean!M61*auxiliary!M61+(1-boolean!M61)*auxiliary!AH61</f>
        <v>3.7904948984006523E-2</v>
      </c>
      <c r="N61" s="2">
        <f>boolean!N61*auxiliary!N61+(1-boolean!N61)*auxiliary!AI61</f>
        <v>4.3762937808380281E-2</v>
      </c>
      <c r="O61" s="2">
        <f>boolean!O61*auxiliary!O61+(1-boolean!O61)*auxiliary!AJ61</f>
        <v>5.0292084430670694E-2</v>
      </c>
      <c r="P61" s="2">
        <f>boolean!P61*auxiliary!P61+(1-boolean!P61)*auxiliary!AK61</f>
        <v>5.7592521243462536E-2</v>
      </c>
      <c r="Q61" s="2">
        <f>boolean!Q61*auxiliary!Q61+(1-boolean!Q61)*auxiliary!AL61</f>
        <v>6.524268994296975E-2</v>
      </c>
      <c r="R61" s="2">
        <f>boolean!R61*auxiliary!R61+(1-boolean!R61)*auxiliary!AM61</f>
        <v>7.2054659501259666E-2</v>
      </c>
      <c r="S61" s="2">
        <f>boolean!S61*auxiliary!S61+(1-boolean!S61)*auxiliary!AN61</f>
        <v>7.8073657631322749E-2</v>
      </c>
      <c r="T61" s="2">
        <f>boolean!T61*auxiliary!T61+(1-boolean!T61)*auxiliary!AO61</f>
        <v>8.3391992979080468E-2</v>
      </c>
      <c r="U61" s="2">
        <f>boolean!U61*auxiliary!U61+(1-boolean!U61)*auxiliary!AP61</f>
        <v>8.8091228675788183E-2</v>
      </c>
      <c r="V61" s="2">
        <f>boolean!V61*auxiliary!V61+(1-boolean!V61)*auxiliary!AQ61</f>
        <v>9.2243433207704784E-2</v>
      </c>
      <c r="W61" s="2">
        <f>boolean!W61*auxiliary!W61+(1-boolean!W61)*auxiliary!AR61</f>
        <v>9.5912285673851086E-2</v>
      </c>
      <c r="Y61" s="2">
        <f t="shared" si="0"/>
        <v>1.7524018479858294E-2</v>
      </c>
    </row>
    <row r="62" spans="4:25" x14ac:dyDescent="0.2">
      <c r="D62" s="2">
        <f>boolean!D62*auxiliary!D62+(1-boolean!D62)*auxiliary!Y62</f>
        <v>2.8884668598444302E-3</v>
      </c>
      <c r="E62" s="2">
        <f>boolean!E62*auxiliary!E62+(1-boolean!E62)*auxiliary!Z62</f>
        <v>5.8212318667990185E-3</v>
      </c>
      <c r="F62" s="2">
        <f>boolean!F62*auxiliary!F62+(1-boolean!F62)*auxiliary!AA62</f>
        <v>8.84327253385646E-3</v>
      </c>
      <c r="G62" s="2">
        <f>boolean!G62*auxiliary!G62+(1-boolean!G62)*auxiliary!AB62</f>
        <v>1.200093552467534E-2</v>
      </c>
      <c r="H62" s="2">
        <f>boolean!H62*auxiliary!H62+(1-boolean!H62)*auxiliary!AC62</f>
        <v>1.5342647435951715E-2</v>
      </c>
      <c r="I62" s="2">
        <f>boolean!I62*auxiliary!I62+(1-boolean!I62)*auxiliary!AD62</f>
        <v>1.8919657478089706E-2</v>
      </c>
      <c r="J62" s="2">
        <f>boolean!J62*auxiliary!J62+(1-boolean!J62)*auxiliary!AE62</f>
        <v>2.2786823444081155E-2</v>
      </c>
      <c r="K62" s="2">
        <f>boolean!K62*auxiliary!K62+(1-boolean!K62)*auxiliary!AF62</f>
        <v>2.7003453020381617E-2</v>
      </c>
      <c r="L62" s="2">
        <f>boolean!L62*auxiliary!L62+(1-boolean!L62)*auxiliary!AG62</f>
        <v>3.1634213342306622E-2</v>
      </c>
      <c r="M62" s="2">
        <f>boolean!M62*auxiliary!M62+(1-boolean!M62)*auxiliary!AH62</f>
        <v>3.6750122743084888E-2</v>
      </c>
      <c r="N62" s="2">
        <f>boolean!N62*auxiliary!N62+(1-boolean!N62)*auxiliary!AI62</f>
        <v>4.2429639906244515E-2</v>
      </c>
      <c r="O62" s="2">
        <f>boolean!O62*auxiliary!O62+(1-boolean!O62)*auxiliary!AJ62</f>
        <v>4.875986712480674E-2</v>
      </c>
      <c r="P62" s="2">
        <f>boolean!P62*auxiliary!P62+(1-boolean!P62)*auxiliary!AK62</f>
        <v>5.5837886120728292E-2</v>
      </c>
      <c r="Q62" s="2">
        <f>boolean!Q62*auxiliary!Q62+(1-boolean!Q62)*auxiliary!AL62</f>
        <v>6.3535221743410142E-2</v>
      </c>
      <c r="R62" s="2">
        <f>boolean!R62*auxiliary!R62+(1-boolean!R62)*auxiliary!AM62</f>
        <v>7.0545955181260972E-2</v>
      </c>
      <c r="S62" s="2">
        <f>boolean!S62*auxiliary!S62+(1-boolean!S62)*auxiliary!AN62</f>
        <v>7.6740579377935797E-2</v>
      </c>
      <c r="T62" s="2">
        <f>boolean!T62*auxiliary!T62+(1-boolean!T62)*auxiliary!AO62</f>
        <v>8.2214096418371505E-2</v>
      </c>
      <c r="U62" s="2">
        <f>boolean!U62*auxiliary!U62+(1-boolean!U62)*auxiliary!AP62</f>
        <v>8.7050449333536561E-2</v>
      </c>
      <c r="V62" s="2">
        <f>boolean!V62*auxiliary!V62+(1-boolean!V62)*auxiliary!AQ62</f>
        <v>9.1323809468752945E-2</v>
      </c>
      <c r="W62" s="2">
        <f>boolean!W62*auxiliary!W62+(1-boolean!W62)*auxiliary!AR62</f>
        <v>9.5099713991351933E-2</v>
      </c>
      <c r="Y62" s="2">
        <f t="shared" si="0"/>
        <v>1.8971000819156481E-2</v>
      </c>
    </row>
    <row r="63" spans="4:25" x14ac:dyDescent="0.2">
      <c r="D63" s="2">
        <f>boolean!D63*auxiliary!D63+(1-boolean!D63)*auxiliary!Y63</f>
        <v>2.8004657566853583E-3</v>
      </c>
      <c r="E63" s="2">
        <f>boolean!E63*auxiliary!E63+(1-boolean!E63)*auxiliary!Z63</f>
        <v>5.6438800566935548E-3</v>
      </c>
      <c r="F63" s="2">
        <f>boolean!F63*auxiliary!F63+(1-boolean!F63)*auxiliary!AA63</f>
        <v>8.5738501114168975E-3</v>
      </c>
      <c r="G63" s="2">
        <f>boolean!G63*auxiliary!G63+(1-boolean!G63)*auxiliary!AB63</f>
        <v>1.1635310569861352E-2</v>
      </c>
      <c r="H63" s="2">
        <f>boolean!H63*auxiliary!H63+(1-boolean!H63)*auxiliary!AC63</f>
        <v>1.4875212646058655E-2</v>
      </c>
      <c r="I63" s="2">
        <f>boolean!I63*auxiliary!I63+(1-boolean!I63)*auxiliary!AD63</f>
        <v>1.8343244172951998E-2</v>
      </c>
      <c r="J63" s="2">
        <f>boolean!J63*auxiliary!J63+(1-boolean!J63)*auxiliary!AE63</f>
        <v>2.2092591625656157E-2</v>
      </c>
      <c r="K63" s="2">
        <f>boolean!K63*auxiliary!K63+(1-boolean!K63)*auxiliary!AF63</f>
        <v>2.6180755800644179E-2</v>
      </c>
      <c r="L63" s="2">
        <f>boolean!L63*auxiliary!L63+(1-boolean!L63)*auxiliary!AG63</f>
        <v>3.0670433660291388E-2</v>
      </c>
      <c r="M63" s="2">
        <f>boolean!M63*auxiliary!M63+(1-boolean!M63)*auxiliary!AH63</f>
        <v>3.5630479866933996E-2</v>
      </c>
      <c r="N63" s="2">
        <f>boolean!N63*auxiliary!N63+(1-boolean!N63)*auxiliary!AI63</f>
        <v>4.1136962752734506E-2</v>
      </c>
      <c r="O63" s="2">
        <f>boolean!O63*auxiliary!O63+(1-boolean!O63)*auxiliary!AJ63</f>
        <v>4.7274330919934431E-2</v>
      </c>
      <c r="P63" s="2">
        <f>boolean!P63*auxiliary!P63+(1-boolean!P63)*auxiliary!AK63</f>
        <v>5.4136708362725779E-2</v>
      </c>
      <c r="Q63" s="2">
        <f>boolean!Q63*auxiliary!Q63+(1-boolean!Q63)*auxiliary!AL63</f>
        <v>6.1770095860224264E-2</v>
      </c>
      <c r="R63" s="2">
        <f>boolean!R63*auxiliary!R63+(1-boolean!R63)*auxiliary!AM63</f>
        <v>6.8986305024384936E-2</v>
      </c>
      <c r="S63" s="2">
        <f>boolean!S63*auxiliary!S63+(1-boolean!S63)*auxiliary!AN63</f>
        <v>7.5362485818142186E-2</v>
      </c>
      <c r="T63" s="2">
        <f>boolean!T63*auxiliary!T63+(1-boolean!T63)*auxiliary!AO63</f>
        <v>8.0996424717335286E-2</v>
      </c>
      <c r="U63" s="2">
        <f>boolean!U63*auxiliary!U63+(1-boolean!U63)*auxiliary!AP63</f>
        <v>8.5974525016956446E-2</v>
      </c>
      <c r="V63" s="2">
        <f>boolean!V63*auxiliary!V63+(1-boolean!V63)*auxiliary!AQ63</f>
        <v>9.0373131930609196E-2</v>
      </c>
      <c r="W63" s="2">
        <f>boolean!W63*auxiliary!W63+(1-boolean!W63)*auxiliary!AR63</f>
        <v>9.4259703437074488E-2</v>
      </c>
      <c r="Y63" s="2">
        <f t="shared" si="0"/>
        <v>2.0311773031218339E-2</v>
      </c>
    </row>
    <row r="64" spans="4:25" x14ac:dyDescent="0.2">
      <c r="D64" s="2">
        <f>boolean!D64*auxiliary!D64+(1-boolean!D64)*auxiliary!Y64</f>
        <v>2.7151457277892026E-3</v>
      </c>
      <c r="E64" s="2">
        <f>boolean!E64*auxiliary!E64+(1-boolean!E64)*auxiliary!Z64</f>
        <v>5.4719315126436968E-3</v>
      </c>
      <c r="F64" s="2">
        <f>boolean!F64*auxiliary!F64+(1-boolean!F64)*auxiliary!AA64</f>
        <v>8.3126360124724311E-3</v>
      </c>
      <c r="G64" s="2">
        <f>boolean!G64*auxiliary!G64+(1-boolean!G64)*auxiliary!AB64</f>
        <v>1.1280824880591111E-2</v>
      </c>
      <c r="H64" s="2">
        <f>boolean!H64*auxiliary!H64+(1-boolean!H64)*auxiliary!AC64</f>
        <v>1.4422018897922858E-2</v>
      </c>
      <c r="I64" s="2">
        <f>boolean!I64*auxiliary!I64+(1-boolean!I64)*auxiliary!AD64</f>
        <v>1.7784392089455037E-2</v>
      </c>
      <c r="J64" s="2">
        <f>boolean!J64*auxiliary!J64+(1-boolean!J64)*auxiliary!AE64</f>
        <v>2.1419510531415973E-2</v>
      </c>
      <c r="K64" s="2">
        <f>boolean!K64*auxiliary!K64+(1-boolean!K64)*auxiliary!AF64</f>
        <v>2.5383123179676864E-2</v>
      </c>
      <c r="L64" s="2">
        <f>boolean!L64*auxiliary!L64+(1-boolean!L64)*auxiliary!AG64</f>
        <v>2.9736016847692705E-2</v>
      </c>
      <c r="M64" s="2">
        <f>boolean!M64*auxiliary!M64+(1-boolean!M64)*auxiliary!AH64</f>
        <v>3.4544948446107462E-2</v>
      </c>
      <c r="N64" s="2">
        <f>boolean!N64*auxiliary!N64+(1-boolean!N64)*auxiliary!AI64</f>
        <v>3.9883668781049736E-2</v>
      </c>
      <c r="O64" s="2">
        <f>boolean!O64*auxiliary!O64+(1-boolean!O64)*auxiliary!AJ64</f>
        <v>4.5834053612309272E-2</v>
      </c>
      <c r="P64" s="2">
        <f>boolean!P64*auxiliary!P64+(1-boolean!P64)*auxiliary!AK64</f>
        <v>5.2487359317544981E-2</v>
      </c>
      <c r="Q64" s="2">
        <f>boolean!Q64*auxiliary!Q64+(1-boolean!Q64)*auxiliary!AL64</f>
        <v>5.994562241965995E-2</v>
      </c>
      <c r="R64" s="2">
        <f>boolean!R64*auxiliary!R64+(1-boolean!R64)*auxiliary!AM64</f>
        <v>6.7374215872614981E-2</v>
      </c>
      <c r="S64" s="2">
        <f>boolean!S64*auxiliary!S64+(1-boolean!S64)*auxiliary!AN64</f>
        <v>7.3938057610269461E-2</v>
      </c>
      <c r="T64" s="2">
        <f>boolean!T64*auxiliary!T64+(1-boolean!T64)*auxiliary!AO64</f>
        <v>7.9737812116936757E-2</v>
      </c>
      <c r="U64" s="2">
        <f>boolean!U64*auxiliary!U64+(1-boolean!U64)*auxiliary!AP64</f>
        <v>8.4862425671319561E-2</v>
      </c>
      <c r="V64" s="2">
        <f>boolean!V64*auxiliary!V64+(1-boolean!V64)*auxiliary!AQ64</f>
        <v>8.9390490445711956E-2</v>
      </c>
      <c r="W64" s="2">
        <f>boolean!W64*auxiliary!W64+(1-boolean!W64)*auxiliary!AR64</f>
        <v>9.3391449812405658E-2</v>
      </c>
      <c r="Y64" s="2">
        <f t="shared" si="0"/>
        <v>2.1547618727477597E-2</v>
      </c>
    </row>
    <row r="65" spans="4:25" x14ac:dyDescent="0.2">
      <c r="D65" s="2">
        <f>boolean!D65*auxiliary!D65+(1-boolean!D65)*auxiliary!Y65</f>
        <v>2.6324250905526178E-3</v>
      </c>
      <c r="E65" s="2">
        <f>boolean!E65*auxiliary!E65+(1-boolean!E65)*auxiliary!Z65</f>
        <v>5.3052216167408352E-3</v>
      </c>
      <c r="F65" s="2">
        <f>boolean!F65*auxiliary!F65+(1-boolean!F65)*auxiliary!AA65</f>
        <v>8.059380159193644E-3</v>
      </c>
      <c r="G65" s="2">
        <f>boolean!G65*auxiliary!G65+(1-boolean!G65)*auxiliary!AB65</f>
        <v>1.0937139083867176E-2</v>
      </c>
      <c r="H65" s="2">
        <f>boolean!H65*auxiliary!H65+(1-boolean!H65)*auxiliary!AC65</f>
        <v>1.3982632318681807E-2</v>
      </c>
      <c r="I65" s="2">
        <f>boolean!I65*auxiliary!I65+(1-boolean!I65)*auxiliary!AD65</f>
        <v>1.7242566200903975E-2</v>
      </c>
      <c r="J65" s="2">
        <f>boolean!J65*auxiliary!J65+(1-boolean!J65)*auxiliary!AE65</f>
        <v>2.0766935775549302E-2</v>
      </c>
      <c r="K65" s="2">
        <f>boolean!K65*auxiliary!K65+(1-boolean!K65)*auxiliary!AF65</f>
        <v>2.4609791530112963E-2</v>
      </c>
      <c r="L65" s="2">
        <f>boolean!L65*auxiliary!L65+(1-boolean!L65)*auxiliary!AG65</f>
        <v>2.8830068324435413E-2</v>
      </c>
      <c r="M65" s="2">
        <f>boolean!M65*auxiliary!M65+(1-boolean!M65)*auxiliary!AH65</f>
        <v>3.3492489228349832E-2</v>
      </c>
      <c r="N65" s="2">
        <f>boolean!N65*auxiliary!N65+(1-boolean!N65)*auxiliary!AI65</f>
        <v>3.8668558128559016E-2</v>
      </c>
      <c r="O65" s="2">
        <f>boolean!O65*auxiliary!O65+(1-boolean!O65)*auxiliary!AJ65</f>
        <v>4.4437656327573773E-2</v>
      </c>
      <c r="P65" s="2">
        <f>boolean!P65*auxiliary!P65+(1-boolean!P65)*auxiliary!AK65</f>
        <v>5.0888259952389277E-2</v>
      </c>
      <c r="Q65" s="2">
        <f>boolean!Q65*auxiliary!Q65+(1-boolean!Q65)*auxiliary!AL65</f>
        <v>5.8119296843339732E-2</v>
      </c>
      <c r="R65" s="2">
        <f>boolean!R65*auxiliary!R65+(1-boolean!R65)*auxiliary!AM65</f>
        <v>6.5708144364557033E-2</v>
      </c>
      <c r="S65" s="2">
        <f>boolean!S65*auxiliary!S65+(1-boolean!S65)*auxiliary!AN65</f>
        <v>7.2465931053369584E-2</v>
      </c>
      <c r="T65" s="2">
        <f>boolean!T65*auxiliary!T65+(1-boolean!T65)*auxiliary!AO65</f>
        <v>7.8437053662663653E-2</v>
      </c>
      <c r="U65" s="2">
        <f>boolean!U65*auxiliary!U65+(1-boolean!U65)*auxiliary!AP65</f>
        <v>8.3713086609108728E-2</v>
      </c>
      <c r="V65" s="2">
        <f>boolean!V65*auxiliary!V65+(1-boolean!V65)*auxiliary!AQ65</f>
        <v>8.8374944265263072E-2</v>
      </c>
      <c r="W65" s="2">
        <f>boolean!W65*auxiliary!W65+(1-boolean!W65)*auxiliary!AR65</f>
        <v>9.2494121879741042E-2</v>
      </c>
      <c r="Y65" s="2">
        <f t="shared" si="0"/>
        <v>2.2518355513462207E-2</v>
      </c>
    </row>
    <row r="66" spans="4:25" x14ac:dyDescent="0.2">
      <c r="D66" s="2">
        <f>boolean!D66*auxiliary!D66+(1-boolean!D66)*auxiliary!Y66</f>
        <v>2.5522246509447608E-3</v>
      </c>
      <c r="E66" s="2">
        <f>boolean!E66*auxiliary!E66+(1-boolean!E66)*auxiliary!Z66</f>
        <v>5.1435907663866468E-3</v>
      </c>
      <c r="F66" s="2">
        <f>boolean!F66*auxiliary!F66+(1-boolean!F66)*auxiliary!AA66</f>
        <v>7.8138400927150655E-3</v>
      </c>
      <c r="G66" s="2">
        <f>boolean!G66*auxiliary!G66+(1-boolean!G66)*auxiliary!AB66</f>
        <v>1.0603924146155774E-2</v>
      </c>
      <c r="H66" s="2">
        <f>boolean!H66*auxiliary!H66+(1-boolean!H66)*auxiliary!AC66</f>
        <v>1.3556632254004605E-2</v>
      </c>
      <c r="I66" s="2">
        <f>boolean!I66*auxiliary!I66+(1-boolean!I66)*auxiliary!AD66</f>
        <v>1.6717247780925773E-2</v>
      </c>
      <c r="J66" s="2">
        <f>boolean!J66*auxiliary!J66+(1-boolean!J66)*auxiliary!AE66</f>
        <v>2.0134242604342083E-2</v>
      </c>
      <c r="K66" s="2">
        <f>boolean!K66*auxiliary!K66+(1-boolean!K66)*auxiliary!AF66</f>
        <v>2.386002048954047E-2</v>
      </c>
      <c r="L66" s="2">
        <f>boolean!L66*auxiliary!L66+(1-boolean!L66)*auxiliary!AG66</f>
        <v>2.7951720765052868E-2</v>
      </c>
      <c r="M66" s="2">
        <f>boolean!M66*auxiliary!M66+(1-boolean!M66)*auxiliary!AH66</f>
        <v>3.2472094623650492E-2</v>
      </c>
      <c r="N66" s="2">
        <f>boolean!N66*auxiliary!N66+(1-boolean!N66)*auxiliary!AI66</f>
        <v>3.749046748809131E-2</v>
      </c>
      <c r="O66" s="2">
        <f>boolean!O66*auxiliary!O66+(1-boolean!O66)*auxiliary!AJ66</f>
        <v>4.3083802200668264E-2</v>
      </c>
      <c r="P66" s="2">
        <f>boolean!P66*auxiliary!P66+(1-boolean!P66)*auxiliary!AK66</f>
        <v>4.9337879341861152E-2</v>
      </c>
      <c r="Q66" s="2">
        <f>boolean!Q66*auxiliary!Q66+(1-boolean!Q66)*auxiliary!AL66</f>
        <v>5.6348612779711975E-2</v>
      </c>
      <c r="R66" s="2">
        <f>boolean!R66*auxiliary!R66+(1-boolean!R66)*auxiliary!AM66</f>
        <v>6.3986495457875756E-2</v>
      </c>
      <c r="S66" s="2">
        <f>boolean!S66*auxiliary!S66+(1-boolean!S66)*auxiliary!AN66</f>
        <v>7.0944696781656089E-2</v>
      </c>
      <c r="T66" s="2">
        <f>boolean!T66*auxiliary!T66+(1-boolean!T66)*auxiliary!AO66</f>
        <v>7.7092904050942546E-2</v>
      </c>
      <c r="U66" s="2">
        <f>boolean!U66*auxiliary!U66+(1-boolean!U66)*auxiliary!AP66</f>
        <v>8.2525407490720917E-2</v>
      </c>
      <c r="V66" s="2">
        <f>boolean!V66*auxiliary!V66+(1-boolean!V66)*auxiliary!AQ66</f>
        <v>8.7325521138585757E-2</v>
      </c>
      <c r="W66" s="2">
        <f>boolean!W66*auxiliary!W66+(1-boolean!W66)*auxiliary!AR66</f>
        <v>9.156686056668531E-2</v>
      </c>
      <c r="Y66" s="2">
        <f t="shared" si="0"/>
        <v>2.3063547188106021E-2</v>
      </c>
    </row>
    <row r="67" spans="4:25" x14ac:dyDescent="0.2">
      <c r="D67" s="2">
        <f>boolean!D67*auxiliary!D67+(1-boolean!D67)*auxiliary!Y67</f>
        <v>2.4744676276895203E-3</v>
      </c>
      <c r="E67" s="2">
        <f>boolean!E67*auxiliary!E67+(1-boolean!E67)*auxiliary!Z67</f>
        <v>4.9868842214947952E-3</v>
      </c>
      <c r="F67" s="2">
        <f>boolean!F67*auxiliary!F67+(1-boolean!F67)*auxiliary!AA67</f>
        <v>7.5757807410129861E-3</v>
      </c>
      <c r="G67" s="2">
        <f>boolean!G67*auxiliary!G67+(1-boolean!G67)*auxiliary!AB67</f>
        <v>1.028086105838087E-2</v>
      </c>
      <c r="H67" s="2">
        <f>boolean!H67*auxiliary!H67+(1-boolean!H67)*auxiliary!AC67</f>
        <v>1.314361086537129E-2</v>
      </c>
      <c r="I67" s="2">
        <f>boolean!I67*auxiliary!I67+(1-boolean!I67)*auxiliary!AD67</f>
        <v>1.6207933906857562E-2</v>
      </c>
      <c r="J67" s="2">
        <f>boolean!J67*auxiliary!J67+(1-boolean!J67)*auxiliary!AE67</f>
        <v>1.9520825298058739E-2</v>
      </c>
      <c r="K67" s="2">
        <f>boolean!K67*auxiliary!K67+(1-boolean!K67)*auxiliary!AF67</f>
        <v>2.3133092251703357E-2</v>
      </c>
      <c r="L67" s="2">
        <f>boolean!L67*auxiliary!L67+(1-boolean!L67)*auxiliary!AG67</f>
        <v>2.710013326833793E-2</v>
      </c>
      <c r="M67" s="2">
        <f>boolean!M67*auxiliary!M67+(1-boolean!M67)*auxiliary!AH67</f>
        <v>3.1482787739609976E-2</v>
      </c>
      <c r="N67" s="2">
        <f>boolean!N67*auxiliary!N67+(1-boolean!N67)*auxiliary!AI67</f>
        <v>3.6348268994223519E-2</v>
      </c>
      <c r="O67" s="2">
        <f>boolean!O67*auxiliary!O67+(1-boolean!O67)*auxiliary!AJ67</f>
        <v>4.1771195095960043E-2</v>
      </c>
      <c r="P67" s="2">
        <f>boolean!P67*auxiliary!P67+(1-boolean!P67)*auxiliary!AK67</f>
        <v>4.7834733202304344E-2</v>
      </c>
      <c r="Q67" s="2">
        <f>boolean!Q67*auxiliary!Q67+(1-boolean!Q67)*auxiliary!AL67</f>
        <v>5.4631875033804421E-2</v>
      </c>
      <c r="R67" s="2">
        <f>boolean!R67*auxiliary!R67+(1-boolean!R67)*auxiliary!AM67</f>
        <v>6.2207620902253409E-2</v>
      </c>
      <c r="S67" s="2">
        <f>boolean!S67*auxiliary!S67+(1-boolean!S67)*auxiliary!AN67</f>
        <v>6.9372898415223608E-2</v>
      </c>
      <c r="T67" s="2">
        <f>boolean!T67*auxiliary!T67+(1-boolean!T67)*auxiliary!AO67</f>
        <v>7.5704076436925991E-2</v>
      </c>
      <c r="U67" s="2">
        <f>boolean!U67*auxiliary!U67+(1-boolean!U67)*auxiliary!AP67</f>
        <v>8.1298251271038083E-2</v>
      </c>
      <c r="V67" s="2">
        <f>boolean!V67*auxiliary!V67+(1-boolean!V67)*auxiliary!AQ67</f>
        <v>8.6241216382323682E-2</v>
      </c>
      <c r="W67" s="2">
        <f>boolean!W67*auxiliary!W67+(1-boolean!W67)*auxiliary!AR67</f>
        <v>9.0608778143604352E-2</v>
      </c>
      <c r="Y67" s="2">
        <f t="shared" si="0"/>
        <v>2.3183715700074325E-2</v>
      </c>
    </row>
    <row r="68" spans="4:25" x14ac:dyDescent="0.2">
      <c r="D68" s="2">
        <f>boolean!D68*auxiliary!D68+(1-boolean!D68)*auxiliary!Y68</f>
        <v>2.3990795787576327E-3</v>
      </c>
      <c r="E68" s="2">
        <f>boolean!E68*auxiliary!E68+(1-boolean!E68)*auxiliary!Z68</f>
        <v>4.8349519563478296E-3</v>
      </c>
      <c r="F68" s="2">
        <f>boolean!F68*auxiliary!F68+(1-boolean!F68)*auxiliary!AA68</f>
        <v>7.344974193855199E-3</v>
      </c>
      <c r="G68" s="2">
        <f>boolean!G68*auxiliary!G68+(1-boolean!G68)*auxiliary!AB68</f>
        <v>9.9676405305153103E-3</v>
      </c>
      <c r="H68" s="2">
        <f>boolean!H68*auxiliary!H68+(1-boolean!H68)*auxiliary!AC68</f>
        <v>1.274317273962159E-2</v>
      </c>
      <c r="I68" s="2">
        <f>boolean!I68*auxiliary!I68+(1-boolean!I68)*auxiliary!AD68</f>
        <v>1.5714136978264934E-2</v>
      </c>
      <c r="J68" s="2">
        <f>boolean!J68*auxiliary!J68+(1-boolean!J68)*auxiliary!AE68</f>
        <v>1.8926096591045913E-2</v>
      </c>
      <c r="K68" s="2">
        <f>boolean!K68*auxiliary!K68+(1-boolean!K68)*auxiliary!AF68</f>
        <v>2.242831087929734E-2</v>
      </c>
      <c r="L68" s="2">
        <f>boolean!L68*auxiliary!L68+(1-boolean!L68)*auxiliary!AG68</f>
        <v>2.6274490552291665E-2</v>
      </c>
      <c r="M68" s="2">
        <f>boolean!M68*auxiliary!M68+(1-boolean!M68)*auxiliary!AH68</f>
        <v>3.0523621446195144E-2</v>
      </c>
      <c r="N68" s="2">
        <f>boolean!N68*auxiliary!N68+(1-boolean!N68)*auxiliary!AI68</f>
        <v>3.524086914349904E-2</v>
      </c>
      <c r="O68" s="2">
        <f>boolean!O68*auxiliary!O68+(1-boolean!O68)*auxiliary!AJ68</f>
        <v>4.0498578366365563E-2</v>
      </c>
      <c r="P68" s="2">
        <f>boolean!P68*auxiliary!P68+(1-boolean!P68)*auxiliary!AK68</f>
        <v>4.6377382470799207E-2</v>
      </c>
      <c r="Q68" s="2">
        <f>boolean!Q68*auxiliary!Q68+(1-boolean!Q68)*auxiliary!AL68</f>
        <v>5.2967440057083856E-2</v>
      </c>
      <c r="R68" s="2">
        <f>boolean!R68*auxiliary!R68+(1-boolean!R68)*auxiliary!AM68</f>
        <v>6.0369817661408705E-2</v>
      </c>
      <c r="S68" s="2">
        <f>boolean!S68*auxiliary!S68+(1-boolean!S68)*auxiliary!AN68</f>
        <v>6.7749031165757354E-2</v>
      </c>
      <c r="T68" s="2">
        <f>boolean!T68*auxiliary!T68+(1-boolean!T68)*auxiliary!AO68</f>
        <v>7.4269241202509301E-2</v>
      </c>
      <c r="U68" s="2">
        <f>boolean!U68*auxiliary!U68+(1-boolean!U68)*auxiliary!AP68</f>
        <v>8.0030443110857358E-2</v>
      </c>
      <c r="V68" s="2">
        <f>boolean!V68*auxiliary!V68+(1-boolean!V68)*auxiliary!AQ68</f>
        <v>8.5120991918589864E-2</v>
      </c>
      <c r="W68" s="2">
        <f>boolean!W68*auxiliary!W68+(1-boolean!W68)*auxiliary!AR68</f>
        <v>8.9618957373742106E-2</v>
      </c>
      <c r="Y68" s="2">
        <f t="shared" si="0"/>
        <v>2.2878976094768577E-2</v>
      </c>
    </row>
    <row r="69" spans="4:25" x14ac:dyDescent="0.2">
      <c r="D69" s="2">
        <f>boolean!D69*auxiliary!D69+(1-boolean!D69)*auxiliary!Y69</f>
        <v>2.3259883300983204E-3</v>
      </c>
      <c r="E69" s="2">
        <f>boolean!E69*auxiliary!E69+(1-boolean!E69)*auxiliary!Z69</f>
        <v>4.6876485159674762E-3</v>
      </c>
      <c r="F69" s="2">
        <f>boolean!F69*auxiliary!F69+(1-boolean!F69)*auxiliary!AA69</f>
        <v>7.1211994846071998E-3</v>
      </c>
      <c r="G69" s="2">
        <f>boolean!G69*auxiliary!G69+(1-boolean!G69)*auxiliary!AB69</f>
        <v>9.6639626954766692E-3</v>
      </c>
      <c r="H69" s="2">
        <f>boolean!H69*auxiliary!H69+(1-boolean!H69)*auxiliary!AC69</f>
        <v>1.2354934510399289E-2</v>
      </c>
      <c r="I69" s="2">
        <f>boolean!I69*auxiliary!I69+(1-boolean!I69)*auxiliary!AD69</f>
        <v>1.5235384250129236E-2</v>
      </c>
      <c r="J69" s="2">
        <f>boolean!J69*auxiliary!J69+(1-boolean!J69)*auxiliary!AE69</f>
        <v>1.8349487109503557E-2</v>
      </c>
      <c r="K69" s="2">
        <f>boolean!K69*auxiliary!K69+(1-boolean!K69)*auxiliary!AF69</f>
        <v>2.174500163770228E-2</v>
      </c>
      <c r="L69" s="2">
        <f>boolean!L69*auxiliary!L69+(1-boolean!L69)*auxiliary!AG69</f>
        <v>2.5474002173599034E-2</v>
      </c>
      <c r="M69" s="2">
        <f>boolean!M69*auxiliary!M69+(1-boolean!M69)*auxiliary!AH69</f>
        <v>2.9593677468987896E-2</v>
      </c>
      <c r="N69" s="2">
        <f>boolean!N69*auxiliary!N69+(1-boolean!N69)*auxiliary!AI69</f>
        <v>3.4167207747543324E-2</v>
      </c>
      <c r="O69" s="2">
        <f>boolean!O69*auxiliary!O69+(1-boolean!O69)*auxiliary!AJ69</f>
        <v>3.9264733650277585E-2</v>
      </c>
      <c r="P69" s="2">
        <f>boolean!P69*auxiliary!P69+(1-boolean!P69)*auxiliary!AK69</f>
        <v>4.496443192745099E-2</v>
      </c>
      <c r="Q69" s="2">
        <f>boolean!Q69*auxiliary!Q69+(1-boolean!Q69)*auxiliary!AL69</f>
        <v>5.1353714373976511E-2</v>
      </c>
      <c r="R69" s="2">
        <f>boolean!R69*auxiliary!R69+(1-boolean!R69)*auxiliary!AM69</f>
        <v>5.8530568395449643E-2</v>
      </c>
      <c r="S69" s="2">
        <f>boolean!S69*auxiliary!S69+(1-boolean!S69)*auxiliary!AN69</f>
        <v>6.6071540395897937E-2</v>
      </c>
      <c r="T69" s="2">
        <f>boolean!T69*auxiliary!T69+(1-boolean!T69)*auxiliary!AO69</f>
        <v>7.278702468339783E-2</v>
      </c>
      <c r="U69" s="2">
        <f>boolean!U69*auxiliary!U69+(1-boolean!U69)*auxiliary!AP69</f>
        <v>7.8720769252138542E-2</v>
      </c>
      <c r="V69" s="2">
        <f>boolean!V69*auxiliary!V69+(1-boolean!V69)*auxiliary!AQ69</f>
        <v>8.3963775281144973E-2</v>
      </c>
      <c r="W69" s="2">
        <f>boolean!W69*auxiliary!W69+(1-boolean!W69)*auxiliary!AR69</f>
        <v>8.8596450635087934E-2</v>
      </c>
      <c r="Y69" s="2">
        <f t="shared" si="0"/>
        <v>2.2280079753056126E-2</v>
      </c>
    </row>
    <row r="70" spans="4:25" x14ac:dyDescent="0.2">
      <c r="D70" s="2">
        <f>boolean!D70*auxiliary!D70+(1-boolean!D70)*auxiliary!Y70</f>
        <v>2.2551239065422184E-3</v>
      </c>
      <c r="E70" s="2">
        <f>boolean!E70*auxiliary!E70+(1-boolean!E70)*auxiliary!Z70</f>
        <v>4.544832876860804E-3</v>
      </c>
      <c r="F70" s="2">
        <f>boolean!F70*auxiliary!F70+(1-boolean!F70)*auxiliary!AA70</f>
        <v>6.9042423786859642E-3</v>
      </c>
      <c r="G70" s="2">
        <f>boolean!G70*auxiliary!G70+(1-boolean!G70)*auxiliary!AB70</f>
        <v>9.3695368220443279E-3</v>
      </c>
      <c r="H70" s="2">
        <f>boolean!H70*auxiliary!H70+(1-boolean!H70)*auxiliary!AC70</f>
        <v>1.1978524491129832E-2</v>
      </c>
      <c r="I70" s="2">
        <f>boolean!I70*auxiliary!I70+(1-boolean!I70)*auxiliary!AD70</f>
        <v>1.4771217380256984E-2</v>
      </c>
      <c r="J70" s="2">
        <f>boolean!J70*auxiliary!J70+(1-boolean!J70)*auxiliary!AE70</f>
        <v>1.7790444826385081E-2</v>
      </c>
      <c r="K70" s="2">
        <f>boolean!K70*auxiliary!K70+(1-boolean!K70)*auxiliary!AF70</f>
        <v>2.1082510349013341E-2</v>
      </c>
      <c r="L70" s="2">
        <f>boolean!L70*auxiliary!L70+(1-boolean!L70)*auxiliary!AG70</f>
        <v>2.469790177088434E-2</v>
      </c>
      <c r="M70" s="2">
        <f>boolean!M70*auxiliary!M70+(1-boolean!M70)*auxiliary!AH70</f>
        <v>2.8692065510059286E-2</v>
      </c>
      <c r="N70" s="2">
        <f>boolean!N70*auxiliary!N70+(1-boolean!N70)*auxiliary!AI70</f>
        <v>3.3126256918074241E-2</v>
      </c>
      <c r="O70" s="2">
        <f>boolean!O70*auxiliary!O70+(1-boolean!O70)*auxiliary!AJ70</f>
        <v>3.8068479705145722E-2</v>
      </c>
      <c r="P70" s="2">
        <f>boolean!P70*auxiliary!P70+(1-boolean!P70)*auxiliary!AK70</f>
        <v>4.3594528859651968E-2</v>
      </c>
      <c r="Q70" s="2">
        <f>boolean!Q70*auxiliary!Q70+(1-boolean!Q70)*auxiliary!AL70</f>
        <v>4.9789153056326772E-2</v>
      </c>
      <c r="R70" s="2">
        <f>boolean!R70*auxiliary!R70+(1-boolean!R70)*auxiliary!AM70</f>
        <v>5.6747354380107091E-2</v>
      </c>
      <c r="S70" s="2">
        <f>boolean!S70*auxiliary!S70+(1-boolean!S70)*auxiliary!AN70</f>
        <v>6.4338820130882532E-2</v>
      </c>
      <c r="T70" s="2">
        <f>boolean!T70*auxiliary!T70+(1-boolean!T70)*auxiliary!AO70</f>
        <v>7.1256007854005474E-2</v>
      </c>
      <c r="U70" s="2">
        <f>boolean!U70*auxiliary!U70+(1-boolean!U70)*auxiliary!AP70</f>
        <v>7.7367975855991755E-2</v>
      </c>
      <c r="V70" s="2">
        <f>boolean!V70*auxiliary!V70+(1-boolean!V70)*auxiliary!AQ70</f>
        <v>8.2768458588653296E-2</v>
      </c>
      <c r="W70" s="2">
        <f>boolean!W70*auxiliary!W70+(1-boolean!W70)*auxiliary!AR70</f>
        <v>8.7540279013154421E-2</v>
      </c>
      <c r="Y70" s="2">
        <f t="shared" si="0"/>
        <v>2.151749643977513E-2</v>
      </c>
    </row>
    <row r="71" spans="4:25" x14ac:dyDescent="0.2">
      <c r="D71" s="2">
        <f>boolean!D71*auxiliary!D71+(1-boolean!D71)*auxiliary!Y71</f>
        <v>2.1864184648094378E-3</v>
      </c>
      <c r="E71" s="2">
        <f>boolean!E71*auxiliary!E71+(1-boolean!E71)*auxiliary!Z71</f>
        <v>4.4063683120089481E-3</v>
      </c>
      <c r="F71" s="2">
        <f>boolean!F71*auxiliary!F71+(1-boolean!F71)*auxiliary!AA71</f>
        <v>6.6938951684587713E-3</v>
      </c>
      <c r="G71" s="2">
        <f>boolean!G71*auxiliary!G71+(1-boolean!G71)*auxiliary!AB71</f>
        <v>9.0840810365229226E-3</v>
      </c>
      <c r="H71" s="2">
        <f>boolean!H71*auxiliary!H71+(1-boolean!H71)*auxiliary!AC71</f>
        <v>1.1613582319179777E-2</v>
      </c>
      <c r="I71" s="2">
        <f>boolean!I71*auxiliary!I71+(1-boolean!I71)*auxiliary!AD71</f>
        <v>1.4321191990478037E-2</v>
      </c>
      <c r="J71" s="2">
        <f>boolean!J71*auxiliary!J71+(1-boolean!J71)*auxiliary!AE71</f>
        <v>1.7248434532904752E-2</v>
      </c>
      <c r="K71" s="2">
        <f>boolean!K71*auxiliary!K71+(1-boolean!K71)*auxiliary!AF71</f>
        <v>2.0440202765752497E-2</v>
      </c>
      <c r="L71" s="2">
        <f>boolean!L71*auxiliary!L71+(1-boolean!L71)*auxiliary!AG71</f>
        <v>2.3945446331021938E-2</v>
      </c>
      <c r="M71" s="2">
        <f>boolean!M71*auxiliary!M71+(1-boolean!M71)*auxiliary!AH71</f>
        <v>2.7817922395627449E-2</v>
      </c>
      <c r="N71" s="2">
        <f>boolean!N71*auxiliary!N71+(1-boolean!N71)*auxiliary!AI71</f>
        <v>3.2117020082835512E-2</v>
      </c>
      <c r="O71" s="2">
        <f>boolean!O71*auxiliary!O71+(1-boolean!O71)*auxiliary!AJ71</f>
        <v>3.6908671276593426E-2</v>
      </c>
      <c r="P71" s="2">
        <f>boolean!P71*auxiliary!P71+(1-boolean!P71)*auxiliary!AK71</f>
        <v>4.2266361767038706E-2</v>
      </c>
      <c r="Q71" s="2">
        <f>boolean!Q71*auxiliary!Q71+(1-boolean!Q71)*auxiliary!AL71</f>
        <v>4.8272258244333462E-2</v>
      </c>
      <c r="R71" s="2">
        <f>boolean!R71*auxiliary!R71+(1-boolean!R71)*auxiliary!AM71</f>
        <v>5.5018468424643106E-2</v>
      </c>
      <c r="S71" s="2">
        <f>boolean!S71*auxiliary!S71+(1-boolean!S71)*auxiliary!AN71</f>
        <v>6.2549211521037235E-2</v>
      </c>
      <c r="T71" s="2">
        <f>boolean!T71*auxiliary!T71+(1-boolean!T71)*auxiliary!AO71</f>
        <v>6.9674724968926377E-2</v>
      </c>
      <c r="U71" s="2">
        <f>boolean!U71*auxiliary!U71+(1-boolean!U71)*auxiliary!AP71</f>
        <v>7.5970767802293226E-2</v>
      </c>
      <c r="V71" s="2">
        <f>boolean!V71*auxiliary!V71+(1-boolean!V71)*auxiliary!AQ71</f>
        <v>8.1533897484033252E-2</v>
      </c>
      <c r="W71" s="2">
        <f>boolean!W71*auxiliary!W71+(1-boolean!W71)*auxiliary!AR71</f>
        <v>8.6449431363796736E-2</v>
      </c>
      <c r="Y71" s="2">
        <f t="shared" si="0"/>
        <v>2.0590496082616927E-2</v>
      </c>
    </row>
    <row r="72" spans="4:25" x14ac:dyDescent="0.2">
      <c r="D72" s="2">
        <f>boolean!D72*auxiliary!D72+(1-boolean!D72)*auxiliary!Y72</f>
        <v>2.1198062285586274E-3</v>
      </c>
      <c r="E72" s="2">
        <f>boolean!E72*auxiliary!E72+(1-boolean!E72)*auxiliary!Z72</f>
        <v>4.272122259969131E-3</v>
      </c>
      <c r="F72" s="2">
        <f>boolean!F72*auxiliary!F72+(1-boolean!F72)*auxiliary!AA72</f>
        <v>6.4899564743907097E-3</v>
      </c>
      <c r="G72" s="2">
        <f>boolean!G72*auxiliary!G72+(1-boolean!G72)*auxiliary!AB72</f>
        <v>8.8073220528856761E-3</v>
      </c>
      <c r="H72" s="2">
        <f>boolean!H72*auxiliary!H72+(1-boolean!H72)*auxiliary!AC72</f>
        <v>1.1259758610857382E-2</v>
      </c>
      <c r="I72" s="2">
        <f>boolean!I72*auxiliary!I72+(1-boolean!I72)*auxiliary!AD72</f>
        <v>1.388487724121247E-2</v>
      </c>
      <c r="J72" s="2">
        <f>boolean!J72*auxiliary!J72+(1-boolean!J72)*auxiliary!AE72</f>
        <v>1.6722937326146291E-2</v>
      </c>
      <c r="K72" s="2">
        <f>boolean!K72*auxiliary!K72+(1-boolean!K72)*auxiliary!AF72</f>
        <v>1.9817463963660721E-2</v>
      </c>
      <c r="L72" s="2">
        <f>boolean!L72*auxiliary!L72+(1-boolean!L72)*auxiliary!AG72</f>
        <v>2.3215915477799772E-2</v>
      </c>
      <c r="M72" s="2">
        <f>boolean!M72*auxiliary!M72+(1-boolean!M72)*auxiliary!AH72</f>
        <v>2.6970411249683232E-2</v>
      </c>
      <c r="N72" s="2">
        <f>boolean!N72*auxiliary!N72+(1-boolean!N72)*auxiliary!AI72</f>
        <v>3.1138531031510965E-2</v>
      </c>
      <c r="O72" s="2">
        <f>boolean!O72*auxiliary!O72+(1-boolean!O72)*auxiliary!AJ72</f>
        <v>3.5784198001988961E-2</v>
      </c>
      <c r="P72" s="2">
        <f>boolean!P72*auxiliary!P72+(1-boolean!P72)*auxiliary!AK72</f>
        <v>4.0978659105904446E-2</v>
      </c>
      <c r="Q72" s="2">
        <f>boolean!Q72*auxiliary!Q72+(1-boolean!Q72)*auxiliary!AL72</f>
        <v>4.6801577712547927E-2</v>
      </c>
      <c r="R72" s="2">
        <f>boolean!R72*auxiliary!R72+(1-boolean!R72)*auxiliary!AM72</f>
        <v>5.3342255350226228E-2</v>
      </c>
      <c r="S72" s="2">
        <f>boolean!S72*auxiliary!S72+(1-boolean!S72)*auxiliary!AN72</f>
        <v>6.0701001253648551E-2</v>
      </c>
      <c r="T72" s="2">
        <f>boolean!T72*auxiliary!T72+(1-boolean!T72)*auxiliary!AO72</f>
        <v>6.804166215967794E-2</v>
      </c>
      <c r="U72" s="2">
        <f>boolean!U72*auxiliary!U72+(1-boolean!U72)*auxiliary!AP72</f>
        <v>7.4527807449779604E-2</v>
      </c>
      <c r="V72" s="2">
        <f>boolean!V72*auxiliary!V72+(1-boolean!V72)*auxiliary!AQ72</f>
        <v>8.0258910038887507E-2</v>
      </c>
      <c r="W72" s="2">
        <f>boolean!W72*auxiliary!W72+(1-boolean!W72)*auxiliary!AR72</f>
        <v>8.5322863345176206E-2</v>
      </c>
      <c r="Y72" s="2">
        <f t="shared" ref="Y72:Y135" si="1">SUMPRODUCT(D72:W72,D$2:W$2)</f>
        <v>1.9498191201779119E-2</v>
      </c>
    </row>
    <row r="73" spans="4:25" x14ac:dyDescent="0.2">
      <c r="D73" s="2">
        <f>boolean!D73*auxiliary!D73+(1-boolean!D73)*auxiliary!Y73</f>
        <v>2.0552234254148597E-3</v>
      </c>
      <c r="E73" s="2">
        <f>boolean!E73*auxiliary!E73+(1-boolean!E73)*auxiliary!Z73</f>
        <v>4.1419661979646815E-3</v>
      </c>
      <c r="F73" s="2">
        <f>boolean!F73*auxiliary!F73+(1-boolean!F73)*auxiliary!AA73</f>
        <v>6.2922310522505014E-3</v>
      </c>
      <c r="G73" s="2">
        <f>boolean!G73*auxiliary!G73+(1-boolean!G73)*auxiliary!AB73</f>
        <v>8.5389949111393092E-3</v>
      </c>
      <c r="H73" s="2">
        <f>boolean!H73*auxiliary!H73+(1-boolean!H73)*auxiliary!AC73</f>
        <v>1.0916714626924095E-2</v>
      </c>
      <c r="I73" s="2">
        <f>boolean!I73*auxiliary!I73+(1-boolean!I73)*auxiliary!AD73</f>
        <v>1.346185541899887E-2</v>
      </c>
      <c r="J73" s="2">
        <f>boolean!J73*auxiliary!J73+(1-boolean!J73)*auxiliary!AE73</f>
        <v>1.6213450112282205E-2</v>
      </c>
      <c r="K73" s="2">
        <f>boolean!K73*auxiliary!K73+(1-boolean!K73)*auxiliary!AF73</f>
        <v>1.9213697752989634E-2</v>
      </c>
      <c r="L73" s="2">
        <f>boolean!L73*auxiliary!L73+(1-boolean!L73)*auxiliary!AG73</f>
        <v>2.2508610782254752E-2</v>
      </c>
      <c r="M73" s="2">
        <f>boolean!M73*auxiliary!M73+(1-boolean!M73)*auxiliary!AH73</f>
        <v>2.6148720692792511E-2</v>
      </c>
      <c r="N73" s="2">
        <f>boolean!N73*auxiliary!N73+(1-boolean!N73)*auxiliary!AI73</f>
        <v>3.0189852990706464E-2</v>
      </c>
      <c r="O73" s="2">
        <f>boolean!O73*auxiliary!O73+(1-boolean!O73)*auxiliary!AJ73</f>
        <v>3.4693983347420528E-2</v>
      </c>
      <c r="P73" s="2">
        <f>boolean!P73*auxiliary!P73+(1-boolean!P73)*auxiliary!AK73</f>
        <v>3.9730188071864833E-2</v>
      </c>
      <c r="Q73" s="2">
        <f>boolean!Q73*auxiliary!Q73+(1-boolean!Q73)*auxiliary!AL73</f>
        <v>4.537570347956086E-2</v>
      </c>
      <c r="R73" s="2">
        <f>boolean!R73*auxiliary!R73+(1-boolean!R73)*auxiliary!AM73</f>
        <v>5.1717110405317415E-2</v>
      </c>
      <c r="S73" s="2">
        <f>boolean!S73*auxiliary!S73+(1-boolean!S73)*auxiliary!AN73</f>
        <v>5.8851662025477883E-2</v>
      </c>
      <c r="T73" s="2">
        <f>boolean!T73*auxiliary!T73+(1-boolean!T73)*auxiliary!AO73</f>
        <v>6.6355255985372799E-2</v>
      </c>
      <c r="U73" s="2">
        <f>boolean!U73*auxiliary!U73+(1-boolean!U73)*auxiliary!AP73</f>
        <v>7.3037713355434075E-2</v>
      </c>
      <c r="V73" s="2">
        <f>boolean!V73*auxiliary!V73+(1-boolean!V73)*auxiliary!AQ73</f>
        <v>7.894227562196339E-2</v>
      </c>
      <c r="W73" s="2">
        <f>boolean!W73*auxiliary!W73+(1-boolean!W73)*auxiliary!AR73</f>
        <v>8.4159496417941668E-2</v>
      </c>
      <c r="Y73" s="2">
        <f t="shared" si="1"/>
        <v>1.8842741734662855E-2</v>
      </c>
    </row>
    <row r="74" spans="4:25" x14ac:dyDescent="0.2">
      <c r="D74" s="2">
        <f>boolean!D74*auxiliary!D74+(1-boolean!D74)*auxiliary!Y74</f>
        <v>1.9926082259160457E-3</v>
      </c>
      <c r="E74" s="2">
        <f>boolean!E74*auxiliary!E74+(1-boolean!E74)*auxiliary!Z74</f>
        <v>4.015775518841534E-3</v>
      </c>
      <c r="F74" s="2">
        <f>boolean!F74*auxiliary!F74+(1-boolean!F74)*auxiliary!AA74</f>
        <v>6.1005296061900716E-3</v>
      </c>
      <c r="G74" s="2">
        <f>boolean!G74*auxiliary!G74+(1-boolean!G74)*auxiliary!AB74</f>
        <v>8.2788427236600241E-3</v>
      </c>
      <c r="H74" s="2">
        <f>boolean!H74*auxiliary!H74+(1-boolean!H74)*auxiliary!AC74</f>
        <v>1.0584121948296712E-2</v>
      </c>
      <c r="I74" s="2">
        <f>boolean!I74*auxiliary!I74+(1-boolean!I74)*auxiliary!AD74</f>
        <v>1.3051721536589149E-2</v>
      </c>
      <c r="J74" s="2">
        <f>boolean!J74*auxiliary!J74+(1-boolean!J74)*auxiliary!AE74</f>
        <v>1.571948512492824E-2</v>
      </c>
      <c r="K74" s="2">
        <f>boolean!K74*auxiliary!K74+(1-boolean!K74)*auxiliary!AF74</f>
        <v>1.8628326107728965E-2</v>
      </c>
      <c r="L74" s="2">
        <f>boolean!L74*auxiliary!L74+(1-boolean!L74)*auxiliary!AG74</f>
        <v>2.1822855094019763E-2</v>
      </c>
      <c r="M74" s="2">
        <f>boolean!M74*auxiliary!M74+(1-boolean!M74)*auxiliary!AH74</f>
        <v>2.5352064065308096E-2</v>
      </c>
      <c r="N74" s="2">
        <f>boolean!N74*auxiliary!N74+(1-boolean!N74)*auxiliary!AI74</f>
        <v>2.9270077727113712E-2</v>
      </c>
      <c r="O74" s="2">
        <f>boolean!O74*auxiliary!O74+(1-boolean!O74)*auxiliary!AJ74</f>
        <v>3.3636983577057959E-2</v>
      </c>
      <c r="P74" s="2">
        <f>boolean!P74*auxiliary!P74+(1-boolean!P74)*auxiliary!AK74</f>
        <v>3.8519753419611363E-2</v>
      </c>
      <c r="Q74" s="2">
        <f>boolean!Q74*auxiliary!Q74+(1-boolean!Q74)*auxiliary!AL74</f>
        <v>4.3993270460047071E-2</v>
      </c>
      <c r="R74" s="2">
        <f>boolean!R74*auxiliary!R74+(1-boolean!R74)*auxiliary!AM74</f>
        <v>5.0141477729333549E-2</v>
      </c>
      <c r="S74" s="2">
        <f>boolean!S74*auxiliary!S74+(1-boolean!S74)*auxiliary!AN74</f>
        <v>5.7058665452456511E-2</v>
      </c>
      <c r="T74" s="2">
        <f>boolean!T74*auxiliary!T74+(1-boolean!T74)*auxiliary!AO74</f>
        <v>6.4613891935931755E-2</v>
      </c>
      <c r="U74" s="2">
        <f>boolean!U74*auxiliary!U74+(1-boolean!U74)*auxiliary!AP74</f>
        <v>7.1499058951937866E-2</v>
      </c>
      <c r="V74" s="2">
        <f>boolean!V74*auxiliary!V74+(1-boolean!V74)*auxiliary!AQ74</f>
        <v>7.7582733730560419E-2</v>
      </c>
      <c r="W74" s="2">
        <f>boolean!W74*auxiliary!W74+(1-boolean!W74)*auxiliary!AR74</f>
        <v>8.2958216812671209E-2</v>
      </c>
      <c r="Y74" s="2">
        <f t="shared" si="1"/>
        <v>1.9226725849743248E-2</v>
      </c>
    </row>
    <row r="75" spans="4:25" x14ac:dyDescent="0.2">
      <c r="D75" s="2">
        <f>boolean!D75*auxiliary!D75+(1-boolean!D75)*auxiliary!Y75</f>
        <v>1.9319006843194293E-3</v>
      </c>
      <c r="E75" s="2">
        <f>boolean!E75*auxiliary!E75+(1-boolean!E75)*auxiliary!Z75</f>
        <v>3.8934294117734117E-3</v>
      </c>
      <c r="F75" s="2">
        <f>boolean!F75*auxiliary!F75+(1-boolean!F75)*auxiliary!AA75</f>
        <v>5.9146686075188882E-3</v>
      </c>
      <c r="G75" s="2">
        <f>boolean!G75*auxiliary!G75+(1-boolean!G75)*auxiliary!AB75</f>
        <v>8.0266164292576783E-3</v>
      </c>
      <c r="H75" s="2">
        <f>boolean!H75*auxiliary!H75+(1-boolean!H75)*auxiliary!AC75</f>
        <v>1.0261662161629669E-2</v>
      </c>
      <c r="I75" s="2">
        <f>boolean!I75*auxiliary!I75+(1-boolean!I75)*auxiliary!AD75</f>
        <v>1.2654082945226974E-2</v>
      </c>
      <c r="J75" s="2">
        <f>boolean!J75*auxiliary!J75+(1-boolean!J75)*auxiliary!AE75</f>
        <v>1.5240569458171789E-2</v>
      </c>
      <c r="K75" s="2">
        <f>boolean!K75*auxiliary!K75+(1-boolean!K75)*auxiliary!AF75</f>
        <v>1.8060788612223346E-2</v>
      </c>
      <c r="L75" s="2">
        <f>boolean!L75*auxiliary!L75+(1-boolean!L75)*auxiliary!AG75</f>
        <v>2.1157991893042016E-2</v>
      </c>
      <c r="M75" s="2">
        <f>boolean!M75*auxiliary!M75+(1-boolean!M75)*auxiliary!AH75</f>
        <v>2.4579678674247478E-2</v>
      </c>
      <c r="N75" s="2">
        <f>boolean!N75*auxiliary!N75+(1-boolean!N75)*auxiliary!AI75</f>
        <v>2.8378324677997363E-2</v>
      </c>
      <c r="O75" s="2">
        <f>boolean!O75*auxiliary!O75+(1-boolean!O75)*auxiliary!AJ75</f>
        <v>3.2612186753914175E-2</v>
      </c>
      <c r="P75" s="2">
        <f>boolean!P75*auxiliary!P75+(1-boolean!P75)*auxiliary!AK75</f>
        <v>3.7346196318622571E-2</v>
      </c>
      <c r="Q75" s="2">
        <f>boolean!Q75*auxiliary!Q75+(1-boolean!Q75)*auxiliary!AL75</f>
        <v>4.265295515787737E-2</v>
      </c>
      <c r="R75" s="2">
        <f>boolean!R75*auxiliary!R75+(1-boolean!R75)*auxiliary!AM75</f>
        <v>4.8613848863117287E-2</v>
      </c>
      <c r="S75" s="2">
        <f>boolean!S75*auxiliary!S75+(1-boolean!S75)*auxiliary!AN75</f>
        <v>5.5320294978345882E-2</v>
      </c>
      <c r="T75" s="2">
        <f>boolean!T75*auxiliary!T75+(1-boolean!T75)*auxiliary!AO75</f>
        <v>6.2815902886404457E-2</v>
      </c>
      <c r="U75" s="2">
        <f>boolean!U75*auxiliary!U75+(1-boolean!U75)*auxiliary!AP75</f>
        <v>6.9910371181921546E-2</v>
      </c>
      <c r="V75" s="2">
        <f>boolean!V75*auxiliary!V75+(1-boolean!V75)*auxiliary!AQ75</f>
        <v>7.617898278376628E-2</v>
      </c>
      <c r="W75" s="2">
        <f>boolean!W75*auxiliary!W75+(1-boolean!W75)*auxiliary!AR75</f>
        <v>8.1717874463585707E-2</v>
      </c>
      <c r="Y75" s="2">
        <f t="shared" si="1"/>
        <v>2.0650511160847124E-2</v>
      </c>
    </row>
    <row r="76" spans="4:25" x14ac:dyDescent="0.2">
      <c r="D76" s="2">
        <f>boolean!D76*auxiliary!D76+(1-boolean!D76)*auxiliary!Y76</f>
        <v>1.8730426812115003E-3</v>
      </c>
      <c r="E76" s="2">
        <f>boolean!E76*auxiliary!E76+(1-boolean!E76)*auxiliary!Z76</f>
        <v>3.7748107466015063E-3</v>
      </c>
      <c r="F76" s="2">
        <f>boolean!F76*auxiliary!F76+(1-boolean!F76)*auxiliary!AA76</f>
        <v>5.7344701189996116E-3</v>
      </c>
      <c r="G76" s="2">
        <f>boolean!G76*auxiliary!G76+(1-boolean!G76)*auxiliary!AB76</f>
        <v>7.7820745547327831E-3</v>
      </c>
      <c r="H76" s="2">
        <f>boolean!H76*auxiliary!H76+(1-boolean!H76)*auxiliary!AC76</f>
        <v>9.9490265544765581E-3</v>
      </c>
      <c r="I76" s="2">
        <f>boolean!I76*auxiliary!I76+(1-boolean!I76)*auxiliary!AD76</f>
        <v>1.2268558958738747E-2</v>
      </c>
      <c r="J76" s="2">
        <f>boolean!J76*auxiliary!J76+(1-boolean!J76)*auxiliary!AE76</f>
        <v>1.4776244613827275E-2</v>
      </c>
      <c r="K76" s="2">
        <f>boolean!K76*auxiliary!K76+(1-boolean!K76)*auxiliary!AF76</f>
        <v>1.7510541924648734E-2</v>
      </c>
      <c r="L76" s="2">
        <f>boolean!L76*auxiliary!L76+(1-boolean!L76)*auxiliary!AG76</f>
        <v>2.0513384661052292E-2</v>
      </c>
      <c r="M76" s="2">
        <f>boolean!M76*auxiliary!M76+(1-boolean!M76)*auxiliary!AH76</f>
        <v>2.3830825063115599E-2</v>
      </c>
      <c r="N76" s="2">
        <f>boolean!N76*auxiliary!N76+(1-boolean!N76)*auxiliary!AI76</f>
        <v>2.7513740108173167E-2</v>
      </c>
      <c r="O76" s="2">
        <f>boolean!O76*auxiliary!O76+(1-boolean!O76)*auxiliary!AJ76</f>
        <v>3.1618611771049854E-2</v>
      </c>
      <c r="P76" s="2">
        <f>boolean!P76*auxiliary!P76+(1-boolean!P76)*auxiliary!AK76</f>
        <v>3.6208393243737709E-2</v>
      </c>
      <c r="Q76" s="2">
        <f>boolean!Q76*auxiliary!Q76+(1-boolean!Q76)*auxiliary!AL76</f>
        <v>4.1353474399046804E-2</v>
      </c>
      <c r="R76" s="2">
        <f>boolean!R76*auxiliary!R76+(1-boolean!R76)*auxiliary!AM76</f>
        <v>4.7132761304787794E-2</v>
      </c>
      <c r="S76" s="2">
        <f>boolean!S76*auxiliary!S76+(1-boolean!S76)*auxiliary!AN76</f>
        <v>5.3634886344146829E-2</v>
      </c>
      <c r="T76" s="2">
        <f>boolean!T76*auxiliary!T76+(1-boolean!T76)*auxiliary!AO76</f>
        <v>6.0959567500918868E-2</v>
      </c>
      <c r="U76" s="2">
        <f>boolean!U76*auxiliary!U76+(1-boolean!U76)*auxiliary!AP76</f>
        <v>6.827012908770809E-2</v>
      </c>
      <c r="V76" s="2">
        <f>boolean!V76*auxiliary!V76+(1-boolean!V76)*auxiliary!AQ76</f>
        <v>7.472967887636596E-2</v>
      </c>
      <c r="W76" s="2">
        <f>boolean!W76*auxiliary!W76+(1-boolean!W76)*auxiliary!AR76</f>
        <v>8.0437281907513633E-2</v>
      </c>
      <c r="Y76" s="2">
        <f t="shared" si="1"/>
        <v>2.3115460753432987E-2</v>
      </c>
    </row>
    <row r="77" spans="4:25" x14ac:dyDescent="0.2">
      <c r="D77" s="2">
        <f>boolean!D77*auxiliary!D77+(1-boolean!D77)*auxiliary!Y77</f>
        <v>1.8159778678663626E-3</v>
      </c>
      <c r="E77" s="2">
        <f>boolean!E77*auxiliary!E77+(1-boolean!E77)*auxiliary!Z77</f>
        <v>3.6598059616978827E-3</v>
      </c>
      <c r="F77" s="2">
        <f>boolean!F77*auxiliary!F77+(1-boolean!F77)*auxiliary!AA77</f>
        <v>5.5597616244967936E-3</v>
      </c>
      <c r="G77" s="2">
        <f>boolean!G77*auxiliary!G77+(1-boolean!G77)*auxiliary!AB77</f>
        <v>7.5449829836979282E-3</v>
      </c>
      <c r="H77" s="2">
        <f>boolean!H77*auxiliary!H77+(1-boolean!H77)*auxiliary!AC77</f>
        <v>9.6459158197388928E-3</v>
      </c>
      <c r="I77" s="2">
        <f>boolean!I77*auxiliary!I77+(1-boolean!I77)*auxiliary!AD77</f>
        <v>1.1894780489077068E-2</v>
      </c>
      <c r="J77" s="2">
        <f>boolean!J77*auxiliary!J77+(1-boolean!J77)*auxiliary!AE77</f>
        <v>1.4326066062484943E-2</v>
      </c>
      <c r="K77" s="2">
        <f>boolean!K77*auxiliary!K77+(1-boolean!K77)*auxiliary!AF77</f>
        <v>1.6977059256834688E-2</v>
      </c>
      <c r="L77" s="2">
        <f>boolean!L77*auxiliary!L77+(1-boolean!L77)*auxiliary!AG77</f>
        <v>1.9888416272183112E-2</v>
      </c>
      <c r="M77" s="2">
        <f>boolean!M77*auxiliary!M77+(1-boolean!M77)*auxiliary!AH77</f>
        <v>2.3104786303973321E-2</v>
      </c>
      <c r="N77" s="2">
        <f>boolean!N77*auxiliary!N77+(1-boolean!N77)*auxiliary!AI77</f>
        <v>2.6675496292669722E-2</v>
      </c>
      <c r="O77" s="2">
        <f>boolean!O77*auxiliary!O77+(1-boolean!O77)*auxiliary!AJ77</f>
        <v>3.0655307412293709E-2</v>
      </c>
      <c r="P77" s="2">
        <f>boolean!P77*auxiliary!P77+(1-boolean!P77)*auxiliary!AK77</f>
        <v>3.5105254899530418E-2</v>
      </c>
      <c r="Q77" s="2">
        <f>boolean!Q77*auxiliary!Q77+(1-boolean!Q77)*auxiliary!AL77</f>
        <v>4.0093584103205723E-2</v>
      </c>
      <c r="R77" s="2">
        <f>boolean!R77*auxiliary!R77+(1-boolean!R77)*auxiliary!AM77</f>
        <v>4.5696797109589113E-2</v>
      </c>
      <c r="S77" s="2">
        <f>boolean!S77*auxiliary!S77+(1-boolean!S77)*auxiliary!AN77</f>
        <v>5.2000825994792298E-2</v>
      </c>
      <c r="T77" s="2">
        <f>boolean!T77*auxiliary!T77+(1-boolean!T77)*auxiliary!AO77</f>
        <v>5.9102350697514135E-2</v>
      </c>
      <c r="U77" s="2">
        <f>boolean!U77*auxiliary!U77+(1-boolean!U77)*auxiliary!AP77</f>
        <v>6.6576762355197647E-2</v>
      </c>
      <c r="V77" s="2">
        <f>boolean!V77*auxiliary!V77+(1-boolean!V77)*auxiliary!AQ77</f>
        <v>7.3233434492230756E-2</v>
      </c>
      <c r="W77" s="2">
        <f>boolean!W77*auxiliary!W77+(1-boolean!W77)*auxiliary!AR77</f>
        <v>7.9115213147052499E-2</v>
      </c>
      <c r="Y77" s="2">
        <f t="shared" si="1"/>
        <v>2.5604796223350518E-2</v>
      </c>
    </row>
    <row r="78" spans="4:25" x14ac:dyDescent="0.2">
      <c r="D78" s="2">
        <f>boolean!D78*auxiliary!D78+(1-boolean!D78)*auxiliary!Y78</f>
        <v>1.7606516122993161E-3</v>
      </c>
      <c r="E78" s="2">
        <f>boolean!E78*auxiliary!E78+(1-boolean!E78)*auxiliary!Z78</f>
        <v>3.5483049552453095E-3</v>
      </c>
      <c r="F78" s="2">
        <f>boolean!F78*auxiliary!F78+(1-boolean!F78)*auxiliary!AA78</f>
        <v>5.3903758638155939E-3</v>
      </c>
      <c r="G78" s="2">
        <f>boolean!G78*auxiliary!G78+(1-boolean!G78)*auxiliary!AB78</f>
        <v>7.3151147324424523E-3</v>
      </c>
      <c r="H78" s="2">
        <f>boolean!H78*auxiliary!H78+(1-boolean!H78)*auxiliary!AC78</f>
        <v>9.3520397691193354E-3</v>
      </c>
      <c r="I78" s="2">
        <f>boolean!I78*auxiliary!I78+(1-boolean!I78)*auxiliary!AD78</f>
        <v>1.1532389692967968E-2</v>
      </c>
      <c r="J78" s="2">
        <f>boolean!J78*auxiliary!J78+(1-boolean!J78)*auxiliary!AE78</f>
        <v>1.3889602817933021E-2</v>
      </c>
      <c r="K78" s="2">
        <f>boolean!K78*auxiliary!K78+(1-boolean!K78)*auxiliary!AF78</f>
        <v>1.6459829869934665E-2</v>
      </c>
      <c r="L78" s="2">
        <f>boolean!L78*auxiliary!L78+(1-boolean!L78)*auxiliary!AG78</f>
        <v>1.9282488402152714E-2</v>
      </c>
      <c r="M78" s="2">
        <f>boolean!M78*auxiliary!M78+(1-boolean!M78)*auxiliary!AH78</f>
        <v>2.2400867311074178E-2</v>
      </c>
      <c r="N78" s="2">
        <f>boolean!N78*auxiliary!N78+(1-boolean!N78)*auxiliary!AI78</f>
        <v>2.5862790724291807E-2</v>
      </c>
      <c r="O78" s="2">
        <f>boolean!O78*auxiliary!O78+(1-boolean!O78)*auxiliary!AJ78</f>
        <v>2.9721351441579343E-2</v>
      </c>
      <c r="P78" s="2">
        <f>boolean!P78*auxiliary!P78+(1-boolean!P78)*auxiliary!AK78</f>
        <v>3.4035725177453069E-2</v>
      </c>
      <c r="Q78" s="2">
        <f>boolean!Q78*auxiliary!Q78+(1-boolean!Q78)*auxiliary!AL78</f>
        <v>3.8872078092618112E-2</v>
      </c>
      <c r="R78" s="2">
        <f>boolean!R78*auxiliary!R78+(1-boolean!R78)*auxiliary!AM78</f>
        <v>4.4304581532396491E-2</v>
      </c>
      <c r="S78" s="2">
        <f>boolean!S78*auxiliary!S78+(1-boolean!S78)*auxiliary!AN78</f>
        <v>5.0416549534382751E-2</v>
      </c>
      <c r="T78" s="2">
        <f>boolean!T78*auxiliary!T78+(1-boolean!T78)*auxiliary!AO78</f>
        <v>5.730171655038889E-2</v>
      </c>
      <c r="U78" s="2">
        <f>boolean!U78*auxiliary!U78+(1-boolean!U78)*auxiliary!AP78</f>
        <v>6.4828649810500391E-2</v>
      </c>
      <c r="V78" s="2">
        <f>boolean!V78*auxiliary!V78+(1-boolean!V78)*auxiliary!AQ78</f>
        <v>7.1688817175955766E-2</v>
      </c>
      <c r="W78" s="2">
        <f>boolean!W78*auxiliary!W78+(1-boolean!W78)*auxiliary!AR78</f>
        <v>7.7750402476839203E-2</v>
      </c>
      <c r="Y78" s="2">
        <f t="shared" si="1"/>
        <v>2.7101762512690503E-2</v>
      </c>
    </row>
    <row r="79" spans="4:25" x14ac:dyDescent="0.2">
      <c r="D79" s="2">
        <f>boolean!D79*auxiliary!D79+(1-boolean!D79)*auxiliary!Y79</f>
        <v>1.7070109469639752E-3</v>
      </c>
      <c r="E79" s="2">
        <f>boolean!E79*auxiliary!E79+(1-boolean!E79)*auxiliary!Z79</f>
        <v>3.4402009798293665E-3</v>
      </c>
      <c r="F79" s="2">
        <f>boolean!F79*auxiliary!F79+(1-boolean!F79)*auxiliary!AA79</f>
        <v>5.2261506725723213E-3</v>
      </c>
      <c r="G79" s="2">
        <f>boolean!G79*auxiliary!G79+(1-boolean!G79)*auxiliary!AB79</f>
        <v>7.0922497326256339E-3</v>
      </c>
      <c r="H79" s="2">
        <f>boolean!H79*auxiliary!H79+(1-boolean!H79)*auxiliary!AC79</f>
        <v>9.0671170553048748E-3</v>
      </c>
      <c r="I79" s="2">
        <f>boolean!I79*auxiliary!I79+(1-boolean!I79)*auxiliary!AD79</f>
        <v>1.1181039629323427E-2</v>
      </c>
      <c r="J79" s="2">
        <f>boolean!J79*auxiliary!J79+(1-boolean!J79)*auxiliary!AE79</f>
        <v>1.346643702454556E-2</v>
      </c>
      <c r="K79" s="2">
        <f>boolean!K79*auxiliary!K79+(1-boolean!K79)*auxiliary!AF79</f>
        <v>1.5958358585461314E-2</v>
      </c>
      <c r="L79" s="2">
        <f>boolean!L79*auxiliary!L79+(1-boolean!L79)*auxiliary!AG79</f>
        <v>1.8695020955448879E-2</v>
      </c>
      <c r="M79" s="2">
        <f>boolean!M79*auxiliary!M79+(1-boolean!M79)*auxiliary!AH79</f>
        <v>2.171839417541193E-2</v>
      </c>
      <c r="N79" s="2">
        <f>boolean!N79*auxiliary!N79+(1-boolean!N79)*auxiliary!AI79</f>
        <v>2.5074845345326141E-2</v>
      </c>
      <c r="O79" s="2">
        <f>boolean!O79*auxiliary!O79+(1-boolean!O79)*auxiliary!AJ79</f>
        <v>2.8815849720026505E-2</v>
      </c>
      <c r="P79" s="2">
        <f>boolean!P79*auxiliary!P79+(1-boolean!P79)*auxiliary!AK79</f>
        <v>3.2998780144752854E-2</v>
      </c>
      <c r="Q79" s="2">
        <f>boolean!Q79*auxiliary!Q79+(1-boolean!Q79)*auxiliary!AL79</f>
        <v>3.7687786937406376E-2</v>
      </c>
      <c r="R79" s="2">
        <f>boolean!R79*auxiliary!R79+(1-boolean!R79)*auxiliary!AM79</f>
        <v>4.295478171158016E-2</v>
      </c>
      <c r="S79" s="2">
        <f>boolean!S79*auxiliary!S79+(1-boolean!S79)*auxiliary!AN79</f>
        <v>4.888054022848453E-2</v>
      </c>
      <c r="T79" s="2">
        <f>boolean!T79*auxiliary!T79+(1-boolean!T79)*auxiliary!AO79</f>
        <v>5.5555941191341059E-2</v>
      </c>
      <c r="U79" s="2">
        <f>boolean!U79*auxiliary!U79+(1-boolean!U79)*auxiliary!AP79</f>
        <v>6.3024117867877497E-2</v>
      </c>
      <c r="V79" s="2">
        <f>boolean!V79*auxiliary!V79+(1-boolean!V79)*auxiliary!AQ79</f>
        <v>7.0094348161474002E-2</v>
      </c>
      <c r="W79" s="2">
        <f>boolean!W79*auxiliary!W79+(1-boolean!W79)*auxiliary!AR79</f>
        <v>7.6341543271805062E-2</v>
      </c>
      <c r="Y79" s="2">
        <f t="shared" si="1"/>
        <v>2.760779276798575E-2</v>
      </c>
    </row>
    <row r="80" spans="4:25" x14ac:dyDescent="0.2">
      <c r="D80" s="2">
        <f>boolean!D80*auxiliary!D80+(1-boolean!D80)*auxiliary!Y80</f>
        <v>1.6550045180428793E-3</v>
      </c>
      <c r="E80" s="2">
        <f>boolean!E80*auxiliary!E80+(1-boolean!E80)*auxiliary!Z80</f>
        <v>3.3353905402419772E-3</v>
      </c>
      <c r="F80" s="2">
        <f>boolean!F80*auxiliary!F80+(1-boolean!F80)*auxiliary!AA80</f>
        <v>5.0669288269435796E-3</v>
      </c>
      <c r="G80" s="2">
        <f>boolean!G80*auxiliary!G80+(1-boolean!G80)*auxiliary!AB80</f>
        <v>6.876174620590491E-3</v>
      </c>
      <c r="H80" s="2">
        <f>boolean!H80*auxiliary!H80+(1-boolean!H80)*auxiliary!AC80</f>
        <v>8.7908749026141438E-3</v>
      </c>
      <c r="I80" s="2">
        <f>boolean!I80*auxiliary!I80+(1-boolean!I80)*auxiliary!AD80</f>
        <v>1.0840393927091362E-2</v>
      </c>
      <c r="J80" s="2">
        <f>boolean!J80*auxiliary!J80+(1-boolean!J80)*auxiliary!AE80</f>
        <v>1.3056163557241179E-2</v>
      </c>
      <c r="K80" s="2">
        <f>boolean!K80*auxiliary!K80+(1-boolean!K80)*auxiliary!AF80</f>
        <v>1.5472165311218844E-2</v>
      </c>
      <c r="L80" s="2">
        <f>boolean!L80*auxiliary!L80+(1-boolean!L80)*auxiliary!AG80</f>
        <v>1.8125451509964551E-2</v>
      </c>
      <c r="M80" s="2">
        <f>boolean!M80*auxiliary!M80+(1-boolean!M80)*auxiliary!AH80</f>
        <v>2.1056713519542216E-2</v>
      </c>
      <c r="N80" s="2">
        <f>boolean!N80*auxiliary!N80+(1-boolean!N80)*auxiliary!AI80</f>
        <v>2.4310905802654482E-2</v>
      </c>
      <c r="O80" s="2">
        <f>boolean!O80*auxiliary!O80+(1-boolean!O80)*auxiliary!AJ80</f>
        <v>2.7937935349921901E-2</v>
      </c>
      <c r="P80" s="2">
        <f>boolean!P80*auxiliary!P80+(1-boolean!P80)*auxiliary!AK80</f>
        <v>3.1993427064192219E-2</v>
      </c>
      <c r="Q80" s="2">
        <f>boolean!Q80*auxiliary!Q80+(1-boolean!Q80)*auxiliary!AL80</f>
        <v>3.6539576835977541E-2</v>
      </c>
      <c r="R80" s="2">
        <f>boolean!R80*auxiliary!R80+(1-boolean!R80)*auxiliary!AM80</f>
        <v>4.1646105392967404E-2</v>
      </c>
      <c r="S80" s="2">
        <f>boolean!S80*auxiliary!S80+(1-boolean!S80)*auxiliary!AN80</f>
        <v>4.7391327552058091E-2</v>
      </c>
      <c r="T80" s="2">
        <f>boolean!T80*auxiliary!T80+(1-boolean!T80)*auxiliary!AO80</f>
        <v>5.3863353272176978E-2</v>
      </c>
      <c r="U80" s="2">
        <f>boolean!U80*auxiliary!U80+(1-boolean!U80)*auxiliary!AP80</f>
        <v>6.1161438927505203E-2</v>
      </c>
      <c r="V80" s="2">
        <f>boolean!V80*auxiliary!V80+(1-boolean!V80)*auxiliary!AQ80</f>
        <v>6.8448500956334216E-2</v>
      </c>
      <c r="W80" s="2">
        <f>boolean!W80*auxiliary!W80+(1-boolean!W80)*auxiliary!AR80</f>
        <v>7.4887286736255762E-2</v>
      </c>
      <c r="Y80" s="2">
        <f t="shared" si="1"/>
        <v>2.7123371446042072E-2</v>
      </c>
    </row>
    <row r="81" spans="4:25" x14ac:dyDescent="0.2">
      <c r="D81" s="2">
        <f>boolean!D81*auxiliary!D81+(1-boolean!D81)*auxiliary!Y81</f>
        <v>1.6045825362830243E-3</v>
      </c>
      <c r="E81" s="2">
        <f>boolean!E81*auxiliary!E81+(1-boolean!E81)*auxiliary!Z81</f>
        <v>3.2337732943984727E-3</v>
      </c>
      <c r="F81" s="2">
        <f>boolean!F81*auxiliary!F81+(1-boolean!F81)*auxiliary!AA81</f>
        <v>4.9125578931453117E-3</v>
      </c>
      <c r="G81" s="2">
        <f>boolean!G81*auxiliary!G81+(1-boolean!G81)*auxiliary!AB81</f>
        <v>6.666682533096378E-3</v>
      </c>
      <c r="H81" s="2">
        <f>boolean!H81*auxiliary!H81+(1-boolean!H81)*auxiliary!AC81</f>
        <v>8.5230488458509016E-3</v>
      </c>
      <c r="I81" s="2">
        <f>boolean!I81*auxiliary!I81+(1-boolean!I81)*auxiliary!AD81</f>
        <v>1.0510126463224969E-2</v>
      </c>
      <c r="J81" s="2">
        <f>boolean!J81*auxiliary!J81+(1-boolean!J81)*auxiliary!AE81</f>
        <v>1.2658389633629545E-2</v>
      </c>
      <c r="K81" s="2">
        <f>boolean!K81*auxiliary!K81+(1-boolean!K81)*auxiliary!AF81</f>
        <v>1.5000784581678429E-2</v>
      </c>
      <c r="L81" s="2">
        <f>boolean!L81*auxiliary!L81+(1-boolean!L81)*auxiliary!AG81</f>
        <v>1.7573234778553253E-2</v>
      </c>
      <c r="M81" s="2">
        <f>boolean!M81*auxiliary!M81+(1-boolean!M81)*auxiliary!AH81</f>
        <v>2.0415191872060319E-2</v>
      </c>
      <c r="N81" s="2">
        <f>boolean!N81*auxiliary!N81+(1-boolean!N81)*auxiliary!AI81</f>
        <v>2.3570240725560573E-2</v>
      </c>
      <c r="O81" s="2">
        <f>boolean!O81*auxiliary!O81+(1-boolean!O81)*auxiliary!AJ81</f>
        <v>2.7086767844779615E-2</v>
      </c>
      <c r="P81" s="2">
        <f>boolean!P81*auxiliary!P81+(1-boolean!P81)*auxiliary!AK81</f>
        <v>3.1018703443634617E-2</v>
      </c>
      <c r="Q81" s="2">
        <f>boolean!Q81*auxiliary!Q81+(1-boolean!Q81)*auxiliary!AL81</f>
        <v>3.5426348529558657E-2</v>
      </c>
      <c r="R81" s="2">
        <f>boolean!R81*auxiliary!R81+(1-boolean!R81)*auxiliary!AM81</f>
        <v>4.0377299692680613E-2</v>
      </c>
      <c r="S81" s="2">
        <f>boolean!S81*auxiliary!S81+(1-boolean!S81)*auxiliary!AN81</f>
        <v>4.5947485781625372E-2</v>
      </c>
      <c r="T81" s="2">
        <f>boolean!T81*auxiliary!T81+(1-boolean!T81)*auxiliary!AO81</f>
        <v>5.2222332364617159E-2</v>
      </c>
      <c r="U81" s="2">
        <f>boolean!U81*auxiliary!U81+(1-boolean!U81)*auxiliary!AP81</f>
        <v>5.9298071834310809E-2</v>
      </c>
      <c r="V81" s="2">
        <f>boolean!V81*auxiliary!V81+(1-boolean!V81)*auxiliary!AQ81</f>
        <v>6.6749699880286756E-2</v>
      </c>
      <c r="W81" s="2">
        <f>boolean!W81*auxiliary!W81+(1-boolean!W81)*auxiliary!AR81</f>
        <v>7.3386240612578479E-2</v>
      </c>
      <c r="Y81" s="2">
        <f t="shared" si="1"/>
        <v>2.6296297246751227E-2</v>
      </c>
    </row>
    <row r="82" spans="4:25" x14ac:dyDescent="0.2">
      <c r="D82" s="2">
        <f>boolean!D82*auxiliary!D82+(1-boolean!D82)*auxiliary!Y82</f>
        <v>1.5556967293292652E-3</v>
      </c>
      <c r="E82" s="2">
        <f>boolean!E82*auxiliary!E82+(1-boolean!E82)*auxiliary!Z82</f>
        <v>3.1352519572733742E-3</v>
      </c>
      <c r="F82" s="2">
        <f>boolean!F82*auxiliary!F82+(1-boolean!F82)*auxiliary!AA82</f>
        <v>4.7628900814976919E-3</v>
      </c>
      <c r="G82" s="2">
        <f>boolean!G82*auxiliary!G82+(1-boolean!G82)*auxiliary!AB82</f>
        <v>6.463572909274907E-3</v>
      </c>
      <c r="H82" s="2">
        <f>boolean!H82*auxiliary!H82+(1-boolean!H82)*auxiliary!AC82</f>
        <v>8.2633824771137093E-3</v>
      </c>
      <c r="I82" s="2">
        <f>boolean!I82*auxiliary!I82+(1-boolean!I82)*auxiliary!AD82</f>
        <v>1.0189921050463213E-2</v>
      </c>
      <c r="J82" s="2">
        <f>boolean!J82*auxiliary!J82+(1-boolean!J82)*auxiliary!AE82</f>
        <v>1.2272734437974388E-2</v>
      </c>
      <c r="K82" s="2">
        <f>boolean!K82*auxiliary!K82+(1-boolean!K82)*auxiliary!AF82</f>
        <v>1.4543765112356777E-2</v>
      </c>
      <c r="L82" s="2">
        <f>boolean!L82*auxiliary!L82+(1-boolean!L82)*auxiliary!AG82</f>
        <v>1.703784208698908E-2</v>
      </c>
      <c r="M82" s="2">
        <f>boolean!M82*auxiliary!M82+(1-boolean!M82)*auxiliary!AH82</f>
        <v>1.9793215061136425E-2</v>
      </c>
      <c r="N82" s="2">
        <f>boolean!N82*auxiliary!N82+(1-boolean!N82)*auxiliary!AI82</f>
        <v>2.2852141025539816E-2</v>
      </c>
      <c r="O82" s="2">
        <f>boolean!O82*auxiliary!O82+(1-boolean!O82)*auxiliary!AJ82</f>
        <v>2.6261532324686917E-2</v>
      </c>
      <c r="P82" s="2">
        <f>boolean!P82*auxiliary!P82+(1-boolean!P82)*auxiliary!AK82</f>
        <v>3.0073676114586109E-2</v>
      </c>
      <c r="Q82" s="2">
        <f>boolean!Q82*auxiliary!Q82+(1-boolean!Q82)*auxiliary!AL82</f>
        <v>3.4347036249802475E-2</v>
      </c>
      <c r="R82" s="2">
        <f>boolean!R82*auxiliary!R82+(1-boolean!R82)*auxiliary!AM82</f>
        <v>3.9147149897667328E-2</v>
      </c>
      <c r="S82" s="2">
        <f>boolean!S82*auxiliary!S82+(1-boolean!S82)*auxiliary!AN82</f>
        <v>4.4547632630328862E-2</v>
      </c>
      <c r="T82" s="2">
        <f>boolean!T82*auxiliary!T82+(1-boolean!T82)*auxiliary!AO82</f>
        <v>5.0631307408951415E-2</v>
      </c>
      <c r="U82" s="2">
        <f>boolean!U82*auxiliary!U82+(1-boolean!U82)*auxiliary!AP82</f>
        <v>5.7491474774406782E-2</v>
      </c>
      <c r="V82" s="2">
        <f>boolean!V82*auxiliary!V82+(1-boolean!V82)*auxiliary!AQ82</f>
        <v>6.4996318556779203E-2</v>
      </c>
      <c r="W82" s="2">
        <f>boolean!W82*auxiliary!W82+(1-boolean!W82)*auxiliary!AR82</f>
        <v>7.183696784834008E-2</v>
      </c>
      <c r="Y82" s="2">
        <f t="shared" si="1"/>
        <v>2.5774040825355476E-2</v>
      </c>
    </row>
    <row r="83" spans="4:25" x14ac:dyDescent="0.2">
      <c r="D83" s="2">
        <f>boolean!D83*auxiliary!D83+(1-boolean!D83)*auxiliary!Y83</f>
        <v>1.5083002955099383E-3</v>
      </c>
      <c r="E83" s="2">
        <f>boolean!E83*auxiliary!E83+(1-boolean!E83)*auxiliary!Z83</f>
        <v>3.0397322077628823E-3</v>
      </c>
      <c r="F83" s="2">
        <f>boolean!F83*auxiliary!F83+(1-boolean!F83)*auxiliary!AA83</f>
        <v>4.6177821049361144E-3</v>
      </c>
      <c r="G83" s="2">
        <f>boolean!G83*auxiliary!G83+(1-boolean!G83)*auxiliary!AB83</f>
        <v>6.2666512986195161E-3</v>
      </c>
      <c r="H83" s="2">
        <f>boolean!H83*auxiliary!H83+(1-boolean!H83)*auxiliary!AC83</f>
        <v>8.0116272003193899E-3</v>
      </c>
      <c r="I83" s="2">
        <f>boolean!I83*auxiliary!I83+(1-boolean!I83)*auxiliary!AD83</f>
        <v>9.8794711346234625E-3</v>
      </c>
      <c r="J83" s="2">
        <f>boolean!J83*auxiliary!J83+(1-boolean!J83)*auxiliary!AE83</f>
        <v>1.1898828756612944E-2</v>
      </c>
      <c r="K83" s="2">
        <f>boolean!K83*auxiliary!K83+(1-boolean!K83)*auxiliary!AF83</f>
        <v>1.4100669367771098E-2</v>
      </c>
      <c r="L83" s="2">
        <f>boolean!L83*auxiliary!L83+(1-boolean!L83)*auxiliary!AG83</f>
        <v>1.6518760867831224E-2</v>
      </c>
      <c r="M83" s="2">
        <f>boolean!M83*auxiliary!M83+(1-boolean!M83)*auxiliary!AH83</f>
        <v>1.9190187626527539E-2</v>
      </c>
      <c r="N83" s="2">
        <f>boolean!N83*auxiliary!N83+(1-boolean!N83)*auxiliary!AI83</f>
        <v>2.2155919217441072E-2</v>
      </c>
      <c r="O83" s="2">
        <f>boolean!O83*auxiliary!O83+(1-boolean!O83)*auxiliary!AJ83</f>
        <v>2.546143873616482E-2</v>
      </c>
      <c r="P83" s="2">
        <f>boolean!P83*auxiliary!P83+(1-boolean!P83)*auxiliary!AK83</f>
        <v>2.915744033881032E-2</v>
      </c>
      <c r="Q83" s="2">
        <f>boolean!Q83*auxiliary!Q83+(1-boolean!Q83)*auxiliary!AL83</f>
        <v>3.3300606698455623E-2</v>
      </c>
      <c r="R83" s="2">
        <f>boolean!R83*auxiliary!R83+(1-boolean!R83)*auxiliary!AM83</f>
        <v>3.7954478302773619E-2</v>
      </c>
      <c r="S83" s="2">
        <f>boolean!S83*auxiliary!S83+(1-boolean!S83)*auxiliary!AN83</f>
        <v>4.3190427924575323E-2</v>
      </c>
      <c r="T83" s="2">
        <f>boolean!T83*auxiliary!T83+(1-boolean!T83)*auxiliary!AO83</f>
        <v>4.9088755209957584E-2</v>
      </c>
      <c r="U83" s="2">
        <f>boolean!U83*auxiliary!U83+(1-boolean!U83)*auxiliary!AP83</f>
        <v>5.5739918170893507E-2</v>
      </c>
      <c r="V83" s="2">
        <f>boolean!V83*auxiliary!V83+(1-boolean!V83)*auxiliary!AQ83</f>
        <v>6.3186678355916279E-2</v>
      </c>
      <c r="W83" s="2">
        <f>boolean!W83*auxiliary!W83+(1-boolean!W83)*auxiliary!AR83</f>
        <v>7.0237985220500024E-2</v>
      </c>
      <c r="Y83" s="2">
        <f t="shared" si="1"/>
        <v>2.5556102190648522E-2</v>
      </c>
    </row>
    <row r="84" spans="4:25" x14ac:dyDescent="0.2">
      <c r="D84" s="2">
        <f>boolean!D84*auxiliary!D84+(1-boolean!D84)*auxiliary!Y84</f>
        <v>1.462347859030478E-3</v>
      </c>
      <c r="E84" s="2">
        <f>boolean!E84*auxiliary!E84+(1-boolean!E84)*auxiliary!Z84</f>
        <v>2.9471225983849513E-3</v>
      </c>
      <c r="F84" s="2">
        <f>boolean!F84*auxiliary!F84+(1-boolean!F84)*auxiliary!AA84</f>
        <v>4.4770950418328587E-3</v>
      </c>
      <c r="G84" s="2">
        <f>boolean!G84*auxiliary!G84+(1-boolean!G84)*auxiliary!AB84</f>
        <v>6.075729174824942E-3</v>
      </c>
      <c r="H84" s="2">
        <f>boolean!H84*auxiliary!H84+(1-boolean!H84)*auxiliary!AC84</f>
        <v>7.7675419932052951E-3</v>
      </c>
      <c r="I84" s="2">
        <f>boolean!I84*auxiliary!I84+(1-boolean!I84)*auxiliary!AD84</f>
        <v>9.5784795011165814E-3</v>
      </c>
      <c r="J84" s="2">
        <f>boolean!J84*auxiliary!J84+(1-boolean!J84)*auxiliary!AE84</f>
        <v>1.1536314624482928E-2</v>
      </c>
      <c r="K84" s="2">
        <f>boolean!K84*auxiliary!K84+(1-boolean!K84)*auxiliary!AF84</f>
        <v>1.3671073142557005E-2</v>
      </c>
      <c r="L84" s="2">
        <f>boolean!L84*auxiliary!L84+(1-boolean!L84)*auxiliary!AG84</f>
        <v>1.601549416970877E-2</v>
      </c>
      <c r="M84" s="2">
        <f>boolean!M84*auxiliary!M84+(1-boolean!M84)*auxiliary!AH84</f>
        <v>1.8605532249503436E-2</v>
      </c>
      <c r="N84" s="2">
        <f>boolean!N84*auxiliary!N84+(1-boolean!N84)*auxiliary!AI84</f>
        <v>2.1480908761290957E-2</v>
      </c>
      <c r="O84" s="2">
        <f>boolean!O84*auxiliary!O84+(1-boolean!O84)*auxiliary!AJ84</f>
        <v>2.4685721095796847E-2</v>
      </c>
      <c r="P84" s="2">
        <f>boolean!P84*auxiliary!P84+(1-boolean!P84)*auxiliary!AK84</f>
        <v>2.8269118942161754E-2</v>
      </c>
      <c r="Q84" s="2">
        <f>boolean!Q84*auxiliary!Q84+(1-boolean!Q84)*auxiliary!AL84</f>
        <v>3.2286058058112806E-2</v>
      </c>
      <c r="R84" s="2">
        <f>boolean!R84*auxiliary!R84+(1-boolean!R84)*auxiliary!AM84</f>
        <v>3.6798143083247851E-2</v>
      </c>
      <c r="S84" s="2">
        <f>boolean!S84*auxiliary!S84+(1-boolean!S84)*auxiliary!AN84</f>
        <v>4.1874572320997554E-2</v>
      </c>
      <c r="T84" s="2">
        <f>boolean!T84*auxiliary!T84+(1-boolean!T84)*auxiliary!AO84</f>
        <v>4.759319897864444E-2</v>
      </c>
      <c r="U84" s="2">
        <f>boolean!U84*auxiliary!U84+(1-boolean!U84)*auxiliary!AP84</f>
        <v>5.404172514080309E-2</v>
      </c>
      <c r="V84" s="2">
        <f>boolean!V84*auxiliary!V84+(1-boolean!V84)*auxiliary!AQ84</f>
        <v>6.1319046787394985E-2</v>
      </c>
      <c r="W84" s="2">
        <f>boolean!W84*auxiliary!W84+(1-boolean!W84)*auxiliary!AR84</f>
        <v>6.8587761915421347E-2</v>
      </c>
      <c r="Y84" s="2">
        <f t="shared" si="1"/>
        <v>2.5642272695314605E-2</v>
      </c>
    </row>
    <row r="85" spans="4:25" x14ac:dyDescent="0.2">
      <c r="D85" s="2">
        <f>boolean!D85*auxiliary!D85+(1-boolean!D85)*auxiliary!Y85</f>
        <v>1.417795426532111E-3</v>
      </c>
      <c r="E85" s="2">
        <f>boolean!E85*auxiliary!E85+(1-boolean!E85)*auxiliary!Z85</f>
        <v>2.8573344677304512E-3</v>
      </c>
      <c r="F85" s="2">
        <f>boolean!F85*auxiliary!F85+(1-boolean!F85)*auxiliary!AA85</f>
        <v>4.3406942029980584E-3</v>
      </c>
      <c r="G85" s="2">
        <f>boolean!G85*auxiliary!G85+(1-boolean!G85)*auxiliary!AB85</f>
        <v>5.8906237552982833E-3</v>
      </c>
      <c r="H85" s="2">
        <f>boolean!H85*auxiliary!H85+(1-boolean!H85)*auxiliary!AC85</f>
        <v>7.530893176582453E-3</v>
      </c>
      <c r="I85" s="2">
        <f>boolean!I85*auxiliary!I85+(1-boolean!I85)*auxiliary!AD85</f>
        <v>9.2866579904033811E-3</v>
      </c>
      <c r="J85" s="2">
        <f>boolean!J85*auxiliary!J85+(1-boolean!J85)*auxiliary!AE85</f>
        <v>1.118484498241845E-2</v>
      </c>
      <c r="K85" s="2">
        <f>boolean!K85*auxiliary!K85+(1-boolean!K85)*auxiliary!AF85</f>
        <v>1.3254565155348117E-2</v>
      </c>
      <c r="L85" s="2">
        <f>boolean!L85*auxiliary!L85+(1-boolean!L85)*auxiliary!AG85</f>
        <v>1.5527560181555634E-2</v>
      </c>
      <c r="M85" s="2">
        <f>boolean!M85*auxiliary!M85+(1-boolean!M85)*auxiliary!AH85</f>
        <v>1.8038689200140502E-2</v>
      </c>
      <c r="N85" s="2">
        <f>boolean!N85*auxiliary!N85+(1-boolean!N85)*auxiliary!AI85</f>
        <v>2.0826463424170216E-2</v>
      </c>
      <c r="O85" s="2">
        <f>boolean!O85*auxiliary!O85+(1-boolean!O85)*auxiliary!AJ85</f>
        <v>2.3933636756901473E-2</v>
      </c>
      <c r="P85" s="2">
        <f>boolean!P85*auxiliary!P85+(1-boolean!P85)*auxiliary!AK85</f>
        <v>2.7407861474807869E-2</v>
      </c>
      <c r="Q85" s="2">
        <f>boolean!Q85*auxiliary!Q85+(1-boolean!Q85)*auxiliary!AL85</f>
        <v>3.1302419033109492E-2</v>
      </c>
      <c r="R85" s="2">
        <f>boolean!R85*auxiliary!R85+(1-boolean!R85)*auxiliary!AM85</f>
        <v>3.5677037201594916E-2</v>
      </c>
      <c r="S85" s="2">
        <f>boolean!S85*auxiliary!S85+(1-boolean!S85)*auxiliary!AN85</f>
        <v>4.0598806062505467E-2</v>
      </c>
      <c r="T85" s="2">
        <f>boolean!T85*auxiliary!T85+(1-boolean!T85)*auxiliary!AO85</f>
        <v>4.6143206918422046E-2</v>
      </c>
      <c r="U85" s="2">
        <f>boolean!U85*auxiliary!U85+(1-boolean!U85)*auxiliary!AP85</f>
        <v>5.2395269889706261E-2</v>
      </c>
      <c r="V85" s="2">
        <f>boolean!V85*auxiliary!V85+(1-boolean!V85)*auxiliary!AQ85</f>
        <v>5.9450877954658532E-2</v>
      </c>
      <c r="W85" s="2">
        <f>boolean!W85*auxiliary!W85+(1-boolean!W85)*auxiliary!AR85</f>
        <v>6.6884718063319581E-2</v>
      </c>
      <c r="Y85" s="2">
        <f t="shared" si="1"/>
        <v>2.5755708180188103E-2</v>
      </c>
    </row>
    <row r="86" spans="4:25" x14ac:dyDescent="0.2">
      <c r="D86" s="2">
        <f>boolean!D86*auxiliary!D86+(1-boolean!D86)*auxiliary!Y86</f>
        <v>1.3746003449740586E-3</v>
      </c>
      <c r="E86" s="2">
        <f>boolean!E86*auxiliary!E86+(1-boolean!E86)*auxiliary!Z86</f>
        <v>2.7702818555816449E-3</v>
      </c>
      <c r="F86" s="2">
        <f>boolean!F86*auxiliary!F86+(1-boolean!F86)*auxiliary!AA86</f>
        <v>4.2084490027326877E-3</v>
      </c>
      <c r="G86" s="2">
        <f>boolean!G86*auxiliary!G86+(1-boolean!G86)*auxiliary!AB86</f>
        <v>5.7111578261689463E-3</v>
      </c>
      <c r="H86" s="2">
        <f>boolean!H86*auxiliary!H86+(1-boolean!H86)*auxiliary!AC86</f>
        <v>7.3014541906187809E-3</v>
      </c>
      <c r="I86" s="2">
        <f>boolean!I86*auxiliary!I86+(1-boolean!I86)*auxiliary!AD86</f>
        <v>9.0037272221201291E-3</v>
      </c>
      <c r="J86" s="2">
        <f>boolean!J86*auxiliary!J86+(1-boolean!J86)*auxiliary!AE86</f>
        <v>1.084408334488696E-2</v>
      </c>
      <c r="K86" s="2">
        <f>boolean!K86*auxiliary!K86+(1-boolean!K86)*auxiliary!AF86</f>
        <v>1.2850746655028803E-2</v>
      </c>
      <c r="L86" s="2">
        <f>boolean!L86*auxiliary!L86+(1-boolean!L86)*auxiliary!AG86</f>
        <v>1.5054491771340481E-2</v>
      </c>
      <c r="M86" s="2">
        <f>boolean!M86*auxiliary!M86+(1-boolean!M86)*auxiliary!AH86</f>
        <v>1.7489115801454708E-2</v>
      </c>
      <c r="N86" s="2">
        <f>boolean!N86*auxiliary!N86+(1-boolean!N86)*auxiliary!AI86</f>
        <v>2.0191956661531528E-2</v>
      </c>
      <c r="O86" s="2">
        <f>boolean!O86*auxiliary!O86+(1-boolean!O86)*auxiliary!AJ86</f>
        <v>2.3204465698546572E-2</v>
      </c>
      <c r="P86" s="2">
        <f>boolean!P86*auxiliary!P86+(1-boolean!P86)*auxiliary!AK86</f>
        <v>2.6572843397036326E-2</v>
      </c>
      <c r="Q86" s="2">
        <f>boolean!Q86*auxiliary!Q86+(1-boolean!Q86)*auxiliary!AL86</f>
        <v>3.0348747919635301E-2</v>
      </c>
      <c r="R86" s="2">
        <f>boolean!R86*auxiliary!R86+(1-boolean!R86)*auxiliary!AM86</f>
        <v>3.4590087347734839E-2</v>
      </c>
      <c r="S86" s="2">
        <f>boolean!S86*auxiliary!S86+(1-boolean!S86)*auxiliary!AN86</f>
        <v>3.9361907772235971E-2</v>
      </c>
      <c r="T86" s="2">
        <f>boolean!T86*auxiliary!T86+(1-boolean!T86)*auxiliary!AO86</f>
        <v>4.4737390854346755E-2</v>
      </c>
      <c r="U86" s="2">
        <f>boolean!U86*auxiliary!U86+(1-boolean!U86)*auxiliary!AP86</f>
        <v>5.0798976155230199E-2</v>
      </c>
      <c r="V86" s="2">
        <f>boolean!V86*auxiliary!V86+(1-boolean!V86)*auxiliary!AQ86</f>
        <v>5.7639625446791076E-2</v>
      </c>
      <c r="W86" s="2">
        <f>boolean!W86*auxiliary!W86+(1-boolean!W86)*auxiliary!AR86</f>
        <v>6.5127223225747294E-2</v>
      </c>
      <c r="Y86" s="2">
        <f t="shared" si="1"/>
        <v>2.5619590588704055E-2</v>
      </c>
    </row>
    <row r="87" spans="4:25" x14ac:dyDescent="0.2">
      <c r="D87" s="2">
        <f>boolean!D87*auxiliary!D87+(1-boolean!D87)*auxiliary!Y87</f>
        <v>1.3327212607989081E-3</v>
      </c>
      <c r="E87" s="2">
        <f>boolean!E87*auxiliary!E87+(1-boolean!E87)*auxiliary!Z87</f>
        <v>2.6858814206166836E-3</v>
      </c>
      <c r="F87" s="2">
        <f>boolean!F87*auxiliary!F87+(1-boolean!F87)*auxiliary!AA87</f>
        <v>4.0802328338100779E-3</v>
      </c>
      <c r="G87" s="2">
        <f>boolean!G87*auxiliary!G87+(1-boolean!G87)*auxiliary!AB87</f>
        <v>5.5371595726298696E-3</v>
      </c>
      <c r="H87" s="2">
        <f>boolean!H87*auxiliary!H87+(1-boolean!H87)*auxiliary!AC87</f>
        <v>7.0790053779381029E-3</v>
      </c>
      <c r="I87" s="2">
        <f>boolean!I87*auxiliary!I87+(1-boolean!I87)*auxiliary!AD87</f>
        <v>8.7294163276089107E-3</v>
      </c>
      <c r="J87" s="2">
        <f>boolean!J87*auxiliary!J87+(1-boolean!J87)*auxiliary!AE87</f>
        <v>1.0513703477848996E-2</v>
      </c>
      <c r="K87" s="2">
        <f>boolean!K87*auxiliary!K87+(1-boolean!K87)*auxiliary!AF87</f>
        <v>1.2459231038982858E-2</v>
      </c>
      <c r="L87" s="2">
        <f>boolean!L87*auxiliary!L87+(1-boolean!L87)*auxiliary!AG87</f>
        <v>1.4595836038849756E-2</v>
      </c>
      <c r="M87" s="2">
        <f>boolean!M87*auxiliary!M87+(1-boolean!M87)*auxiliary!AH87</f>
        <v>1.6956285909860362E-2</v>
      </c>
      <c r="N87" s="2">
        <f>boolean!N87*auxiliary!N87+(1-boolean!N87)*auxiliary!AI87</f>
        <v>1.9576781017366221E-2</v>
      </c>
      <c r="O87" s="2">
        <f>boolean!O87*auxiliary!O87+(1-boolean!O87)*auxiliary!AJ87</f>
        <v>2.2497509836224883E-2</v>
      </c>
      <c r="P87" s="2">
        <f>boolean!P87*auxiliary!P87+(1-boolean!P87)*auxiliary!AK87</f>
        <v>2.5763265289867596E-2</v>
      </c>
      <c r="Q87" s="2">
        <f>boolean!Q87*auxiliary!Q87+(1-boolean!Q87)*auxiliary!AL87</f>
        <v>2.9424131704177549E-2</v>
      </c>
      <c r="R87" s="2">
        <f>boolean!R87*auxiliary!R87+(1-boolean!R87)*auxiliary!AM87</f>
        <v>3.3536252911450792E-2</v>
      </c>
      <c r="S87" s="2">
        <f>boolean!S87*auxiliary!S87+(1-boolean!S87)*auxiliary!AN87</f>
        <v>3.8162693284246672E-2</v>
      </c>
      <c r="T87" s="2">
        <f>boolean!T87*auxiliary!T87+(1-boolean!T87)*auxiliary!AO87</f>
        <v>4.3374404904127778E-2</v>
      </c>
      <c r="U87" s="2">
        <f>boolean!U87*auxiliary!U87+(1-boolean!U87)*auxiliary!AP87</f>
        <v>4.9251315697996352E-2</v>
      </c>
      <c r="V87" s="2">
        <f>boolean!V87*auxiliary!V87+(1-boolean!V87)*auxiliary!AQ87</f>
        <v>5.5883555229919515E-2</v>
      </c>
      <c r="W87" s="2">
        <f>boolean!W87*auxiliary!W87+(1-boolean!W87)*auxiliary!AR87</f>
        <v>6.331359483466556E-2</v>
      </c>
      <c r="Y87" s="2">
        <f t="shared" si="1"/>
        <v>2.5233789606334656E-2</v>
      </c>
    </row>
    <row r="88" spans="4:25" x14ac:dyDescent="0.2">
      <c r="D88" s="2">
        <f>boolean!D88*auxiliary!D88+(1-boolean!D88)*auxiliary!Y88</f>
        <v>1.2921180803420729E-3</v>
      </c>
      <c r="E88" s="2">
        <f>boolean!E88*auxiliary!E88+(1-boolean!E88)*auxiliary!Z88</f>
        <v>2.6040523606213582E-3</v>
      </c>
      <c r="F88" s="2">
        <f>boolean!F88*auxiliary!F88+(1-boolean!F88)*auxiliary!AA88</f>
        <v>3.955922946266315E-3</v>
      </c>
      <c r="G88" s="2">
        <f>boolean!G88*auxiliary!G88+(1-boolean!G88)*auxiliary!AB88</f>
        <v>5.3684624144476629E-3</v>
      </c>
      <c r="H88" s="2">
        <f>boolean!H88*auxiliary!H88+(1-boolean!H88)*auxiliary!AC88</f>
        <v>6.8633337733273788E-3</v>
      </c>
      <c r="I88" s="2">
        <f>boolean!I88*auxiliary!I88+(1-boolean!I88)*auxiliary!AD88</f>
        <v>8.4634626905968641E-3</v>
      </c>
      <c r="J88" s="2">
        <f>boolean!J88*auxiliary!J88+(1-boolean!J88)*auxiliary!AE88</f>
        <v>1.0193389086432402E-2</v>
      </c>
      <c r="K88" s="2">
        <f>boolean!K88*auxiliary!K88+(1-boolean!K88)*auxiliary!AF88</f>
        <v>1.2079643482972859E-2</v>
      </c>
      <c r="L88" s="2">
        <f>boolean!L88*auxiliary!L88+(1-boolean!L88)*auxiliary!AG88</f>
        <v>1.4151153882095886E-2</v>
      </c>
      <c r="M88" s="2">
        <f>boolean!M88*auxiliary!M88+(1-boolean!M88)*auxiliary!AH88</f>
        <v>1.6439689411457507E-2</v>
      </c>
      <c r="N88" s="2">
        <f>boolean!N88*auxiliary!N88+(1-boolean!N88)*auxiliary!AI88</f>
        <v>1.8980347542645805E-2</v>
      </c>
      <c r="O88" s="2">
        <f>boolean!O88*auxiliary!O88+(1-boolean!O88)*auxiliary!AJ88</f>
        <v>2.1812092353530807E-2</v>
      </c>
      <c r="P88" s="2">
        <f>boolean!P88*auxiliary!P88+(1-boolean!P88)*auxiliary!AK88</f>
        <v>2.4978352089717448E-2</v>
      </c>
      <c r="Q88" s="2">
        <f>boolean!Q88*auxiliary!Q88+(1-boolean!Q88)*auxiliary!AL88</f>
        <v>2.852768518943205E-2</v>
      </c>
      <c r="R88" s="2">
        <f>boolean!R88*auxiliary!R88+(1-boolean!R88)*auxiliary!AM88</f>
        <v>3.2514524986142962E-2</v>
      </c>
      <c r="S88" s="2">
        <f>boolean!S88*auxiliary!S88+(1-boolean!S88)*auxiliary!AN88</f>
        <v>3.70000145098342E-2</v>
      </c>
      <c r="T88" s="2">
        <f>boolean!T88*auxiliary!T88+(1-boolean!T88)*auxiliary!AO88</f>
        <v>4.2052944189623673E-2</v>
      </c>
      <c r="U88" s="2">
        <f>boolean!U88*auxiliary!U88+(1-boolean!U88)*auxiliary!AP88</f>
        <v>4.7750806838534221E-2</v>
      </c>
      <c r="V88" s="2">
        <f>boolean!V88*auxiliary!V88+(1-boolean!V88)*auxiliary!AQ88</f>
        <v>5.4180986099890228E-2</v>
      </c>
      <c r="W88" s="2">
        <f>boolean!W88*auxiliary!W88+(1-boolean!W88)*auxiliary!AR88</f>
        <v>6.1442096581608499E-2</v>
      </c>
      <c r="Y88" s="2">
        <f t="shared" si="1"/>
        <v>2.4597935879846017E-2</v>
      </c>
    </row>
    <row r="89" spans="4:25" x14ac:dyDescent="0.2">
      <c r="D89" s="2">
        <f>boolean!D89*auxiliary!D89+(1-boolean!D89)*auxiliary!Y89</f>
        <v>1.2527519314474275E-3</v>
      </c>
      <c r="E89" s="2">
        <f>boolean!E89*auxiliary!E89+(1-boolean!E89)*auxiliary!Z89</f>
        <v>2.5247163351316952E-3</v>
      </c>
      <c r="F89" s="2">
        <f>boolean!F89*auxiliary!F89+(1-boolean!F89)*auxiliary!AA89</f>
        <v>3.8354003298834249E-3</v>
      </c>
      <c r="G89" s="2">
        <f>boolean!G89*auxiliary!G89+(1-boolean!G89)*auxiliary!AB89</f>
        <v>5.2049048464841334E-3</v>
      </c>
      <c r="H89" s="2">
        <f>boolean!H89*auxiliary!H89+(1-boolean!H89)*auxiliary!AC89</f>
        <v>6.6542328998507646E-3</v>
      </c>
      <c r="I89" s="2">
        <f>boolean!I89*auxiliary!I89+(1-boolean!I89)*auxiliary!AD89</f>
        <v>8.2056116957759367E-3</v>
      </c>
      <c r="J89" s="2">
        <f>boolean!J89*auxiliary!J89+(1-boolean!J89)*auxiliary!AE89</f>
        <v>9.8828335121219496E-3</v>
      </c>
      <c r="K89" s="2">
        <f>boolean!K89*auxiliary!K89+(1-boolean!K89)*auxiliary!AF89</f>
        <v>1.171162058229566E-2</v>
      </c>
      <c r="L89" s="2">
        <f>boolean!L89*auxiliary!L89+(1-boolean!L89)*auxiliary!AG89</f>
        <v>1.3720019576935364E-2</v>
      </c>
      <c r="M89" s="2">
        <f>boolean!M89*auxiliary!M89+(1-boolean!M89)*auxiliary!AH89</f>
        <v>1.5938831733665528E-2</v>
      </c>
      <c r="N89" s="2">
        <f>boolean!N89*auxiliary!N89+(1-boolean!N89)*auxiliary!AI89</f>
        <v>1.8402085231481406E-2</v>
      </c>
      <c r="O89" s="2">
        <f>boolean!O89*auxiliary!O89+(1-boolean!O89)*auxiliary!AJ89</f>
        <v>2.1147557054198466E-2</v>
      </c>
      <c r="P89" s="2">
        <f>boolean!P89*auxiliary!P89+(1-boolean!P89)*auxiliary!AK89</f>
        <v>2.4217352346376363E-2</v>
      </c>
      <c r="Q89" s="2">
        <f>boolean!Q89*auxiliary!Q89+(1-boolean!Q89)*auxiliary!AL89</f>
        <v>2.7658550146844114E-2</v>
      </c>
      <c r="R89" s="2">
        <f>boolean!R89*auxiliary!R89+(1-boolean!R89)*auxiliary!AM89</f>
        <v>3.1523925402934347E-2</v>
      </c>
      <c r="S89" s="2">
        <f>boolean!S89*auxiliary!S89+(1-boolean!S89)*auxiliary!AN89</f>
        <v>3.587275833839159E-2</v>
      </c>
      <c r="T89" s="2">
        <f>boolean!T89*auxiliary!T89+(1-boolean!T89)*auxiliary!AO89</f>
        <v>4.0771743587594576E-2</v>
      </c>
      <c r="U89" s="2">
        <f>boolean!U89*auxiliary!U89+(1-boolean!U89)*auxiliary!AP89</f>
        <v>4.6296013038769769E-2</v>
      </c>
      <c r="V89" s="2">
        <f>boolean!V89*auxiliary!V89+(1-boolean!V89)*auxiliary!AQ89</f>
        <v>5.253028807273908E-2</v>
      </c>
      <c r="W89" s="2">
        <f>boolean!W89*auxiliary!W89+(1-boolean!W89)*auxiliary!AR89</f>
        <v>5.9570178868182146E-2</v>
      </c>
      <c r="Y89" s="2">
        <f t="shared" si="1"/>
        <v>2.3848526037913903E-2</v>
      </c>
    </row>
    <row r="90" spans="4:25" x14ac:dyDescent="0.2">
      <c r="D90" s="2">
        <f>boolean!D90*auxiliary!D90+(1-boolean!D90)*auxiliary!Y90</f>
        <v>1.2145851262523807E-3</v>
      </c>
      <c r="E90" s="2">
        <f>boolean!E90*auxiliary!E90+(1-boolean!E90)*auxiliary!Z90</f>
        <v>2.4477973904333708E-3</v>
      </c>
      <c r="F90" s="2">
        <f>boolean!F90*auxiliary!F90+(1-boolean!F90)*auxiliary!AA90</f>
        <v>3.7185496002529023E-3</v>
      </c>
      <c r="G90" s="2">
        <f>boolean!G90*auxiliary!G90+(1-boolean!G90)*auxiliary!AB90</f>
        <v>5.0463302840765625E-3</v>
      </c>
      <c r="H90" s="2">
        <f>boolean!H90*auxiliary!H90+(1-boolean!H90)*auxiliary!AC90</f>
        <v>6.4515025711753679E-3</v>
      </c>
      <c r="I90" s="2">
        <f>boolean!I90*auxiliary!I90+(1-boolean!I90)*auxiliary!AD90</f>
        <v>7.9556164850425326E-3</v>
      </c>
      <c r="J90" s="2">
        <f>boolean!J90*auxiliary!J90+(1-boolean!J90)*auxiliary!AE90</f>
        <v>9.5817394391745428E-3</v>
      </c>
      <c r="K90" s="2">
        <f>boolean!K90*auxiliary!K90+(1-boolean!K90)*auxiliary!AF90</f>
        <v>1.1354810003870673E-2</v>
      </c>
      <c r="L90" s="2">
        <f>boolean!L90*auxiliary!L90+(1-boolean!L90)*auxiliary!AG90</f>
        <v>1.3302020369494435E-2</v>
      </c>
      <c r="M90" s="2">
        <f>boolean!M90*auxiliary!M90+(1-boolean!M90)*auxiliary!AH90</f>
        <v>1.5453233371735589E-2</v>
      </c>
      <c r="N90" s="2">
        <f>boolean!N90*auxiliary!N90+(1-boolean!N90)*auxiliary!AI90</f>
        <v>1.7841440474461474E-2</v>
      </c>
      <c r="O90" s="2">
        <f>boolean!O90*auxiliary!O90+(1-boolean!O90)*auxiliary!AJ90</f>
        <v>2.0503267733880941E-2</v>
      </c>
      <c r="P90" s="2">
        <f>boolean!P90*auxiliary!P90+(1-boolean!P90)*auxiliary!AK90</f>
        <v>2.3479537503595781E-2</v>
      </c>
      <c r="Q90" s="2">
        <f>boolean!Q90*auxiliary!Q90+(1-boolean!Q90)*auxiliary!AL90</f>
        <v>2.6815894494968687E-2</v>
      </c>
      <c r="R90" s="2">
        <f>boolean!R90*auxiliary!R90+(1-boolean!R90)*auxiliary!AM90</f>
        <v>3.0563505794203961E-2</v>
      </c>
      <c r="S90" s="2">
        <f>boolean!S90*auxiliary!S90+(1-boolean!S90)*auxiliary!AN90</f>
        <v>3.4779845571752739E-2</v>
      </c>
      <c r="T90" s="2">
        <f>boolean!T90*auxiliary!T90+(1-boolean!T90)*auxiliary!AO90</f>
        <v>3.9529576518514777E-2</v>
      </c>
      <c r="U90" s="2">
        <f>boolean!U90*auxiliary!U90+(1-boolean!U90)*auxiliary!AP90</f>
        <v>4.4885541526731063E-2</v>
      </c>
      <c r="V90" s="2">
        <f>boolean!V90*auxiliary!V90+(1-boolean!V90)*auxiliary!AQ90</f>
        <v>5.0929880824198304E-2</v>
      </c>
      <c r="W90" s="2">
        <f>boolean!W90*auxiliary!W90+(1-boolean!W90)*auxiliary!AR90</f>
        <v>5.775529169441497E-2</v>
      </c>
      <c r="Y90" s="2">
        <f t="shared" si="1"/>
        <v>2.3121947994305059E-2</v>
      </c>
    </row>
    <row r="91" spans="4:25" x14ac:dyDescent="0.2">
      <c r="D91" s="2">
        <f>boolean!D91*auxiliary!D91+(1-boolean!D91)*auxiliary!Y91</f>
        <v>1.1775811251067464E-3</v>
      </c>
      <c r="E91" s="2">
        <f>boolean!E91*auxiliary!E91+(1-boolean!E91)*auxiliary!Z91</f>
        <v>2.3732218868461022E-3</v>
      </c>
      <c r="F91" s="2">
        <f>boolean!F91*auxiliary!F91+(1-boolean!F91)*auxiliary!AA91</f>
        <v>3.6052588883104405E-3</v>
      </c>
      <c r="G91" s="2">
        <f>boolean!G91*auxiliary!G91+(1-boolean!G91)*auxiliary!AB91</f>
        <v>4.8925869131286655E-3</v>
      </c>
      <c r="H91" s="2">
        <f>boolean!H91*auxiliary!H91+(1-boolean!H91)*auxiliary!AC91</f>
        <v>6.2549486999193896E-3</v>
      </c>
      <c r="I91" s="2">
        <f>boolean!I91*auxiliary!I91+(1-boolean!I91)*auxiliary!AD91</f>
        <v>7.7132377211636396E-3</v>
      </c>
      <c r="J91" s="2">
        <f>boolean!J91*auxiliary!J91+(1-boolean!J91)*auxiliary!AE91</f>
        <v>9.289818609978821E-3</v>
      </c>
      <c r="K91" s="2">
        <f>boolean!K91*auxiliary!K91+(1-boolean!K91)*auxiliary!AF91</f>
        <v>1.1008870148927659E-2</v>
      </c>
      <c r="L91" s="2">
        <f>boolean!L91*auxiliary!L91+(1-boolean!L91)*auxiliary!AG91</f>
        <v>1.2896756081011996E-2</v>
      </c>
      <c r="M91" s="2">
        <f>boolean!M91*auxiliary!M91+(1-boolean!M91)*auxiliary!AH91</f>
        <v>1.4982429429688436E-2</v>
      </c>
      <c r="N91" s="2">
        <f>boolean!N91*auxiliary!N91+(1-boolean!N91)*auxiliary!AI91</f>
        <v>1.7297876528644177E-2</v>
      </c>
      <c r="O91" s="2">
        <f>boolean!O91*auxiliary!O91+(1-boolean!O91)*auxiliary!AJ91</f>
        <v>1.9878607571068997E-2</v>
      </c>
      <c r="P91" s="2">
        <f>boolean!P91*auxiliary!P91+(1-boolean!P91)*auxiliary!AK91</f>
        <v>2.2764201201592123E-2</v>
      </c>
      <c r="Q91" s="2">
        <f>boolean!Q91*auxiliary!Q91+(1-boolean!Q91)*auxiliary!AL91</f>
        <v>2.5998911502862754E-2</v>
      </c>
      <c r="R91" s="2">
        <f>boolean!R91*auxiliary!R91+(1-boolean!R91)*auxiliary!AM91</f>
        <v>2.963234668565061E-2</v>
      </c>
      <c r="S91" s="2">
        <f>boolean!S91*auxiliary!S91+(1-boolean!S91)*auxiliary!AN91</f>
        <v>3.3720229891003241E-2</v>
      </c>
      <c r="T91" s="2">
        <f>boolean!T91*auxiliary!T91+(1-boolean!T91)*auxiliary!AO91</f>
        <v>3.8325253772285447E-2</v>
      </c>
      <c r="U91" s="2">
        <f>boolean!U91*auxiliary!U91+(1-boolean!U91)*auxiliary!AP91</f>
        <v>4.3518041963153786E-2</v>
      </c>
      <c r="V91" s="2">
        <f>boolean!V91*auxiliary!V91+(1-boolean!V91)*auxiliary!AQ91</f>
        <v>4.9378232176745619E-2</v>
      </c>
      <c r="W91" s="2">
        <f>boolean!W91*auxiliary!W91+(1-boolean!W91)*auxiliary!AR91</f>
        <v>5.5995697546723677E-2</v>
      </c>
      <c r="Y91" s="2">
        <f t="shared" si="1"/>
        <v>2.2417506146980348E-2</v>
      </c>
    </row>
    <row r="92" spans="4:25" x14ac:dyDescent="0.2">
      <c r="D92" s="2">
        <f>boolean!D92*auxiliary!D92+(1-boolean!D92)*auxiliary!Y92</f>
        <v>1.1417045015908809E-3</v>
      </c>
      <c r="E92" s="2">
        <f>boolean!E92*auxiliary!E92+(1-boolean!E92)*auxiliary!Z92</f>
        <v>2.3009184282234349E-3</v>
      </c>
      <c r="F92" s="2">
        <f>boolean!F92*auxiliary!F92+(1-boolean!F92)*auxiliary!AA92</f>
        <v>3.4954197332361637E-3</v>
      </c>
      <c r="G92" s="2">
        <f>boolean!G92*auxiliary!G92+(1-boolean!G92)*auxiliary!AB92</f>
        <v>4.7435275447687518E-3</v>
      </c>
      <c r="H92" s="2">
        <f>boolean!H92*auxiliary!H92+(1-boolean!H92)*auxiliary!AC92</f>
        <v>6.0643831118392319E-3</v>
      </c>
      <c r="I92" s="2">
        <f>boolean!I92*auxiliary!I92+(1-boolean!I92)*auxiliary!AD92</f>
        <v>7.4782433586432018E-3</v>
      </c>
      <c r="J92" s="2">
        <f>boolean!J92*auxiliary!J92+(1-boolean!J92)*auxiliary!AE92</f>
        <v>9.0067915490867918E-3</v>
      </c>
      <c r="K92" s="2">
        <f>boolean!K92*auxiliary!K92+(1-boolean!K92)*auxiliary!AF92</f>
        <v>1.0673469825971288E-2</v>
      </c>
      <c r="L92" s="2">
        <f>boolean!L92*auxiliary!L92+(1-boolean!L92)*auxiliary!AG92</f>
        <v>1.2503838724721597E-2</v>
      </c>
      <c r="M92" s="2">
        <f>boolean!M92*auxiliary!M92+(1-boolean!M92)*auxiliary!AH92</f>
        <v>1.4525969175238254E-2</v>
      </c>
      <c r="N92" s="2">
        <f>boolean!N92*auxiliary!N92+(1-boolean!N92)*auxiliary!AI92</f>
        <v>1.6770873003697361E-2</v>
      </c>
      <c r="O92" s="2">
        <f>boolean!O92*auxiliary!O92+(1-boolean!O92)*auxiliary!AJ92</f>
        <v>1.9272978536566402E-2</v>
      </c>
      <c r="P92" s="2">
        <f>boolean!P92*auxiliary!P92+(1-boolean!P92)*auxiliary!AK92</f>
        <v>2.2070658600801114E-2</v>
      </c>
      <c r="Q92" s="2">
        <f>boolean!Q92*auxiliary!Q92+(1-boolean!Q92)*auxiliary!AL92</f>
        <v>2.5206819017747593E-2</v>
      </c>
      <c r="R92" s="2">
        <f>boolean!R92*auxiliary!R92+(1-boolean!R92)*auxiliary!AM92</f>
        <v>2.8729556616018399E-2</v>
      </c>
      <c r="S92" s="2">
        <f>boolean!S92*auxiliary!S92+(1-boolean!S92)*auxiliary!AN92</f>
        <v>3.2692896854769081E-2</v>
      </c>
      <c r="T92" s="2">
        <f>boolean!T92*auxiliary!T92+(1-boolean!T92)*auxiliary!AO92</f>
        <v>3.7157622369723989E-2</v>
      </c>
      <c r="U92" s="2">
        <f>boolean!U92*auxiliary!U92+(1-boolean!U92)*auxiliary!AP92</f>
        <v>4.2192205148710811E-2</v>
      </c>
      <c r="V92" s="2">
        <f>boolean!V92*auxiliary!V92+(1-boolean!V92)*auxiliary!AQ92</f>
        <v>4.7873856632747736E-2</v>
      </c>
      <c r="W92" s="2">
        <f>boolean!W92*auxiliary!W92+(1-boolean!W92)*auxiliary!AR92</f>
        <v>5.4289711847258622E-2</v>
      </c>
      <c r="Y92" s="2">
        <f t="shared" si="1"/>
        <v>2.1734526086369194E-2</v>
      </c>
    </row>
    <row r="93" spans="4:25" x14ac:dyDescent="0.2">
      <c r="D93" s="2">
        <f>boolean!D93*auxiliary!D93+(1-boolean!D93)*auxiliary!Y93</f>
        <v>1.1069209085995846E-3</v>
      </c>
      <c r="E93" s="2">
        <f>boolean!E93*auxiliary!E93+(1-boolean!E93)*auxiliary!Z93</f>
        <v>2.2308177936003993E-3</v>
      </c>
      <c r="F93" s="2">
        <f>boolean!F93*auxiliary!F93+(1-boolean!F93)*auxiliary!AA93</f>
        <v>3.3889269786177706E-3</v>
      </c>
      <c r="G93" s="2">
        <f>boolean!G93*auxiliary!G93+(1-boolean!G93)*auxiliary!AB93</f>
        <v>4.5990094744359049E-3</v>
      </c>
      <c r="H93" s="2">
        <f>boolean!H93*auxiliary!H93+(1-boolean!H93)*auxiliary!AC93</f>
        <v>5.8796233656776154E-3</v>
      </c>
      <c r="I93" s="2">
        <f>boolean!I93*auxiliary!I93+(1-boolean!I93)*auxiliary!AD93</f>
        <v>7.250408421569334E-3</v>
      </c>
      <c r="J93" s="2">
        <f>boolean!J93*auxiliary!J93+(1-boolean!J93)*auxiliary!AE93</f>
        <v>8.732387295653142E-3</v>
      </c>
      <c r="K93" s="2">
        <f>boolean!K93*auxiliary!K93+(1-boolean!K93)*auxiliary!AF93</f>
        <v>1.03482879337092E-2</v>
      </c>
      <c r="L93" s="2">
        <f>boolean!L93*auxiliary!L93+(1-boolean!L93)*auxiliary!AG93</f>
        <v>1.2122892134405552E-2</v>
      </c>
      <c r="M93" s="2">
        <f>boolean!M93*auxiliary!M93+(1-boolean!M93)*auxiliary!AH93</f>
        <v>1.4083415608276266E-2</v>
      </c>
      <c r="N93" s="2">
        <f>boolean!N93*auxiliary!N93+(1-boolean!N93)*auxiliary!AI93</f>
        <v>1.6259925363693778E-2</v>
      </c>
      <c r="O93" s="2">
        <f>boolean!O93*auxiliary!O93+(1-boolean!O93)*auxiliary!AJ93</f>
        <v>1.8685800820956291E-2</v>
      </c>
      <c r="P93" s="2">
        <f>boolean!P93*auxiliary!P93+(1-boolean!P93)*auxiliary!AK93</f>
        <v>2.1398245726234718E-2</v>
      </c>
      <c r="Q93" s="2">
        <f>boolean!Q93*auxiliary!Q93+(1-boolean!Q93)*auxiliary!AL93</f>
        <v>2.4438858716201207E-2</v>
      </c>
      <c r="R93" s="2">
        <f>boolean!R93*auxiliary!R93+(1-boolean!R93)*auxiliary!AM93</f>
        <v>2.7854271283640791E-2</v>
      </c>
      <c r="S93" s="2">
        <f>boolean!S93*auxiliary!S93+(1-boolean!S93)*auxiliary!AN93</f>
        <v>3.1696862928023456E-2</v>
      </c>
      <c r="T93" s="2">
        <f>boolean!T93*auxiliary!T93+(1-boolean!T93)*auxiliary!AO93</f>
        <v>3.602556445873932E-2</v>
      </c>
      <c r="U93" s="2">
        <f>boolean!U93*auxiliary!U93+(1-boolean!U93)*auxiliary!AP93</f>
        <v>4.0906761770627388E-2</v>
      </c>
      <c r="V93" s="2">
        <f>boolean!V93*auxiliary!V93+(1-boolean!V93)*auxiliary!AQ93</f>
        <v>4.6415313952293383E-2</v>
      </c>
      <c r="W93" s="2">
        <f>boolean!W93*auxiliary!W93+(1-boolean!W93)*auxiliary!AR93</f>
        <v>5.2635701341143891E-2</v>
      </c>
      <c r="Y93" s="2">
        <f t="shared" si="1"/>
        <v>2.1072353949714295E-2</v>
      </c>
    </row>
    <row r="94" spans="4:25" x14ac:dyDescent="0.2">
      <c r="D94" s="2">
        <f>boolean!D94*auxiliary!D94+(1-boolean!D94)*auxiliary!Y94</f>
        <v>1.0731970454593127E-3</v>
      </c>
      <c r="E94" s="2">
        <f>boolean!E94*auxiliary!E94+(1-boolean!E94)*auxiliary!Z94</f>
        <v>2.1628528709236364E-3</v>
      </c>
      <c r="F94" s="2">
        <f>boolean!F94*auxiliary!F94+(1-boolean!F94)*auxiliary!AA94</f>
        <v>3.2856786717772473E-3</v>
      </c>
      <c r="G94" s="2">
        <f>boolean!G94*auxiliary!G94+(1-boolean!G94)*auxiliary!AB94</f>
        <v>4.4588943452593226E-3</v>
      </c>
      <c r="H94" s="2">
        <f>boolean!H94*auxiliary!H94+(1-boolean!H94)*auxiliary!AC94</f>
        <v>5.7004925785003142E-3</v>
      </c>
      <c r="I94" s="2">
        <f>boolean!I94*auxiliary!I94+(1-boolean!I94)*auxiliary!AD94</f>
        <v>7.0295147882297833E-3</v>
      </c>
      <c r="J94" s="2">
        <f>boolean!J94*auxiliary!J94+(1-boolean!J94)*auxiliary!AE94</f>
        <v>8.46634314402624E-3</v>
      </c>
      <c r="K94" s="2">
        <f>boolean!K94*auxiliary!K94+(1-boolean!K94)*auxiliary!AF94</f>
        <v>1.0033013153640177E-2</v>
      </c>
      <c r="L94" s="2">
        <f>boolean!L94*auxiliary!L94+(1-boolean!L94)*auxiliary!AG94</f>
        <v>1.1753551604265777E-2</v>
      </c>
      <c r="M94" s="2">
        <f>boolean!M94*auxiliary!M94+(1-boolean!M94)*auxiliary!AH94</f>
        <v>1.3654345042501197E-2</v>
      </c>
      <c r="N94" s="2">
        <f>boolean!N94*auxiliary!N94+(1-boolean!N94)*auxiliary!AI94</f>
        <v>1.5764544444085003E-2</v>
      </c>
      <c r="O94" s="2">
        <f>boolean!O94*auxiliary!O94+(1-boolean!O94)*auxiliary!AJ94</f>
        <v>1.8116512279510676E-2</v>
      </c>
      <c r="P94" s="2">
        <f>boolean!P94*auxiliary!P94+(1-boolean!P94)*auxiliary!AK94</f>
        <v>2.0746318831813312E-2</v>
      </c>
      <c r="Q94" s="2">
        <f>boolean!Q94*auxiliary!Q94+(1-boolean!Q94)*auxiliary!AL94</f>
        <v>2.3694295378164427E-2</v>
      </c>
      <c r="R94" s="2">
        <f>boolean!R94*auxiliary!R94+(1-boolean!R94)*auxiliary!AM94</f>
        <v>2.7005652718986587E-2</v>
      </c>
      <c r="S94" s="2">
        <f>boolean!S94*auxiliary!S94+(1-boolean!S94)*auxiliary!AN94</f>
        <v>3.0731174540482752E-2</v>
      </c>
      <c r="T94" s="2">
        <f>boolean!T94*auxiliary!T94+(1-boolean!T94)*auxiliary!AO94</f>
        <v>3.4927996244137047E-2</v>
      </c>
      <c r="U94" s="2">
        <f>boolean!U94*auxiliary!U94+(1-boolean!U94)*auxiliary!AP94</f>
        <v>3.9660481187482874E-2</v>
      </c>
      <c r="V94" s="2">
        <f>boolean!V94*auxiliary!V94+(1-boolean!V94)*auxiliary!AQ94</f>
        <v>4.500120777435495E-2</v>
      </c>
      <c r="W94" s="2">
        <f>boolean!W94*auxiliary!W94+(1-boolean!W94)*auxiliary!AR94</f>
        <v>5.1032082532852796E-2</v>
      </c>
      <c r="Y94" s="2">
        <f t="shared" si="1"/>
        <v>2.0430355795082997E-2</v>
      </c>
    </row>
    <row r="95" spans="4:25" x14ac:dyDescent="0.2">
      <c r="D95" s="2">
        <f>boolean!D95*auxiliary!D95+(1-boolean!D95)*auxiliary!Y95</f>
        <v>1.0405006260471956E-3</v>
      </c>
      <c r="E95" s="2">
        <f>boolean!E95*auxiliary!E95+(1-boolean!E95)*auxiliary!Z95</f>
        <v>2.096958592800503E-3</v>
      </c>
      <c r="F95" s="2">
        <f>boolean!F95*auxiliary!F95+(1-boolean!F95)*auxiliary!AA95</f>
        <v>3.1855759661646929E-3</v>
      </c>
      <c r="G95" s="2">
        <f>boolean!G95*auxiliary!G95+(1-boolean!G95)*auxiliary!AB95</f>
        <v>4.3230480155999635E-3</v>
      </c>
      <c r="H95" s="2">
        <f>boolean!H95*auxiliary!H95+(1-boolean!H95)*auxiliary!AC95</f>
        <v>5.5268192563542057E-3</v>
      </c>
      <c r="I95" s="2">
        <f>boolean!I95*auxiliary!I95+(1-boolean!I95)*auxiliary!AD95</f>
        <v>6.8153509822893067E-3</v>
      </c>
      <c r="J95" s="2">
        <f>boolean!J95*auxiliary!J95+(1-boolean!J95)*auxiliary!AE95</f>
        <v>8.2084043922423036E-3</v>
      </c>
      <c r="K95" s="2">
        <f>boolean!K95*auxiliary!K95+(1-boolean!K95)*auxiliary!AF95</f>
        <v>9.7273436520079696E-3</v>
      </c>
      <c r="L95" s="2">
        <f>boolean!L95*auxiliary!L95+(1-boolean!L95)*auxiliary!AG95</f>
        <v>1.1395463539766344E-2</v>
      </c>
      <c r="M95" s="2">
        <f>boolean!M95*auxiliary!M95+(1-boolean!M95)*auxiliary!AH95</f>
        <v>1.323834669979582E-2</v>
      </c>
      <c r="N95" s="2">
        <f>boolean!N95*auxiliary!N95+(1-boolean!N95)*auxiliary!AI95</f>
        <v>1.5284255983391224E-2</v>
      </c>
      <c r="O95" s="2">
        <f>boolean!O95*auxiliary!O95+(1-boolean!O95)*auxiliary!AJ95</f>
        <v>1.7564567894011427E-2</v>
      </c>
      <c r="P95" s="2">
        <f>boolean!P95*auxiliary!P95+(1-boolean!P95)*auxiliary!AK95</f>
        <v>2.0114253784064177E-2</v>
      </c>
      <c r="Q95" s="2">
        <f>boolean!Q95*auxiliary!Q95+(1-boolean!Q95)*auxiliary!AL95</f>
        <v>2.2972416183065187E-2</v>
      </c>
      <c r="R95" s="2">
        <f>boolean!R95*auxiliary!R95+(1-boolean!R95)*auxiliary!AM95</f>
        <v>2.6182888482415231E-2</v>
      </c>
      <c r="S95" s="2">
        <f>boolean!S95*auxiliary!S95+(1-boolean!S95)*auxiliary!AN95</f>
        <v>2.9794907173689399E-2</v>
      </c>
      <c r="T95" s="2">
        <f>boolean!T95*auxiliary!T95+(1-boolean!T95)*auxiliary!AO95</f>
        <v>3.3863866950029284E-2</v>
      </c>
      <c r="U95" s="2">
        <f>boolean!U95*auxiliary!U95+(1-boolean!U95)*auxiliary!AP95</f>
        <v>3.8452170251034735E-2</v>
      </c>
      <c r="V95" s="2">
        <f>boolean!V95*auxiliary!V95+(1-boolean!V95)*auxiliary!AQ95</f>
        <v>4.3630184279957976E-2</v>
      </c>
      <c r="W95" s="2">
        <f>boolean!W95*auxiliary!W95+(1-boolean!W95)*auxiliary!AR95</f>
        <v>4.9477320170220863E-2</v>
      </c>
      <c r="Y95" s="2">
        <f t="shared" si="1"/>
        <v>1.9807916994453667E-2</v>
      </c>
    </row>
    <row r="96" spans="4:25" x14ac:dyDescent="0.2">
      <c r="D96" s="2">
        <f>boolean!D96*auxiliary!D96+(1-boolean!D96)*auxiliary!Y96</f>
        <v>1.0088003478813624E-3</v>
      </c>
      <c r="E96" s="2">
        <f>boolean!E96*auxiliary!E96+(1-boolean!E96)*auxiliary!Z96</f>
        <v>2.0330718742056844E-3</v>
      </c>
      <c r="F96" s="2">
        <f>boolean!F96*auxiliary!F96+(1-boolean!F96)*auxiliary!AA96</f>
        <v>3.0885230267258725E-3</v>
      </c>
      <c r="G96" s="2">
        <f>boolean!G96*auxiliary!G96+(1-boolean!G96)*auxiliary!AB96</f>
        <v>4.1913404306277314E-3</v>
      </c>
      <c r="H96" s="2">
        <f>boolean!H96*auxiliary!H96+(1-boolean!H96)*auxiliary!AC96</f>
        <v>5.3584371300845731E-3</v>
      </c>
      <c r="I96" s="2">
        <f>boolean!I96*auxiliary!I96+(1-boolean!I96)*auxiliary!AD96</f>
        <v>6.6077119703291595E-3</v>
      </c>
      <c r="J96" s="2">
        <f>boolean!J96*auxiliary!J96+(1-boolean!J96)*auxiliary!AE96</f>
        <v>7.9583240981820815E-3</v>
      </c>
      <c r="K96" s="2">
        <f>boolean!K96*auxiliary!K96+(1-boolean!K96)*auxiliary!AF96</f>
        <v>9.4309867908355313E-3</v>
      </c>
      <c r="L96" s="2">
        <f>boolean!L96*auxiliary!L96+(1-boolean!L96)*auxiliary!AG96</f>
        <v>1.1048285119113653E-2</v>
      </c>
      <c r="M96" s="2">
        <f>boolean!M96*auxiliary!M96+(1-boolean!M96)*auxiliary!AH96</f>
        <v>1.2835022316961445E-2</v>
      </c>
      <c r="N96" s="2">
        <f>boolean!N96*auxiliary!N96+(1-boolean!N96)*auxiliary!AI96</f>
        <v>1.4818600169158851E-2</v>
      </c>
      <c r="O96" s="2">
        <f>boolean!O96*auxiliary!O96+(1-boolean!O96)*auxiliary!AJ96</f>
        <v>1.7029439250967664E-2</v>
      </c>
      <c r="P96" s="2">
        <f>boolean!P96*auxiliary!P96+(1-boolean!P96)*auxiliary!AK96</f>
        <v>1.9501445464596551E-2</v>
      </c>
      <c r="Q96" s="2">
        <f>boolean!Q96*auxiliary!Q96+(1-boolean!Q96)*auxiliary!AL96</f>
        <v>2.2272530027387449E-2</v>
      </c>
      <c r="R96" s="2">
        <f>boolean!R96*auxiliary!R96+(1-boolean!R96)*auxiliary!AM96</f>
        <v>2.5385190886373706E-2</v>
      </c>
      <c r="S96" s="2">
        <f>boolean!S96*auxiliary!S96+(1-boolean!S96)*auxiliary!AN96</f>
        <v>2.8887164475908181E-2</v>
      </c>
      <c r="T96" s="2">
        <f>boolean!T96*auxiliary!T96+(1-boolean!T96)*auxiliary!AO96</f>
        <v>3.2832157813856212E-2</v>
      </c>
      <c r="U96" s="2">
        <f>boolean!U96*auxiliary!U96+(1-boolean!U96)*auxiliary!AP96</f>
        <v>3.7280672163937489E-2</v>
      </c>
      <c r="V96" s="2">
        <f>boolean!V96*auxiliary!V96+(1-boolean!V96)*auxiliary!AQ96</f>
        <v>4.230093089607919E-2</v>
      </c>
      <c r="W96" s="2">
        <f>boolean!W96*auxiliary!W96+(1-boolean!W96)*auxiliary!AR96</f>
        <v>4.7969925774645705E-2</v>
      </c>
      <c r="Y96" s="2">
        <f t="shared" si="1"/>
        <v>1.920444164528913E-2</v>
      </c>
    </row>
    <row r="97" spans="4:25" x14ac:dyDescent="0.2">
      <c r="D97" s="2">
        <f>boolean!D97*auxiliary!D97+(1-boolean!D97)*auxiliary!Y97</f>
        <v>9.7806586215297311E-4</v>
      </c>
      <c r="E97" s="2">
        <f>boolean!E97*auxiliary!E97+(1-boolean!E97)*auxiliary!Z97</f>
        <v>1.9711315520856598E-3</v>
      </c>
      <c r="F97" s="2">
        <f>boolean!F97*auxiliary!F97+(1-boolean!F97)*auxiliary!AA97</f>
        <v>2.9944269381528819E-3</v>
      </c>
      <c r="G97" s="2">
        <f>boolean!G97*auxiliary!G97+(1-boolean!G97)*auxiliary!AB97</f>
        <v>4.0636454978112543E-3</v>
      </c>
      <c r="H97" s="2">
        <f>boolean!H97*auxiliary!H97+(1-boolean!H97)*auxiliary!AC97</f>
        <v>5.195184996154476E-3</v>
      </c>
      <c r="I97" s="2">
        <f>boolean!I97*auxiliary!I97+(1-boolean!I97)*auxiliary!AD97</f>
        <v>6.4063989655548268E-3</v>
      </c>
      <c r="J97" s="2">
        <f>boolean!J97*auxiliary!J97+(1-boolean!J97)*auxiliary!AE97</f>
        <v>7.715862843156584E-3</v>
      </c>
      <c r="K97" s="2">
        <f>boolean!K97*auxiliary!K97+(1-boolean!K97)*auxiliary!AF97</f>
        <v>9.1436588477630427E-3</v>
      </c>
      <c r="L97" s="2">
        <f>boolean!L97*auxiliary!L97+(1-boolean!L97)*auxiliary!AG97</f>
        <v>1.0711683965050104E-2</v>
      </c>
      <c r="M97" s="2">
        <f>boolean!M97*auxiliary!M97+(1-boolean!M97)*auxiliary!AH97</f>
        <v>1.2443985764433806E-2</v>
      </c>
      <c r="N97" s="2">
        <f>boolean!N97*auxiliary!N97+(1-boolean!N97)*auxiliary!AI97</f>
        <v>1.4367131197751159E-2</v>
      </c>
      <c r="O97" s="2">
        <f>boolean!O97*auxiliary!O97+(1-boolean!O97)*auxiliary!AJ97</f>
        <v>1.6510614035730037E-2</v>
      </c>
      <c r="P97" s="2">
        <f>boolean!P97*auxiliary!P97+(1-boolean!P97)*auxiliary!AK97</f>
        <v>1.8907307190781153E-2</v>
      </c>
      <c r="Q97" s="2">
        <f>boolean!Q97*auxiliary!Q97+(1-boolean!Q97)*auxiliary!AL97</f>
        <v>2.1593966863031396E-2</v>
      </c>
      <c r="R97" s="2">
        <f>boolean!R97*auxiliary!R97+(1-boolean!R97)*auxiliary!AM97</f>
        <v>2.461179624129033E-2</v>
      </c>
      <c r="S97" s="2">
        <f>boolean!S97*auxiliary!S97+(1-boolean!S97)*auxiliary!AN97</f>
        <v>2.8007077403988525E-2</v>
      </c>
      <c r="T97" s="2">
        <f>boolean!T97*auxiliary!T97+(1-boolean!T97)*auxiliary!AO97</f>
        <v>3.1831881111056289E-2</v>
      </c>
      <c r="U97" s="2">
        <f>boolean!U97*auxiliary!U97+(1-boolean!U97)*auxiliary!AP97</f>
        <v>3.6144865372262941E-2</v>
      </c>
      <c r="V97" s="2">
        <f>boolean!V97*auxiliary!V97+(1-boolean!V97)*auxiliary!AQ97</f>
        <v>4.101217503903222E-2</v>
      </c>
      <c r="W97" s="2">
        <f>boolean!W97*auxiliary!W97+(1-boolean!W97)*auxiliary!AR97</f>
        <v>4.6508456216066474E-2</v>
      </c>
      <c r="Y97" s="2">
        <f t="shared" si="1"/>
        <v>1.861935200003996E-2</v>
      </c>
    </row>
    <row r="98" spans="4:25" x14ac:dyDescent="0.2">
      <c r="D98" s="2">
        <f>boolean!D98*auxiliary!D98+(1-boolean!D98)*auxiliary!Y98</f>
        <v>9.4826774467125622E-4</v>
      </c>
      <c r="E98" s="2">
        <f>boolean!E98*auxiliary!E98+(1-boolean!E98)*auxiliary!Z98</f>
        <v>1.9110783268031881E-3</v>
      </c>
      <c r="F98" s="2">
        <f>boolean!F98*auxiliary!F98+(1-boolean!F98)*auxiliary!AA98</f>
        <v>2.9031976159300584E-3</v>
      </c>
      <c r="G98" s="2">
        <f>boolean!G98*auxiliary!G98+(1-boolean!G98)*auxiliary!AB98</f>
        <v>3.9398409662009986E-3</v>
      </c>
      <c r="H98" s="2">
        <f>boolean!H98*auxiliary!H98+(1-boolean!H98)*auxiliary!AC98</f>
        <v>5.036906562313738E-3</v>
      </c>
      <c r="I98" s="2">
        <f>boolean!I98*auxiliary!I98+(1-boolean!I98)*auxiliary!AD98</f>
        <v>6.2112192374840242E-3</v>
      </c>
      <c r="J98" s="2">
        <f>boolean!J98*auxiliary!J98+(1-boolean!J98)*auxiliary!AE98</f>
        <v>7.480788502695416E-3</v>
      </c>
      <c r="K98" s="2">
        <f>boolean!K98*auxiliary!K98+(1-boolean!K98)*auxiliary!AF98</f>
        <v>8.8650847444213497E-3</v>
      </c>
      <c r="L98" s="2">
        <f>boolean!L98*auxiliary!L98+(1-boolean!L98)*auxiliary!AG98</f>
        <v>1.0385337826646938E-2</v>
      </c>
      <c r="M98" s="2">
        <f>boolean!M98*auxiliary!M98+(1-boolean!M98)*auxiliary!AH98</f>
        <v>1.206486267661519E-2</v>
      </c>
      <c r="N98" s="2">
        <f>boolean!N98*auxiliary!N98+(1-boolean!N98)*auxiliary!AI98</f>
        <v>1.3929416847550405E-2</v>
      </c>
      <c r="O98" s="2">
        <f>boolean!O98*auxiliary!O98+(1-boolean!O98)*auxiliary!AJ98</f>
        <v>1.6007595542017371E-2</v>
      </c>
      <c r="P98" s="2">
        <f>boolean!P98*auxiliary!P98+(1-boolean!P98)*auxiliary!AK98</f>
        <v>1.8331270154079333E-2</v>
      </c>
      <c r="Q98" s="2">
        <f>boolean!Q98*auxiliary!Q98+(1-boolean!Q98)*auxiliary!AL98</f>
        <v>2.0936077055831202E-2</v>
      </c>
      <c r="R98" s="2">
        <f>boolean!R98*auxiliary!R98+(1-boolean!R98)*auxiliary!AM98</f>
        <v>2.3861964124443229E-2</v>
      </c>
      <c r="S98" s="2">
        <f>boolean!S98*auxiliary!S98+(1-boolean!S98)*auxiliary!AN98</f>
        <v>2.7153803391370895E-2</v>
      </c>
      <c r="T98" s="2">
        <f>boolean!T98*auxiliary!T98+(1-boolean!T98)*auxiliary!AO98</f>
        <v>3.0862079209450863E-2</v>
      </c>
      <c r="U98" s="2">
        <f>boolean!U98*auxiliary!U98+(1-boolean!U98)*auxiliary!AP98</f>
        <v>3.5043662491760934E-2</v>
      </c>
      <c r="V98" s="2">
        <f>boolean!V98*auxiliary!V98+(1-boolean!V98)*auxiliary!AQ98</f>
        <v>3.9762682896137366E-2</v>
      </c>
      <c r="W98" s="2">
        <f>boolean!W98*auxiliary!W98+(1-boolean!W98)*auxiliary!AR98</f>
        <v>4.5091512331358143E-2</v>
      </c>
      <c r="Y98" s="2">
        <f t="shared" si="1"/>
        <v>1.805208791302923E-2</v>
      </c>
    </row>
    <row r="99" spans="4:25" x14ac:dyDescent="0.2">
      <c r="D99" s="2">
        <f>boolean!D99*auxiliary!D99+(1-boolean!D99)*auxiliary!Y99</f>
        <v>9.1937746769375642E-4</v>
      </c>
      <c r="E99" s="2">
        <f>boolean!E99*auxiliary!E99+(1-boolean!E99)*auxiliary!Z99</f>
        <v>1.8528547053657831E-3</v>
      </c>
      <c r="F99" s="2">
        <f>boolean!F99*auxiliary!F99+(1-boolean!F99)*auxiliary!AA99</f>
        <v>2.8147477200900243E-3</v>
      </c>
      <c r="G99" s="2">
        <f>boolean!G99*auxiliary!G99+(1-boolean!G99)*auxiliary!AB99</f>
        <v>3.8198083093902292E-3</v>
      </c>
      <c r="H99" s="2">
        <f>boolean!H99*auxiliary!H99+(1-boolean!H99)*auxiliary!AC99</f>
        <v>4.8834502979698755E-3</v>
      </c>
      <c r="I99" s="2">
        <f>boolean!I99*auxiliary!I99+(1-boolean!I99)*auxiliary!AD99</f>
        <v>6.0219859274328654E-3</v>
      </c>
      <c r="J99" s="2">
        <f>boolean!J99*auxiliary!J99+(1-boolean!J99)*auxiliary!AE99</f>
        <v>7.2528760243184449E-3</v>
      </c>
      <c r="K99" s="2">
        <f>boolean!K99*auxiliary!K99+(1-boolean!K99)*auxiliary!AF99</f>
        <v>8.5949977830809855E-3</v>
      </c>
      <c r="L99" s="2">
        <f>boolean!L99*auxiliary!L99+(1-boolean!L99)*auxiliary!AG99</f>
        <v>1.0068934270791781E-2</v>
      </c>
      <c r="M99" s="2">
        <f>boolean!M99*auxiliary!M99+(1-boolean!M99)*auxiliary!AH99</f>
        <v>1.169729009346912E-2</v>
      </c>
      <c r="N99" s="2">
        <f>boolean!N99*auxiliary!N99+(1-boolean!N99)*auxiliary!AI99</f>
        <v>1.3505038065163058E-2</v>
      </c>
      <c r="O99" s="2">
        <f>boolean!O99*auxiliary!O99+(1-boolean!O99)*auxiliary!AJ99</f>
        <v>1.5519902196386388E-2</v>
      </c>
      <c r="P99" s="2">
        <f>boolean!P99*auxiliary!P99+(1-boolean!P99)*auxiliary!AK99</f>
        <v>1.7772782875484481E-2</v>
      </c>
      <c r="Q99" s="2">
        <f>boolean!Q99*auxiliary!Q99+(1-boolean!Q99)*auxiliary!AL99</f>
        <v>2.0298230763616622E-2</v>
      </c>
      <c r="R99" s="2">
        <f>boolean!R99*auxiliary!R99+(1-boolean!R99)*auxiliary!AM99</f>
        <v>2.3134976671103959E-2</v>
      </c>
      <c r="S99" s="2">
        <f>boolean!S99*auxiliary!S99+(1-boolean!S99)*auxiliary!AN99</f>
        <v>2.6326525541441242E-2</v>
      </c>
      <c r="T99" s="2">
        <f>boolean!T99*auxiliary!T99+(1-boolean!T99)*auxiliary!AO99</f>
        <v>2.9921823652438662E-2</v>
      </c>
      <c r="U99" s="2">
        <f>boolean!U99*auxiliary!U99+(1-boolean!U99)*auxiliary!AP99</f>
        <v>3.3976009266833432E-2</v>
      </c>
      <c r="V99" s="2">
        <f>boolean!V99*auxiliary!V99+(1-boolean!V99)*auxiliary!AQ99</f>
        <v>3.8551258244509938E-2</v>
      </c>
      <c r="W99" s="2">
        <f>boolean!W99*auxiliary!W99+(1-boolean!W99)*auxiliary!AR99</f>
        <v>4.37177375848187E-2</v>
      </c>
      <c r="Y99" s="2">
        <f t="shared" si="1"/>
        <v>1.7502106304184958E-2</v>
      </c>
    </row>
    <row r="100" spans="4:25" x14ac:dyDescent="0.2">
      <c r="D100" s="2">
        <f>boolean!D100*auxiliary!D100+(1-boolean!D100)*auxiliary!Y100</f>
        <v>8.9136737261480425E-4</v>
      </c>
      <c r="E100" s="2">
        <f>boolean!E100*auxiliary!E100+(1-boolean!E100)*auxiliary!Z100</f>
        <v>1.7964049463837992E-3</v>
      </c>
      <c r="F100" s="2">
        <f>boolean!F100*auxiliary!F100+(1-boolean!F100)*auxiliary!AA100</f>
        <v>2.7289925715972539E-3</v>
      </c>
      <c r="G100" s="2">
        <f>boolean!G100*auxiliary!G100+(1-boolean!G100)*auxiliary!AB100</f>
        <v>3.7034326120416938E-3</v>
      </c>
      <c r="H100" s="2">
        <f>boolean!H100*auxiliary!H100+(1-boolean!H100)*auxiliary!AC100</f>
        <v>4.734669289117659E-3</v>
      </c>
      <c r="I100" s="2">
        <f>boolean!I100*auxiliary!I100+(1-boolean!I100)*auxiliary!AD100</f>
        <v>5.8385178696234562E-3</v>
      </c>
      <c r="J100" s="2">
        <f>boolean!J100*auxiliary!J100+(1-boolean!J100)*auxiliary!AE100</f>
        <v>7.0319072120778973E-3</v>
      </c>
      <c r="K100" s="2">
        <f>boolean!K100*auxiliary!K100+(1-boolean!K100)*auxiliary!AF100</f>
        <v>8.3331393913244518E-3</v>
      </c>
      <c r="L100" s="2">
        <f>boolean!L100*auxiliary!L100+(1-boolean!L100)*auxiliary!AG100</f>
        <v>9.7621703830753793E-3</v>
      </c>
      <c r="M100" s="2">
        <f>boolean!M100*auxiliary!M100+(1-boolean!M100)*auxiliary!AH100</f>
        <v>1.134091611303425E-2</v>
      </c>
      <c r="N100" s="2">
        <f>boolean!N100*auxiliary!N100+(1-boolean!N100)*auxiliary!AI100</f>
        <v>1.3093588564231751E-2</v>
      </c>
      <c r="O100" s="2">
        <f>boolean!O100*auxiliary!O100+(1-boolean!O100)*auxiliary!AJ100</f>
        <v>1.5047067097189001E-2</v>
      </c>
      <c r="P100" s="2">
        <f>boolean!P100*auxiliary!P100+(1-boolean!P100)*auxiliary!AK100</f>
        <v>1.7231310677554009E-2</v>
      </c>
      <c r="Q100" s="2">
        <f>boolean!Q100*auxiliary!Q100+(1-boolean!Q100)*auxiliary!AL100</f>
        <v>1.9679817333222657E-2</v>
      </c>
      <c r="R100" s="2">
        <f>boolean!R100*auxiliary!R100+(1-boolean!R100)*auxiliary!AM100</f>
        <v>2.2430137887277237E-2</v>
      </c>
      <c r="S100" s="2">
        <f>boolean!S100*auxiliary!S100+(1-boolean!S100)*auxiliary!AN100</f>
        <v>2.5524451845460844E-2</v>
      </c>
      <c r="T100" s="2">
        <f>boolean!T100*auxiliary!T100+(1-boolean!T100)*auxiliary!AO100</f>
        <v>2.9010214270121695E-2</v>
      </c>
      <c r="U100" s="2">
        <f>boolean!U100*auxiliary!U100+(1-boolean!U100)*auxiliary!AP100</f>
        <v>3.2940883561224599E-2</v>
      </c>
      <c r="V100" s="2">
        <f>boolean!V100*auxiliary!V100+(1-boolean!V100)*auxiliary!AQ100</f>
        <v>3.7376741305835466E-2</v>
      </c>
      <c r="W100" s="2">
        <f>boolean!W100*auxiliary!W100+(1-boolean!W100)*auxiliary!AR100</f>
        <v>4.2385816769466129E-2</v>
      </c>
      <c r="Y100" s="2">
        <f t="shared" si="1"/>
        <v>1.6968880639114003E-2</v>
      </c>
    </row>
    <row r="101" spans="4:25" x14ac:dyDescent="0.2">
      <c r="D101" s="2">
        <f>boolean!D101*auxiliary!D101+(1-boolean!D101)*auxiliary!Y101</f>
        <v>8.6421064348607543E-4</v>
      </c>
      <c r="E101" s="2">
        <f>boolean!E101*auxiliary!E101+(1-boolean!E101)*auxiliary!Z101</f>
        <v>1.7416750067054535E-3</v>
      </c>
      <c r="F101" s="2">
        <f>boolean!F101*auxiliary!F101+(1-boolean!F101)*auxiliary!AA101</f>
        <v>2.6458500712791431E-3</v>
      </c>
      <c r="G101" s="2">
        <f>boolean!G101*auxiliary!G101+(1-boolean!G101)*auxiliary!AB101</f>
        <v>3.5906024598714517E-3</v>
      </c>
      <c r="H101" s="2">
        <f>boolean!H101*auxiliary!H101+(1-boolean!H101)*auxiliary!AC101</f>
        <v>4.5904210976884631E-3</v>
      </c>
      <c r="I101" s="2">
        <f>boolean!I101*auxiliary!I101+(1-boolean!I101)*auxiliary!AD101</f>
        <v>5.6606394177417261E-3</v>
      </c>
      <c r="J101" s="2">
        <f>boolean!J101*auxiliary!J101+(1-boolean!J101)*auxiliary!AE101</f>
        <v>6.8176705176647198E-3</v>
      </c>
      <c r="K101" s="2">
        <f>boolean!K101*auxiliary!K101+(1-boolean!K101)*auxiliary!AF101</f>
        <v>8.0792588744974889E-3</v>
      </c>
      <c r="L101" s="2">
        <f>boolean!L101*auxiliary!L101+(1-boolean!L101)*auxiliary!AG101</f>
        <v>9.4647524777912908E-3</v>
      </c>
      <c r="M101" s="2">
        <f>boolean!M101*auxiliary!M101+(1-boolean!M101)*auxiliary!AH101</f>
        <v>1.0995399554524991E-2</v>
      </c>
      <c r="N101" s="2">
        <f>boolean!N101*auxiliary!N101+(1-boolean!N101)*auxiliary!AI101</f>
        <v>1.2694674436470061E-2</v>
      </c>
      <c r="O101" s="2">
        <f>boolean!O101*auxiliary!O101+(1-boolean!O101)*auxiliary!AJ101</f>
        <v>1.4588637567576012E-2</v>
      </c>
      <c r="P101" s="2">
        <f>boolean!P101*auxiliary!P101+(1-boolean!P101)*auxiliary!AK101</f>
        <v>1.6706335172526714E-2</v>
      </c>
      <c r="Q101" s="2">
        <f>boolean!Q101*auxiliary!Q101+(1-boolean!Q101)*auxiliary!AL101</f>
        <v>1.9080244715870255E-2</v>
      </c>
      <c r="R101" s="2">
        <f>boolean!R101*auxiliary!R101+(1-boolean!R101)*auxiliary!AM101</f>
        <v>2.1746772983379126E-2</v>
      </c>
      <c r="S101" s="2">
        <f>boolean!S101*auxiliary!S101+(1-boolean!S101)*auxiliary!AN101</f>
        <v>2.4746814424323142E-2</v>
      </c>
      <c r="T101" s="2">
        <f>boolean!T101*auxiliary!T101+(1-boolean!T101)*auxiliary!AO101</f>
        <v>2.8126378317512142E-2</v>
      </c>
      <c r="U101" s="2">
        <f>boolean!U101*auxiliary!U101+(1-boolean!U101)*auxiliary!AP101</f>
        <v>3.1937294379461099E-2</v>
      </c>
      <c r="V101" s="2">
        <f>boolean!V101*auxiliary!V101+(1-boolean!V101)*auxiliary!AQ101</f>
        <v>3.6238007636036018E-2</v>
      </c>
      <c r="W101" s="2">
        <f>boolean!W101*auxiliary!W101+(1-boolean!W101)*auxiliary!AR101</f>
        <v>4.1094474747902433E-2</v>
      </c>
      <c r="Y101" s="2">
        <f t="shared" si="1"/>
        <v>1.6451900425016319E-2</v>
      </c>
    </row>
    <row r="102" spans="4:25" x14ac:dyDescent="0.2">
      <c r="D102" s="2">
        <f>boolean!D102*auxiliary!D102+(1-boolean!D102)*auxiliary!Y102</f>
        <v>8.3788128134387578E-4</v>
      </c>
      <c r="E102" s="2">
        <f>boolean!E102*auxiliary!E102+(1-boolean!E102)*auxiliary!Z102</f>
        <v>1.6886124896776766E-3</v>
      </c>
      <c r="F102" s="2">
        <f>boolean!F102*auxiliary!F102+(1-boolean!F102)*auxiliary!AA102</f>
        <v>2.56524062122694E-3</v>
      </c>
      <c r="G102" s="2">
        <f>boolean!G102*auxiliary!G102+(1-boolean!G102)*auxiliary!AB102</f>
        <v>3.4812098329844725E-3</v>
      </c>
      <c r="H102" s="2">
        <f>boolean!H102*auxiliary!H102+(1-boolean!H102)*auxiliary!AC102</f>
        <v>4.4505676251847068E-3</v>
      </c>
      <c r="I102" s="2">
        <f>boolean!I102*auxiliary!I102+(1-boolean!I102)*auxiliary!AD102</f>
        <v>5.4881802767793707E-3</v>
      </c>
      <c r="J102" s="2">
        <f>boolean!J102*auxiliary!J102+(1-boolean!J102)*auxiliary!AE102</f>
        <v>6.6099608378791287E-3</v>
      </c>
      <c r="K102" s="2">
        <f>boolean!K102*auxiliary!K102+(1-boolean!K102)*auxiliary!AF102</f>
        <v>7.8331131757021777E-3</v>
      </c>
      <c r="L102" s="2">
        <f>boolean!L102*auxiliary!L102+(1-boolean!L102)*auxiliary!AG102</f>
        <v>9.1763958167707591E-3</v>
      </c>
      <c r="M102" s="2">
        <f>boolean!M102*auxiliary!M102+(1-boolean!M102)*auxiliary!AH102</f>
        <v>1.0660409631696142E-2</v>
      </c>
      <c r="N102" s="2">
        <f>boolean!N102*auxiliary!N102+(1-boolean!N102)*auxiliary!AI102</f>
        <v>1.230791377454756E-2</v>
      </c>
      <c r="O102" s="2">
        <f>boolean!O102*auxiliary!O102+(1-boolean!O102)*auxiliary!AJ102</f>
        <v>1.4144174722119056E-2</v>
      </c>
      <c r="P102" s="2">
        <f>boolean!P102*auxiliary!P102+(1-boolean!P102)*auxiliary!AK102</f>
        <v>1.6197353766035264E-2</v>
      </c>
      <c r="Q102" s="2">
        <f>boolean!Q102*auxiliary!Q102+(1-boolean!Q102)*auxiliary!AL102</f>
        <v>1.8498938900358121E-2</v>
      </c>
      <c r="R102" s="2">
        <f>boolean!R102*auxiliary!R102+(1-boolean!R102)*auxiliary!AM102</f>
        <v>2.1084227728215509E-2</v>
      </c>
      <c r="S102" s="2">
        <f>boolean!S102*auxiliary!S102+(1-boolean!S102)*auxiliary!AN102</f>
        <v>2.3992868793411327E-2</v>
      </c>
      <c r="T102" s="2">
        <f>boolean!T102*auxiliary!T102+(1-boolean!T102)*auxiliary!AO102</f>
        <v>2.7269469638994782E-2</v>
      </c>
      <c r="U102" s="2">
        <f>boolean!U102*auxiliary!U102+(1-boolean!U102)*auxiliary!AP102</f>
        <v>3.0964280918105345E-2</v>
      </c>
      <c r="V102" s="2">
        <f>boolean!V102*auxiliary!V102+(1-boolean!V102)*auxiliary!AQ102</f>
        <v>3.5133967048764127E-2</v>
      </c>
      <c r="W102" s="2">
        <f>boolean!W102*auxiliary!W102+(1-boolean!W102)*auxiliary!AR102</f>
        <v>3.9842475231538645E-2</v>
      </c>
      <c r="Y102" s="2">
        <f t="shared" si="1"/>
        <v>1.5950670721954177E-2</v>
      </c>
    </row>
    <row r="103" spans="4:25" x14ac:dyDescent="0.2">
      <c r="D103" s="2">
        <f>boolean!D103*auxiliary!D103+(1-boolean!D103)*auxiliary!Y103</f>
        <v>8.123540793185881E-4</v>
      </c>
      <c r="E103" s="2">
        <f>boolean!E103*auxiliary!E103+(1-boolean!E103)*auxiliary!Z103</f>
        <v>1.6371665949832766E-3</v>
      </c>
      <c r="F103" s="2">
        <f>boolean!F103*auxiliary!F103+(1-boolean!F103)*auxiliary!AA103</f>
        <v>2.4870870485913204E-3</v>
      </c>
      <c r="G103" s="2">
        <f>boolean!G103*auxiliary!G103+(1-boolean!G103)*auxiliary!AB103</f>
        <v>3.3751500024599367E-3</v>
      </c>
      <c r="H103" s="2">
        <f>boolean!H103*auxiliary!H103+(1-boolean!H103)*auxiliary!AC103</f>
        <v>4.3149749804688893E-3</v>
      </c>
      <c r="I103" s="2">
        <f>boolean!I103*auxiliary!I103+(1-boolean!I103)*auxiliary!AD103</f>
        <v>5.3209753399990154E-3</v>
      </c>
      <c r="J103" s="2">
        <f>boolean!J103*auxiliary!J103+(1-boolean!J103)*auxiliary!AE103</f>
        <v>6.4085793182715439E-3</v>
      </c>
      <c r="K103" s="2">
        <f>boolean!K103*auxiliary!K103+(1-boolean!K103)*auxiliary!AF103</f>
        <v>7.5944666431022609E-3</v>
      </c>
      <c r="L103" s="2">
        <f>boolean!L103*auxiliary!L103+(1-boolean!L103)*auxiliary!AG103</f>
        <v>8.89682433678376E-3</v>
      </c>
      <c r="M103" s="2">
        <f>boolean!M103*auxiliary!M103+(1-boolean!M103)*auxiliary!AH103</f>
        <v>1.0335625636159019E-2</v>
      </c>
      <c r="N103" s="2">
        <f>boolean!N103*auxiliary!N103+(1-boolean!N103)*auxiliary!AI103</f>
        <v>1.1932936306464286E-2</v>
      </c>
      <c r="O103" s="2">
        <f>boolean!O103*auxiliary!O103+(1-boolean!O103)*auxiliary!AJ103</f>
        <v>1.3713253046636112E-2</v>
      </c>
      <c r="P103" s="2">
        <f>boolean!P103*auxiliary!P103+(1-boolean!P103)*auxiliary!AK103</f>
        <v>1.570387917593884E-2</v>
      </c>
      <c r="Q103" s="2">
        <f>boolean!Q103*auxiliary!Q103+(1-boolean!Q103)*auxiliary!AL103</f>
        <v>1.7935343363523249E-2</v>
      </c>
      <c r="R103" s="2">
        <f>boolean!R103*auxiliary!R103+(1-boolean!R103)*auxiliary!AM103</f>
        <v>2.044186782264264E-2</v>
      </c>
      <c r="S103" s="2">
        <f>boolean!S103*auxiliary!S103+(1-boolean!S103)*auxiliary!AN103</f>
        <v>2.3261893149853222E-2</v>
      </c>
      <c r="T103" s="2">
        <f>boolean!T103*auxiliary!T103+(1-boolean!T103)*auxiliary!AO103</f>
        <v>2.6438667858245397E-2</v>
      </c>
      <c r="U103" s="2">
        <f>boolean!U103*auxiliary!U103+(1-boolean!U103)*auxiliary!AP103</f>
        <v>3.0020911645913868E-2</v>
      </c>
      <c r="V103" s="2">
        <f>boolean!V103*auxiliary!V103+(1-boolean!V103)*auxiliary!AQ103</f>
        <v>3.4063562571694163E-2</v>
      </c>
      <c r="W103" s="2">
        <f>boolean!W103*auxiliary!W103+(1-boolean!W103)*auxiliary!AR103</f>
        <v>3.8628619597012789E-2</v>
      </c>
      <c r="Y103" s="2">
        <f t="shared" si="1"/>
        <v>1.5464711669014045E-2</v>
      </c>
    </row>
    <row r="104" spans="4:25" x14ac:dyDescent="0.2">
      <c r="D104" s="2">
        <f>boolean!D104*auxiliary!D104+(1-boolean!D104)*auxiliary!Y104</f>
        <v>7.8760459850243719E-4</v>
      </c>
      <c r="E104" s="2">
        <f>boolean!E104*auxiliary!E104+(1-boolean!E104)*auxiliary!Z104</f>
        <v>1.5872880700063729E-3</v>
      </c>
      <c r="F104" s="2">
        <f>boolean!F104*auxiliary!F104+(1-boolean!F104)*auxiliary!AA104</f>
        <v>2.4113145316996213E-3</v>
      </c>
      <c r="G104" s="2">
        <f>boolean!G104*auxiliary!G104+(1-boolean!G104)*auxiliary!AB104</f>
        <v>3.2723214300871819E-3</v>
      </c>
      <c r="H104" s="2">
        <f>boolean!H104*auxiliary!H104+(1-boolean!H104)*auxiliary!AC104</f>
        <v>4.1835133515805778E-3</v>
      </c>
      <c r="I104" s="2">
        <f>boolean!I104*auxiliary!I104+(1-boolean!I104)*auxiliary!AD104</f>
        <v>5.1588645308663994E-3</v>
      </c>
      <c r="J104" s="2">
        <f>boolean!J104*auxiliary!J104+(1-boolean!J104)*auxiliary!AE104</f>
        <v>6.213333162765824E-3</v>
      </c>
      <c r="K104" s="2">
        <f>boolean!K104*auxiliary!K104+(1-boolean!K104)*auxiliary!AF104</f>
        <v>7.3630908043177496E-3</v>
      </c>
      <c r="L104" s="2">
        <f>boolean!L104*auxiliary!L104+(1-boolean!L104)*auxiliary!AG104</f>
        <v>8.625770385245049E-3</v>
      </c>
      <c r="M104" s="2">
        <f>boolean!M104*auxiliary!M104+(1-boolean!M104)*auxiliary!AH104</f>
        <v>1.0020736630345686E-2</v>
      </c>
      <c r="N104" s="2">
        <f>boolean!N104*auxiliary!N104+(1-boolean!N104)*auxiliary!AI104</f>
        <v>1.1569383041064403E-2</v>
      </c>
      <c r="O104" s="2">
        <f>boolean!O104*auxiliary!O104+(1-boolean!O104)*auxiliary!AJ104</f>
        <v>1.3295459990818095E-2</v>
      </c>
      <c r="P104" s="2">
        <f>boolean!P104*auxiliary!P104+(1-boolean!P104)*auxiliary!AK104</f>
        <v>1.5225438965815116E-2</v>
      </c>
      <c r="Q104" s="2">
        <f>boolean!Q104*auxiliary!Q104+(1-boolean!Q104)*auxiliary!AL104</f>
        <v>1.7388918537443787E-2</v>
      </c>
      <c r="R104" s="2">
        <f>boolean!R104*auxiliary!R104+(1-boolean!R104)*auxiliary!AM104</f>
        <v>1.9819078292309802E-2</v>
      </c>
      <c r="S104" s="2">
        <f>boolean!S104*auxiliary!S104+(1-boolean!S104)*auxiliary!AN104</f>
        <v>2.2553187681490748E-2</v>
      </c>
      <c r="T104" s="2">
        <f>boolean!T104*auxiliary!T104+(1-boolean!T104)*auxiliary!AO104</f>
        <v>2.5633177592829237E-2</v>
      </c>
      <c r="U104" s="2">
        <f>boolean!U104*auxiliary!U104+(1-boolean!U104)*auxiliary!AP104</f>
        <v>2.9106283412019669E-2</v>
      </c>
      <c r="V104" s="2">
        <f>boolean!V104*auxiliary!V104+(1-boolean!V104)*auxiliary!AQ104</f>
        <v>3.3025769434611545E-2</v>
      </c>
      <c r="W104" s="2">
        <f>boolean!W104*auxiliary!W104+(1-boolean!W104)*auxiliary!AR104</f>
        <v>3.7451745738666935E-2</v>
      </c>
      <c r="Y104" s="2">
        <f t="shared" si="1"/>
        <v>1.4993558024902695E-2</v>
      </c>
    </row>
    <row r="105" spans="4:25" x14ac:dyDescent="0.2">
      <c r="D105" s="2">
        <f>boolean!D105*auxiliary!D105+(1-boolean!D105)*auxiliary!Y105</f>
        <v>7.6360914455248093E-4</v>
      </c>
      <c r="E105" s="2">
        <f>boolean!E105*auxiliary!E105+(1-boolean!E105)*auxiliary!Z105</f>
        <v>1.5389291626795578E-3</v>
      </c>
      <c r="F105" s="2">
        <f>boolean!F105*auxiliary!F105+(1-boolean!F105)*auxiliary!AA105</f>
        <v>2.337850528424024E-3</v>
      </c>
      <c r="G105" s="2">
        <f>boolean!G105*auxiliary!G105+(1-boolean!G105)*auxiliary!AB105</f>
        <v>3.1726256711563519E-3</v>
      </c>
      <c r="H105" s="2">
        <f>boolean!H105*auxiliary!H105+(1-boolean!H105)*auxiliary!AC105</f>
        <v>4.0560568814587009E-3</v>
      </c>
      <c r="I105" s="2">
        <f>boolean!I105*auxiliary!I105+(1-boolean!I105)*auxiliary!AD105</f>
        <v>5.0016926497983586E-3</v>
      </c>
      <c r="J105" s="2">
        <f>boolean!J105*auxiliary!J105+(1-boolean!J105)*auxiliary!AE105</f>
        <v>6.0240354490826275E-3</v>
      </c>
      <c r="K105" s="2">
        <f>boolean!K105*auxiliary!K105+(1-boolean!K105)*auxiliary!AF105</f>
        <v>7.1387641476929713E-3</v>
      </c>
      <c r="L105" s="2">
        <f>boolean!L105*auxiliary!L105+(1-boolean!L105)*auxiliary!AG105</f>
        <v>8.3629744639723731E-3</v>
      </c>
      <c r="M105" s="2">
        <f>boolean!M105*auxiliary!M105+(1-boolean!M105)*auxiliary!AH105</f>
        <v>9.7154411498275445E-3</v>
      </c>
      <c r="N105" s="2">
        <f>boolean!N105*auxiliary!N105+(1-boolean!N105)*auxiliary!AI105</f>
        <v>1.1216905924349844E-2</v>
      </c>
      <c r="O105" s="2">
        <f>boolean!O105*auxiliary!O105+(1-boolean!O105)*auxiliary!AJ105</f>
        <v>1.2890395573266737E-2</v>
      </c>
      <c r="P105" s="2">
        <f>boolean!P105*auxiliary!P105+(1-boolean!P105)*auxiliary!AK105</f>
        <v>1.4761575092665123E-2</v>
      </c>
      <c r="Q105" s="2">
        <f>boolean!Q105*auxiliary!Q105+(1-boolean!Q105)*auxiliary!AL105</f>
        <v>1.6859141292874434E-2</v>
      </c>
      <c r="R105" s="2">
        <f>boolean!R105*auxiliary!R105+(1-boolean!R105)*auxiliary!AM105</f>
        <v>1.9215262898903074E-2</v>
      </c>
      <c r="S105" s="2">
        <f>boolean!S105*auxiliary!S105+(1-boolean!S105)*auxiliary!AN105</f>
        <v>2.1866073896902736E-2</v>
      </c>
      <c r="T105" s="2">
        <f>boolean!T105*auxiliary!T105+(1-boolean!T105)*auxiliary!AO105</f>
        <v>2.4852227692727959E-2</v>
      </c>
      <c r="U105" s="2">
        <f>boolean!U105*auxiliary!U105+(1-boolean!U105)*auxiliary!AP105</f>
        <v>2.8219520581285216E-2</v>
      </c>
      <c r="V105" s="2">
        <f>boolean!V105*auxiliary!V105+(1-boolean!V105)*auxiliary!AQ105</f>
        <v>3.2019594088331306E-2</v>
      </c>
      <c r="W105" s="2">
        <f>boolean!W105*auxiliary!W105+(1-boolean!W105)*auxiliary!AR105</f>
        <v>3.6310726955985376E-2</v>
      </c>
      <c r="Y105" s="2">
        <f t="shared" si="1"/>
        <v>1.4536758722541496E-2</v>
      </c>
    </row>
    <row r="106" spans="4:25" x14ac:dyDescent="0.2">
      <c r="D106" s="2">
        <f>boolean!D106*auxiliary!D106+(1-boolean!D106)*auxiliary!Y106</f>
        <v>7.4034474500642112E-4</v>
      </c>
      <c r="E106" s="2">
        <f>boolean!E106*auxiliary!E106+(1-boolean!E106)*auxiliary!Z106</f>
        <v>1.4920435757676269E-3</v>
      </c>
      <c r="F106" s="2">
        <f>boolean!F106*auxiliary!F106+(1-boolean!F106)*auxiliary!AA106</f>
        <v>2.2666247067320922E-3</v>
      </c>
      <c r="G106" s="2">
        <f>boolean!G106*auxiliary!G106+(1-boolean!G106)*auxiliary!AB106</f>
        <v>3.0759672802106492E-3</v>
      </c>
      <c r="H106" s="2">
        <f>boolean!H106*auxiliary!H106+(1-boolean!H106)*auxiliary!AC106</f>
        <v>3.9324835474501066E-3</v>
      </c>
      <c r="I106" s="2">
        <f>boolean!I106*auxiliary!I106+(1-boolean!I106)*auxiliary!AD106</f>
        <v>4.8493092255798148E-3</v>
      </c>
      <c r="J106" s="2">
        <f>boolean!J106*auxiliary!J106+(1-boolean!J106)*auxiliary!AE106</f>
        <v>5.8405049497861324E-3</v>
      </c>
      <c r="K106" s="2">
        <f>boolean!K106*auxiliary!K106+(1-boolean!K106)*auxiliary!AF106</f>
        <v>6.9212719102285433E-3</v>
      </c>
      <c r="L106" s="2">
        <f>boolean!L106*auxiliary!L106+(1-boolean!L106)*auxiliary!AG106</f>
        <v>8.1081849807513838E-3</v>
      </c>
      <c r="M106" s="2">
        <f>boolean!M106*auxiliary!M106+(1-boolean!M106)*auxiliary!AH106</f>
        <v>9.4194469147031307E-3</v>
      </c>
      <c r="N106" s="2">
        <f>boolean!N106*auxiliary!N106+(1-boolean!N106)*auxiliary!AI106</f>
        <v>1.0875167506264799E-2</v>
      </c>
      <c r="O106" s="2">
        <f>boolean!O106*auxiliary!O106+(1-boolean!O106)*auxiliary!AJ106</f>
        <v>1.2497671998565454E-2</v>
      </c>
      <c r="P106" s="2">
        <f>boolean!P106*auxiliary!P106+(1-boolean!P106)*auxiliary!AK106</f>
        <v>1.4311843468397855E-2</v>
      </c>
      <c r="Q106" s="2">
        <f>boolean!Q106*auxiliary!Q106+(1-boolean!Q106)*auxiliary!AL106</f>
        <v>1.6345504438419572E-2</v>
      </c>
      <c r="R106" s="2">
        <f>boolean!R106*auxiliary!R106+(1-boolean!R106)*auxiliary!AM106</f>
        <v>1.8629843569326232E-2</v>
      </c>
      <c r="S106" s="2">
        <f>boolean!S106*auxiliary!S106+(1-boolean!S106)*auxiliary!AN106</f>
        <v>2.11998939758394E-2</v>
      </c>
      <c r="T106" s="2">
        <f>boolean!T106*auxiliary!T106+(1-boolean!T106)*auxiliary!AO106</f>
        <v>2.4095070502065823E-2</v>
      </c>
      <c r="U106" s="2">
        <f>boolean!U106*auxiliary!U106+(1-boolean!U106)*auxiliary!AP106</f>
        <v>2.7359774195997978E-2</v>
      </c>
      <c r="V106" s="2">
        <f>boolean!V106*auxiliary!V106+(1-boolean!V106)*auxiliary!AQ106</f>
        <v>3.1044073253506631E-2</v>
      </c>
      <c r="W106" s="2">
        <f>boolean!W106*auxiliary!W106+(1-boolean!W106)*auxiliary!AR106</f>
        <v>3.5204470874928361E-2</v>
      </c>
      <c r="Y106" s="2">
        <f t="shared" si="1"/>
        <v>1.4093876437227565E-2</v>
      </c>
    </row>
    <row r="107" spans="4:25" x14ac:dyDescent="0.2">
      <c r="D107" s="2">
        <f>boolean!D107*auxiliary!D107+(1-boolean!D107)*auxiliary!Y107</f>
        <v>7.1778912728952086E-4</v>
      </c>
      <c r="E107" s="2">
        <f>boolean!E107*auxiliary!E107+(1-boolean!E107)*auxiliary!Z107</f>
        <v>1.4465864225441248E-3</v>
      </c>
      <c r="F107" s="2">
        <f>boolean!F107*auxiliary!F107+(1-boolean!F107)*auxiliary!AA107</f>
        <v>2.1975688773531905E-3</v>
      </c>
      <c r="G107" s="2">
        <f>boolean!G107*auxiliary!G107+(1-boolean!G107)*auxiliary!AB107</f>
        <v>2.982253719669981E-3</v>
      </c>
      <c r="H107" s="2">
        <f>boolean!H107*auxiliary!H107+(1-boolean!H107)*auxiliary!AC107</f>
        <v>3.8126750444890771E-3</v>
      </c>
      <c r="I107" s="2">
        <f>boolean!I107*auxiliary!I107+(1-boolean!I107)*auxiliary!AD107</f>
        <v>4.7015683713075703E-3</v>
      </c>
      <c r="J107" s="2">
        <f>boolean!J107*auxiliary!J107+(1-boolean!J107)*auxiliary!AE107</f>
        <v>5.6625659587828305E-3</v>
      </c>
      <c r="K107" s="2">
        <f>boolean!K107*auxiliary!K107+(1-boolean!K107)*auxiliary!AF107</f>
        <v>6.7104058719743235E-3</v>
      </c>
      <c r="L107" s="2">
        <f>boolean!L107*auxiliary!L107+(1-boolean!L107)*auxiliary!AG107</f>
        <v>7.8611580084694994E-3</v>
      </c>
      <c r="M107" s="2">
        <f>boolean!M107*auxiliary!M107+(1-boolean!M107)*auxiliary!AH107</f>
        <v>9.1324705497789274E-3</v>
      </c>
      <c r="N107" s="2">
        <f>boolean!N107*auxiliary!N107+(1-boolean!N107)*auxiliary!AI107</f>
        <v>1.0543840617632076E-2</v>
      </c>
      <c r="O107" s="2">
        <f>boolean!O107*auxiliary!O107+(1-boolean!O107)*auxiliary!AJ107</f>
        <v>1.2116913286016742E-2</v>
      </c>
      <c r="P107" s="2">
        <f>boolean!P107*auxiliary!P107+(1-boolean!P107)*auxiliary!AK107</f>
        <v>1.3875813534674887E-2</v>
      </c>
      <c r="Q107" s="2">
        <f>boolean!Q107*auxiliary!Q107+(1-boolean!Q107)*auxiliary!AL107</f>
        <v>1.5847516234964856E-2</v>
      </c>
      <c r="R107" s="2">
        <f>boolean!R107*auxiliary!R107+(1-boolean!R107)*auxiliary!AM107</f>
        <v>1.806225984227252E-2</v>
      </c>
      <c r="S107" s="2">
        <f>boolean!S107*auxiliary!S107+(1-boolean!S107)*auxiliary!AN107</f>
        <v>2.0554010139446799E-2</v>
      </c>
      <c r="T107" s="2">
        <f>boolean!T107*auxiliary!T107+(1-boolean!T107)*auxiliary!AO107</f>
        <v>2.3360981143328439E-2</v>
      </c>
      <c r="U107" s="2">
        <f>boolean!U107*auxiliary!U107+(1-boolean!U107)*auxiliary!AP107</f>
        <v>2.6526221163106132E-2</v>
      </c>
      <c r="V107" s="2">
        <f>boolean!V107*auxiliary!V107+(1-boolean!V107)*auxiliary!AQ107</f>
        <v>3.009827299841673E-2</v>
      </c>
      <c r="W107" s="2">
        <f>boolean!W107*auxiliary!W107+(1-boolean!W107)*auxiliary!AR107</f>
        <v>3.4131918402129022E-2</v>
      </c>
      <c r="Y107" s="2">
        <f t="shared" si="1"/>
        <v>1.3664487167956083E-2</v>
      </c>
    </row>
    <row r="108" spans="4:25" x14ac:dyDescent="0.2">
      <c r="D108" s="2">
        <f>boolean!D108*auxiliary!D108+(1-boolean!D108)*auxiliary!Y108</f>
        <v>6.9592069739156902E-4</v>
      </c>
      <c r="E108" s="2">
        <f>boolean!E108*auxiliary!E108+(1-boolean!E108)*auxiliary!Z108</f>
        <v>1.4025141838182582E-3</v>
      </c>
      <c r="F108" s="2">
        <f>boolean!F108*auxiliary!F108+(1-boolean!F108)*auxiliary!AA108</f>
        <v>2.1306169284963012E-3</v>
      </c>
      <c r="G108" s="2">
        <f>boolean!G108*auxiliary!G108+(1-boolean!G108)*auxiliary!AB108</f>
        <v>2.8913952712385045E-3</v>
      </c>
      <c r="H108" s="2">
        <f>boolean!H108*auxiliary!H108+(1-boolean!H108)*auxiliary!AC108</f>
        <v>3.6965166718359206E-3</v>
      </c>
      <c r="I108" s="2">
        <f>boolean!I108*auxiliary!I108+(1-boolean!I108)*auxiliary!AD108</f>
        <v>4.5583286447229455E-3</v>
      </c>
      <c r="J108" s="2">
        <f>boolean!J108*auxiliary!J108+(1-boolean!J108)*auxiliary!AE108</f>
        <v>5.4900481231062474E-3</v>
      </c>
      <c r="K108" s="2">
        <f>boolean!K108*auxiliary!K108+(1-boolean!K108)*auxiliary!AF108</f>
        <v>6.505964156686422E-3</v>
      </c>
      <c r="L108" s="2">
        <f>boolean!L108*auxiliary!L108+(1-boolean!L108)*auxiliary!AG108</f>
        <v>7.621657051588052E-3</v>
      </c>
      <c r="M108" s="2">
        <f>boolean!M108*auxiliary!M108+(1-boolean!M108)*auxiliary!AH108</f>
        <v>8.8542373132751984E-3</v>
      </c>
      <c r="N108" s="2">
        <f>boolean!N108*auxiliary!N108+(1-boolean!N108)*auxiliary!AI108</f>
        <v>1.0222608056932028E-2</v>
      </c>
      <c r="O108" s="2">
        <f>boolean!O108*auxiliary!O108+(1-boolean!O108)*auxiliary!AJ108</f>
        <v>1.1747754909690513E-2</v>
      </c>
      <c r="P108" s="2">
        <f>boolean!P108*auxiliary!P108+(1-boolean!P108)*auxiliary!AK108</f>
        <v>1.3453067850707878E-2</v>
      </c>
      <c r="Q108" s="2">
        <f>boolean!Q108*auxiliary!Q108+(1-boolean!Q108)*auxiliary!AL108</f>
        <v>1.5364699924902249E-2</v>
      </c>
      <c r="R108" s="2">
        <f>boolean!R108*auxiliary!R108+(1-boolean!R108)*auxiliary!AM108</f>
        <v>1.7511968331657302E-2</v>
      </c>
      <c r="S108" s="2">
        <f>boolean!S108*auxiliary!S108+(1-boolean!S108)*auxiliary!AN108</f>
        <v>1.9927804039678188E-2</v>
      </c>
      <c r="T108" s="2">
        <f>boolean!T108*auxiliary!T108+(1-boolean!T108)*auxiliary!AO108</f>
        <v>2.2649256823388725E-2</v>
      </c>
      <c r="U108" s="2">
        <f>boolean!U108*auxiliary!U108+(1-boolean!U108)*auxiliary!AP108</f>
        <v>2.5718063466216169E-2</v>
      </c>
      <c r="V108" s="2">
        <f>boolean!V108*auxiliary!V108+(1-boolean!V108)*auxiliary!AQ108</f>
        <v>2.9181287844851134E-2</v>
      </c>
      <c r="W108" s="2">
        <f>boolean!W108*auxiliary!W108+(1-boolean!W108)*auxiliary!AR108</f>
        <v>3.3092042710951952E-2</v>
      </c>
      <c r="Y108" s="2">
        <f t="shared" si="1"/>
        <v>1.3248179831493234E-2</v>
      </c>
    </row>
    <row r="109" spans="4:25" x14ac:dyDescent="0.2">
      <c r="D109" s="2">
        <f>boolean!D109*auxiliary!D109+(1-boolean!D109)*auxiliary!Y109</f>
        <v>6.7471851919348274E-4</v>
      </c>
      <c r="E109" s="2">
        <f>boolean!E109*auxiliary!E109+(1-boolean!E109)*auxiliary!Z109</f>
        <v>1.3597846662710504E-3</v>
      </c>
      <c r="F109" s="2">
        <f>boolean!F109*auxiliary!F109+(1-boolean!F109)*auxiliary!AA109</f>
        <v>2.0657047625567671E-3</v>
      </c>
      <c r="G109" s="2">
        <f>boolean!G109*auxiliary!G109+(1-boolean!G109)*auxiliary!AB109</f>
        <v>2.8033049500112727E-3</v>
      </c>
      <c r="H109" s="2">
        <f>boolean!H109*auxiliary!H109+(1-boolean!H109)*auxiliary!AC109</f>
        <v>3.5838972232662462E-3</v>
      </c>
      <c r="I109" s="2">
        <f>boolean!I109*auxiliary!I109+(1-boolean!I109)*auxiliary!AD109</f>
        <v>4.4194529127996032E-3</v>
      </c>
      <c r="J109" s="2">
        <f>boolean!J109*auxiliary!J109+(1-boolean!J109)*auxiliary!AE109</f>
        <v>5.3227862798266058E-3</v>
      </c>
      <c r="K109" s="2">
        <f>boolean!K109*auxiliary!K109+(1-boolean!K109)*auxiliary!AF109</f>
        <v>6.3077510385575143E-3</v>
      </c>
      <c r="L109" s="2">
        <f>boolean!L109*auxiliary!L109+(1-boolean!L109)*auxiliary!AG109</f>
        <v>7.3894528197292223E-3</v>
      </c>
      <c r="M109" s="2">
        <f>boolean!M109*auxiliary!M109+(1-boolean!M109)*auxiliary!AH109</f>
        <v>8.5844808337972259E-3</v>
      </c>
      <c r="N109" s="2">
        <f>boolean!N109*auxiliary!N109+(1-boolean!N109)*auxiliary!AI109</f>
        <v>9.9111622866242203E-3</v>
      </c>
      <c r="O109" s="2">
        <f>boolean!O109*auxiliary!O109+(1-boolean!O109)*auxiliary!AJ109</f>
        <v>1.1389843449438953E-2</v>
      </c>
      <c r="P109" s="2">
        <f>boolean!P109*auxiliary!P109+(1-boolean!P109)*auxiliary!AK109</f>
        <v>1.3043201693614462E-2</v>
      </c>
      <c r="Q109" s="2">
        <f>boolean!Q109*auxiliary!Q109+(1-boolean!Q109)*auxiliary!AL109</f>
        <v>1.4896593275697931E-2</v>
      </c>
      <c r="R109" s="2">
        <f>boolean!R109*auxiliary!R109+(1-boolean!R109)*auxiliary!AM109</f>
        <v>1.6978442206398048E-2</v>
      </c>
      <c r="S109" s="2">
        <f>boolean!S109*auxiliary!S109+(1-boolean!S109)*auxiliary!AN109</f>
        <v>1.9320676167307888E-2</v>
      </c>
      <c r="T109" s="2">
        <f>boolean!T109*auxiliary!T109+(1-boolean!T109)*auxiliary!AO109</f>
        <v>2.1959216160675817E-2</v>
      </c>
      <c r="U109" s="2">
        <f>boolean!U109*auxiliary!U109+(1-boolean!U109)*auxiliary!AP109</f>
        <v>2.4934527401598166E-2</v>
      </c>
      <c r="V109" s="2">
        <f>boolean!V109*auxiliary!V109+(1-boolean!V109)*auxiliary!AQ109</f>
        <v>2.8292239901234566E-2</v>
      </c>
      <c r="W109" s="2">
        <f>boolean!W109*auxiliary!W109+(1-boolean!W109)*auxiliary!AR109</f>
        <v>3.2083848258443085E-2</v>
      </c>
      <c r="Y109" s="2">
        <f t="shared" si="1"/>
        <v>1.2844555868819871E-2</v>
      </c>
    </row>
    <row r="110" spans="4:25" x14ac:dyDescent="0.2">
      <c r="D110" s="2">
        <f>boolean!D110*auxiliary!D110+(1-boolean!D110)*auxiliary!Y110</f>
        <v>6.5416229442375156E-4</v>
      </c>
      <c r="E110" s="2">
        <f>boolean!E110*auxiliary!E110+(1-boolean!E110)*auxiliary!Z110</f>
        <v>1.3183569620608359E-3</v>
      </c>
      <c r="F110" s="2">
        <f>boolean!F110*auxiliary!F110+(1-boolean!F110)*auxiliary!AA110</f>
        <v>2.0027702347513369E-3</v>
      </c>
      <c r="G110" s="2">
        <f>boolean!G110*auxiliary!G110+(1-boolean!G110)*auxiliary!AB110</f>
        <v>2.7178984211977258E-3</v>
      </c>
      <c r="H110" s="2">
        <f>boolean!H110*auxiliary!H110+(1-boolean!H110)*auxiliary!AC110</f>
        <v>3.4747088806057562E-3</v>
      </c>
      <c r="I110" s="2">
        <f>boolean!I110*auxiliary!I110+(1-boolean!I110)*auxiliary!AD110</f>
        <v>4.2848082204568691E-3</v>
      </c>
      <c r="J110" s="2">
        <f>boolean!J110*auxiliary!J110+(1-boolean!J110)*auxiliary!AE110</f>
        <v>5.1606202979292267E-3</v>
      </c>
      <c r="K110" s="2">
        <f>boolean!K110*auxiliary!K110+(1-boolean!K110)*auxiliary!AF110</f>
        <v>6.1155767548353402E-3</v>
      </c>
      <c r="L110" s="2">
        <f>boolean!L110*auxiliary!L110+(1-boolean!L110)*auxiliary!AG110</f>
        <v>7.1643230081609131E-3</v>
      </c>
      <c r="M110" s="2">
        <f>boolean!M110*auxiliary!M110+(1-boolean!M110)*auxiliary!AH110</f>
        <v>8.3229428553200386E-3</v>
      </c>
      <c r="N110" s="2">
        <f>boolean!N110*auxiliary!N110+(1-boolean!N110)*auxiliary!AI110</f>
        <v>9.6092051387210269E-3</v>
      </c>
      <c r="O110" s="2">
        <f>boolean!O110*auxiliary!O110+(1-boolean!O110)*auxiliary!AJ110</f>
        <v>1.1042836252543596E-2</v>
      </c>
      <c r="P110" s="2">
        <f>boolean!P110*auxiliary!P110+(1-boolean!P110)*auxiliary!AK110</f>
        <v>1.2645822670949766E-2</v>
      </c>
      <c r="Q110" s="2">
        <f>boolean!Q110*auxiliary!Q110+(1-boolean!Q110)*auxiliary!AL110</f>
        <v>1.4442748137365955E-2</v>
      </c>
      <c r="R110" s="2">
        <f>boolean!R110*auxiliary!R110+(1-boolean!R110)*auxiliary!AM110</f>
        <v>1.6461170686043462E-2</v>
      </c>
      <c r="S110" s="2">
        <f>boolean!S110*auxiliary!S110+(1-boolean!S110)*auxiliary!AN110</f>
        <v>1.8732045277980721E-2</v>
      </c>
      <c r="T110" s="2">
        <f>boolean!T110*auxiliary!T110+(1-boolean!T110)*auxiliary!AO110</f>
        <v>2.1290198532842596E-2</v>
      </c>
      <c r="U110" s="2">
        <f>boolean!U110*auxiliary!U110+(1-boolean!U110)*auxiliary!AP110</f>
        <v>2.4174862837467104E-2</v>
      </c>
      <c r="V110" s="2">
        <f>boolean!V110*auxiliary!V110+(1-boolean!V110)*auxiliary!AQ110</f>
        <v>2.7430278022162208E-2</v>
      </c>
      <c r="W110" s="2">
        <f>boolean!W110*auxiliary!W110+(1-boolean!W110)*auxiliary!AR110</f>
        <v>3.1106369832229357E-2</v>
      </c>
      <c r="Y110" s="2">
        <f t="shared" si="1"/>
        <v>1.2453228863563745E-2</v>
      </c>
    </row>
    <row r="111" spans="4:25" x14ac:dyDescent="0.2">
      <c r="D111" s="2">
        <f>boolean!D111*auxiliary!D111+(1-boolean!D111)*auxiliary!Y111</f>
        <v>6.3423234322553706E-4</v>
      </c>
      <c r="E111" s="2">
        <f>boolean!E111*auxiliary!E111+(1-boolean!E111)*auxiliary!Z111</f>
        <v>1.2781914096594335E-3</v>
      </c>
      <c r="F111" s="2">
        <f>boolean!F111*auxiliary!F111+(1-boolean!F111)*auxiliary!AA111</f>
        <v>1.941753093622786E-3</v>
      </c>
      <c r="G111" s="2">
        <f>boolean!G111*auxiliary!G111+(1-boolean!G111)*auxiliary!AB111</f>
        <v>2.6350939193823305E-3</v>
      </c>
      <c r="H111" s="2">
        <f>boolean!H111*auxiliary!H111+(1-boolean!H111)*auxiliary!AC111</f>
        <v>3.3688471105086616E-3</v>
      </c>
      <c r="I111" s="2">
        <f>boolean!I111*auxiliary!I111+(1-boolean!I111)*auxiliary!AD111</f>
        <v>4.1542656632728931E-3</v>
      </c>
      <c r="J111" s="2">
        <f>boolean!J111*auxiliary!J111+(1-boolean!J111)*auxiliary!AE111</f>
        <v>5.0033949250103465E-3</v>
      </c>
      <c r="K111" s="2">
        <f>boolean!K111*auxiliary!K111+(1-boolean!K111)*auxiliary!AF111</f>
        <v>5.9292573241500699E-3</v>
      </c>
      <c r="L111" s="2">
        <f>boolean!L111*auxiliary!L111+(1-boolean!L111)*auxiliary!AG111</f>
        <v>6.9460520849694892E-3</v>
      </c>
      <c r="M111" s="2">
        <f>boolean!M111*auxiliary!M111+(1-boolean!M111)*auxiliary!AH111</f>
        <v>8.069372989942555E-3</v>
      </c>
      <c r="N111" s="2">
        <f>boolean!N111*auxiliary!N111+(1-boolean!N111)*auxiliary!AI111</f>
        <v>9.3164475293313828E-3</v>
      </c>
      <c r="O111" s="2">
        <f>boolean!O111*auxiliary!O111+(1-boolean!O111)*auxiliary!AJ111</f>
        <v>1.070640110567085E-2</v>
      </c>
      <c r="P111" s="2">
        <f>boolean!P111*auxiliary!P111+(1-boolean!P111)*auxiliary!AK111</f>
        <v>1.2260550345042759E-2</v>
      </c>
      <c r="Q111" s="2">
        <f>boolean!Q111*auxiliary!Q111+(1-boolean!Q111)*auxiliary!AL111</f>
        <v>1.4002730013424149E-2</v>
      </c>
      <c r="R111" s="2">
        <f>boolean!R111*auxiliary!R111+(1-boolean!R111)*auxiliary!AM111</f>
        <v>1.5959658551769014E-2</v>
      </c>
      <c r="S111" s="2">
        <f>boolean!S111*auxiliary!S111+(1-boolean!S111)*auxiliary!AN111</f>
        <v>1.8161347835747729E-2</v>
      </c>
      <c r="T111" s="2">
        <f>boolean!T111*auxiliary!T111+(1-boolean!T111)*auxiliary!AO111</f>
        <v>2.0641563444307533E-2</v>
      </c>
      <c r="U111" s="2">
        <f>boolean!U111*auxiliary!U111+(1-boolean!U111)*auxiliary!AP111</f>
        <v>2.3438342495831294E-2</v>
      </c>
      <c r="V111" s="2">
        <f>boolean!V111*auxiliary!V111+(1-boolean!V111)*auxiliary!AQ111</f>
        <v>2.6594576993540984E-2</v>
      </c>
      <c r="W111" s="2">
        <f>boolean!W111*auxiliary!W111+(1-boolean!W111)*auxiliary!AR111</f>
        <v>3.0158671626456045E-2</v>
      </c>
      <c r="Y111" s="2">
        <f t="shared" si="1"/>
        <v>1.2073824172057268E-2</v>
      </c>
    </row>
    <row r="112" spans="4:25" x14ac:dyDescent="0.2">
      <c r="D112" s="2">
        <f>boolean!D112*auxiliary!D112+(1-boolean!D112)*auxiliary!Y112</f>
        <v>6.1490958531582149E-4</v>
      </c>
      <c r="E112" s="2">
        <f>boolean!E112*auxiliary!E112+(1-boolean!E112)*auxiliary!Z112</f>
        <v>1.2392495558814962E-3</v>
      </c>
      <c r="F112" s="2">
        <f>boolean!F112*auxiliary!F112+(1-boolean!F112)*auxiliary!AA112</f>
        <v>1.8825949233571423E-3</v>
      </c>
      <c r="G112" s="2">
        <f>boolean!G112*auxiliary!G112+(1-boolean!G112)*auxiliary!AB112</f>
        <v>2.5548121702450399E-3</v>
      </c>
      <c r="H112" s="2">
        <f>boolean!H112*auxiliary!H112+(1-boolean!H112)*auxiliary!AC112</f>
        <v>3.2662105643808722E-3</v>
      </c>
      <c r="I112" s="2">
        <f>boolean!I112*auxiliary!I112+(1-boolean!I112)*auxiliary!AD112</f>
        <v>4.0277002640757712E-3</v>
      </c>
      <c r="J112" s="2">
        <f>boolean!J112*auxiliary!J112+(1-boolean!J112)*auxiliary!AE112</f>
        <v>4.8509596386435419E-3</v>
      </c>
      <c r="K112" s="2">
        <f>boolean!K112*auxiliary!K112+(1-boolean!K112)*auxiliary!AF112</f>
        <v>5.7486143703765532E-3</v>
      </c>
      <c r="L112" s="2">
        <f>boolean!L112*auxiliary!L112+(1-boolean!L112)*auxiliary!AG112</f>
        <v>6.7344310847165705E-3</v>
      </c>
      <c r="M112" s="2">
        <f>boolean!M112*auxiliary!M112+(1-boolean!M112)*auxiliary!AH112</f>
        <v>7.8235284781743956E-3</v>
      </c>
      <c r="N112" s="2">
        <f>boolean!N112*auxiliary!N112+(1-boolean!N112)*auxiliary!AI112</f>
        <v>9.0326091819013105E-3</v>
      </c>
      <c r="O112" s="2">
        <f>boolean!O112*auxiliary!O112+(1-boolean!O112)*auxiliary!AJ112</f>
        <v>1.0380215916821811E-2</v>
      </c>
      <c r="P112" s="2">
        <f>boolean!P112*auxiliary!P112+(1-boolean!P112)*auxiliary!AK112</f>
        <v>1.1887015868777653E-2</v>
      </c>
      <c r="Q112" s="2">
        <f>boolean!Q112*auxiliary!Q112+(1-boolean!Q112)*auxiliary!AL112</f>
        <v>1.3576117644921386E-2</v>
      </c>
      <c r="R112" s="2">
        <f>boolean!R112*auxiliary!R112+(1-boolean!R112)*auxiliary!AM112</f>
        <v>1.5473425672270639E-2</v>
      </c>
      <c r="S112" s="2">
        <f>boolean!S112*auxiliary!S112+(1-boolean!S112)*auxiliary!AN112</f>
        <v>1.7608037473555275E-2</v>
      </c>
      <c r="T112" s="2">
        <f>boolean!T112*auxiliary!T112+(1-boolean!T112)*auxiliary!AO112</f>
        <v>2.0012689913065127E-2</v>
      </c>
      <c r="U112" s="2">
        <f>boolean!U112*auxiliary!U112+(1-boolean!U112)*auxiliary!AP112</f>
        <v>2.2724261256220187E-2</v>
      </c>
      <c r="V112" s="2">
        <f>boolean!V112*auxiliary!V112+(1-boolean!V112)*auxiliary!AQ112</f>
        <v>2.5784336742556584E-2</v>
      </c>
      <c r="W112" s="2">
        <f>boolean!W112*auxiliary!W112+(1-boolean!W112)*auxiliary!AR112</f>
        <v>2.9239846345876827E-2</v>
      </c>
      <c r="Y112" s="2">
        <f t="shared" si="1"/>
        <v>1.1705978564665695E-2</v>
      </c>
    </row>
    <row r="113" spans="4:25" x14ac:dyDescent="0.2">
      <c r="D113" s="2">
        <f>boolean!D113*auxiliary!D113+(1-boolean!D113)*auxiliary!Y113</f>
        <v>5.9617552171856993E-4</v>
      </c>
      <c r="E113" s="2">
        <f>boolean!E113*auxiliary!E113+(1-boolean!E113)*auxiliary!Z113</f>
        <v>1.2014941190706912E-3</v>
      </c>
      <c r="F113" s="2">
        <f>boolean!F113*auxiliary!F113+(1-boolean!F113)*auxiliary!AA113</f>
        <v>1.8252390878582998E-3</v>
      </c>
      <c r="G113" s="2">
        <f>boolean!G113*auxiliary!G113+(1-boolean!G113)*auxiliary!AB113</f>
        <v>2.4769763146666613E-3</v>
      </c>
      <c r="H113" s="2">
        <f>boolean!H113*auxiliary!H113+(1-boolean!H113)*auxiliary!AC113</f>
        <v>3.1667009813521755E-3</v>
      </c>
      <c r="I113" s="2">
        <f>boolean!I113*auxiliary!I113+(1-boolean!I113)*auxiliary!AD113</f>
        <v>3.9049908532944959E-3</v>
      </c>
      <c r="J113" s="2">
        <f>boolean!J113*auxiliary!J113+(1-boolean!J113)*auxiliary!AE113</f>
        <v>4.7031685022744883E-3</v>
      </c>
      <c r="K113" s="2">
        <f>boolean!K113*auxiliary!K113+(1-boolean!K113)*auxiliary!AF113</f>
        <v>5.5734749518628604E-3</v>
      </c>
      <c r="L113" s="2">
        <f>boolean!L113*auxiliary!L113+(1-boolean!L113)*auxiliary!AG113</f>
        <v>6.5292574083823654E-3</v>
      </c>
      <c r="M113" s="2">
        <f>boolean!M113*auxiliary!M113+(1-boolean!M113)*auxiliary!AH113</f>
        <v>7.5851739565258982E-3</v>
      </c>
      <c r="N113" s="2">
        <f>boolean!N113*auxiliary!N113+(1-boolean!N113)*auxiliary!AI113</f>
        <v>8.757418358886335E-3</v>
      </c>
      <c r="O113" s="2">
        <f>boolean!O113*auxiliary!O113+(1-boolean!O113)*auxiliary!AJ113</f>
        <v>1.0063968406971944E-2</v>
      </c>
      <c r="P113" s="2">
        <f>boolean!P113*auxiliary!P113+(1-boolean!P113)*auxiliary!AK113</f>
        <v>1.1524861632471768E-2</v>
      </c>
      <c r="Q113" s="2">
        <f>boolean!Q113*auxiliary!Q113+(1-boolean!Q113)*auxiliary!AL113</f>
        <v>1.316250260713807E-2</v>
      </c>
      <c r="R113" s="2">
        <f>boolean!R113*auxiliary!R113+(1-boolean!R113)*auxiliary!AM113</f>
        <v>1.5002006544102749E-2</v>
      </c>
      <c r="S113" s="2">
        <f>boolean!S113*auxiliary!S113+(1-boolean!S113)*auxiliary!AN113</f>
        <v>1.7071584470171125E-2</v>
      </c>
      <c r="T113" s="2">
        <f>boolean!T113*auxiliary!T113+(1-boolean!T113)*auxiliary!AO113</f>
        <v>1.9402975876178098E-2</v>
      </c>
      <c r="U113" s="2">
        <f>boolean!U113*auxiliary!U113+(1-boolean!U113)*auxiliary!AP113</f>
        <v>2.2031935480625164E-2</v>
      </c>
      <c r="V113" s="2">
        <f>boolean!V113*auxiliary!V113+(1-boolean!V113)*auxiliary!AQ113</f>
        <v>2.4998781571709944E-2</v>
      </c>
      <c r="W113" s="2">
        <f>boolean!W113*auxiliary!W113+(1-boolean!W113)*auxiliary!AR113</f>
        <v>2.8349014337239038E-2</v>
      </c>
      <c r="Y113" s="2">
        <f t="shared" si="1"/>
        <v>1.1349339878043402E-2</v>
      </c>
    </row>
    <row r="114" spans="4:25" x14ac:dyDescent="0.2">
      <c r="D114" s="2">
        <f>boolean!D114*auxiliary!D114+(1-boolean!D114)*auxiliary!Y114</f>
        <v>5.7801221705441495E-4</v>
      </c>
      <c r="E114" s="2">
        <f>boolean!E114*auxiliary!E114+(1-boolean!E114)*auxiliary!Z114</f>
        <v>1.1648889534074604E-3</v>
      </c>
      <c r="F114" s="2">
        <f>boolean!F114*auxiliary!F114+(1-boolean!F114)*auxiliary!AA114</f>
        <v>1.7696306765264699E-3</v>
      </c>
      <c r="G114" s="2">
        <f>boolean!G114*auxiliary!G114+(1-boolean!G114)*auxiliary!AB114</f>
        <v>2.4015118351464436E-3</v>
      </c>
      <c r="H114" s="2">
        <f>boolean!H114*auxiliary!H114+(1-boolean!H114)*auxiliary!AC114</f>
        <v>3.0702230942044879E-3</v>
      </c>
      <c r="I114" s="2">
        <f>boolean!I114*auxiliary!I114+(1-boolean!I114)*auxiliary!AD114</f>
        <v>3.786019952955169E-3</v>
      </c>
      <c r="J114" s="2">
        <f>boolean!J114*auxiliary!J114+(1-boolean!J114)*auxiliary!AE114</f>
        <v>4.5598800255060735E-3</v>
      </c>
      <c r="K114" s="2">
        <f>boolean!K114*auxiliary!K114+(1-boolean!K114)*auxiliary!AF114</f>
        <v>5.4036713958615984E-3</v>
      </c>
      <c r="L114" s="2">
        <f>boolean!L114*auxiliary!L114+(1-boolean!L114)*auxiliary!AG114</f>
        <v>6.3303346294039924E-3</v>
      </c>
      <c r="M114" s="2">
        <f>boolean!M114*auxiliary!M114+(1-boolean!M114)*auxiliary!AH114</f>
        <v>7.3540812321788067E-3</v>
      </c>
      <c r="N114" s="2">
        <f>boolean!N114*auxiliary!N114+(1-boolean!N114)*auxiliary!AI114</f>
        <v>8.4906116015988353E-3</v>
      </c>
      <c r="O114" s="2">
        <f>boolean!O114*auxiliary!O114+(1-boolean!O114)*auxiliary!AJ114</f>
        <v>9.7573558111053345E-3</v>
      </c>
      <c r="P114" s="2">
        <f>boolean!P114*auxiliary!P114+(1-boolean!P114)*auxiliary!AK114</f>
        <v>1.11737409215117E-2</v>
      </c>
      <c r="Q114" s="2">
        <f>boolean!Q114*auxiliary!Q114+(1-boolean!Q114)*auxiliary!AL114</f>
        <v>1.2761488918573649E-2</v>
      </c>
      <c r="R114" s="2">
        <f>boolean!R114*auxiliary!R114+(1-boolean!R114)*auxiliary!AM114</f>
        <v>1.4544949846020446E-2</v>
      </c>
      <c r="S114" s="2">
        <f>boolean!S114*auxiliary!S114+(1-boolean!S114)*auxiliary!AN114</f>
        <v>1.6551475243046655E-2</v>
      </c>
      <c r="T114" s="2">
        <f>boolean!T114*auxiliary!T114+(1-boolean!T114)*auxiliary!AO114</f>
        <v>1.8811837613382006E-2</v>
      </c>
      <c r="U114" s="2">
        <f>boolean!U114*auxiliary!U114+(1-boolean!U114)*auxiliary!AP114</f>
        <v>2.1360702359006823E-2</v>
      </c>
      <c r="V114" s="2">
        <f>boolean!V114*auxiliary!V114+(1-boolean!V114)*auxiliary!AQ114</f>
        <v>2.4237159416189823E-2</v>
      </c>
      <c r="W114" s="2">
        <f>boolean!W114*auxiliary!W114+(1-boolean!W114)*auxiliary!AR114</f>
        <v>2.7485322747132397E-2</v>
      </c>
      <c r="Y114" s="2">
        <f t="shared" si="1"/>
        <v>1.1003566677983551E-2</v>
      </c>
    </row>
    <row r="115" spans="4:25" x14ac:dyDescent="0.2">
      <c r="D115" s="2">
        <f>boolean!D115*auxiliary!D115+(1-boolean!D115)*auxiliary!Y115</f>
        <v>5.6040228236991303E-4</v>
      </c>
      <c r="E115" s="2">
        <f>boolean!E115*auxiliary!E115+(1-boolean!E115)*auxiliary!Z115</f>
        <v>1.1293990143041975E-3</v>
      </c>
      <c r="F115" s="2">
        <f>boolean!F115*auxiliary!F115+(1-boolean!F115)*auxiliary!AA115</f>
        <v>1.7157164516885745E-3</v>
      </c>
      <c r="G115" s="2">
        <f>boolean!G115*auxiliary!G115+(1-boolean!G115)*auxiliary!AB115</f>
        <v>2.3283464844614668E-3</v>
      </c>
      <c r="H115" s="2">
        <f>boolean!H115*auxiliary!H115+(1-boolean!H115)*auxiliary!AC115</f>
        <v>2.9766845381661465E-3</v>
      </c>
      <c r="I115" s="2">
        <f>boolean!I115*auxiliary!I115+(1-boolean!I115)*auxiliary!AD115</f>
        <v>3.6706736642114399E-3</v>
      </c>
      <c r="J115" s="2">
        <f>boolean!J115*auxiliary!J115+(1-boolean!J115)*auxiliary!AE115</f>
        <v>4.4209570286401316E-3</v>
      </c>
      <c r="K115" s="2">
        <f>boolean!K115*auxiliary!K115+(1-boolean!K115)*auxiliary!AF115</f>
        <v>5.2390411380055157E-3</v>
      </c>
      <c r="L115" s="2">
        <f>boolean!L115*auxiliary!L115+(1-boolean!L115)*auxiliary!AG115</f>
        <v>6.1374723056231264E-3</v>
      </c>
      <c r="M115" s="2">
        <f>boolean!M115*auxiliary!M115+(1-boolean!M115)*auxiliary!AH115</f>
        <v>7.1300290645219446E-3</v>
      </c>
      <c r="N115" s="2">
        <f>boolean!N115*auxiliary!N115+(1-boolean!N115)*auxiliary!AI115</f>
        <v>8.2319334779813302E-3</v>
      </c>
      <c r="O115" s="2">
        <f>boolean!O115*auxiliary!O115+(1-boolean!O115)*auxiliary!AJ115</f>
        <v>9.4600845883573998E-3</v>
      </c>
      <c r="P115" s="2">
        <f>boolean!P115*auxiliary!P115+(1-boolean!P115)*auxiliary!AK115</f>
        <v>1.0833317584420118E-2</v>
      </c>
      <c r="Q115" s="2">
        <f>boolean!Q115*auxiliary!Q115+(1-boolean!Q115)*auxiliary!AL115</f>
        <v>1.2372692661846915E-2</v>
      </c>
      <c r="R115" s="2">
        <f>boolean!R115*auxiliary!R115+(1-boolean!R115)*auxiliary!AM115</f>
        <v>1.4101818006899363E-2</v>
      </c>
      <c r="S115" s="2">
        <f>boolean!S115*auxiliary!S115+(1-boolean!S115)*auxiliary!AN115</f>
        <v>1.6047211856629752E-2</v>
      </c>
      <c r="T115" s="2">
        <f>boolean!T115*auxiliary!T115+(1-boolean!T115)*auxiliary!AO115</f>
        <v>1.8238709188250591E-2</v>
      </c>
      <c r="U115" s="2">
        <f>boolean!U115*auxiliary!U115+(1-boolean!U115)*auxiliary!AP115</f>
        <v>2.0709919274742389E-2</v>
      </c>
      <c r="V115" s="2">
        <f>boolean!V115*auxiliary!V115+(1-boolean!V115)*auxiliary!AQ115</f>
        <v>2.3498741123870612E-2</v>
      </c>
      <c r="W115" s="2">
        <f>boolean!W115*auxiliary!W115+(1-boolean!W115)*auxiliary!AR115</f>
        <v>2.6647944705495103E-2</v>
      </c>
      <c r="Y115" s="2">
        <f t="shared" si="1"/>
        <v>1.0668327932540966E-2</v>
      </c>
    </row>
    <row r="116" spans="4:25" x14ac:dyDescent="0.2">
      <c r="D116" s="2">
        <f>boolean!D116*auxiliary!D116+(1-boolean!D116)*auxiliary!Y116</f>
        <v>5.4332885848992795E-4</v>
      </c>
      <c r="E116" s="2">
        <f>boolean!E116*auxiliary!E116+(1-boolean!E116)*auxiliary!Z116</f>
        <v>1.0949903248547053E-3</v>
      </c>
      <c r="F116" s="2">
        <f>boolean!F116*auxiliary!F116+(1-boolean!F116)*auxiliary!AA116</f>
        <v>1.6634447976302368E-3</v>
      </c>
      <c r="G116" s="2">
        <f>boolean!G116*auxiliary!G116+(1-boolean!G116)*auxiliary!AB116</f>
        <v>2.2574102164995111E-3</v>
      </c>
      <c r="H116" s="2">
        <f>boolean!H116*auxiliary!H116+(1-boolean!H116)*auxiliary!AC116</f>
        <v>2.8859957624848913E-3</v>
      </c>
      <c r="I116" s="2">
        <f>boolean!I116*auxiliary!I116+(1-boolean!I116)*auxiliary!AD116</f>
        <v>3.5588415583014715E-3</v>
      </c>
      <c r="J116" s="2">
        <f>boolean!J116*auxiliary!J116+(1-boolean!J116)*auxiliary!AE116</f>
        <v>4.286266511346077E-3</v>
      </c>
      <c r="K116" s="2">
        <f>boolean!K116*auxiliary!K116+(1-boolean!K116)*auxiliary!AF116</f>
        <v>5.0794265666736947E-3</v>
      </c>
      <c r="L116" s="2">
        <f>boolean!L116*auxiliary!L116+(1-boolean!L116)*auxiliary!AG116</f>
        <v>5.9504857969628986E-3</v>
      </c>
      <c r="M116" s="2">
        <f>boolean!M116*auxiliary!M116+(1-boolean!M116)*auxiliary!AH116</f>
        <v>6.9128029533426861E-3</v>
      </c>
      <c r="N116" s="2">
        <f>boolean!N116*auxiliary!N116+(1-boolean!N116)*auxiliary!AI116</f>
        <v>7.9811363380641841E-3</v>
      </c>
      <c r="O116" s="2">
        <f>boolean!O116*auxiliary!O116+(1-boolean!O116)*auxiliary!AJ116</f>
        <v>9.1718701409884539E-3</v>
      </c>
      <c r="P116" s="2">
        <f>boolean!P116*auxiliary!P116+(1-boolean!P116)*auxiliary!AK116</f>
        <v>1.0503265711035329E-2</v>
      </c>
      <c r="Q116" s="2">
        <f>boolean!Q116*auxiliary!Q116+(1-boolean!Q116)*auxiliary!AL116</f>
        <v>1.1995741616146043E-2</v>
      </c>
      <c r="R116" s="2">
        <f>boolean!R116*auxiliary!R116+(1-boolean!R116)*auxiliary!AM116</f>
        <v>1.3672186786819369E-2</v>
      </c>
      <c r="S116" s="2">
        <f>boolean!S116*auxiliary!S116+(1-boolean!S116)*auxiliary!AN116</f>
        <v>1.5558311545657583E-2</v>
      </c>
      <c r="T116" s="2">
        <f>boolean!T116*auxiliary!T116+(1-boolean!T116)*auxiliary!AO116</f>
        <v>1.768304190638675E-2</v>
      </c>
      <c r="U116" s="2">
        <f>boolean!U116*auxiliary!U116+(1-boolean!U116)*auxiliary!AP116</f>
        <v>2.0078963189405549E-2</v>
      </c>
      <c r="V116" s="2">
        <f>boolean!V116*auxiliary!V116+(1-boolean!V116)*auxiliary!AQ116</f>
        <v>2.278281975724589E-2</v>
      </c>
      <c r="W116" s="2">
        <f>boolean!W116*auxiliary!W116+(1-boolean!W116)*auxiliary!AR116</f>
        <v>2.5836078533995461E-2</v>
      </c>
      <c r="Y116" s="2">
        <f t="shared" si="1"/>
        <v>1.0343302695112036E-2</v>
      </c>
    </row>
    <row r="117" spans="4:25" x14ac:dyDescent="0.2">
      <c r="D117" s="2">
        <f>boolean!D117*auxiliary!D117+(1-boolean!D117)*auxiliary!Y117</f>
        <v>5.2677559987720894E-4</v>
      </c>
      <c r="E117" s="2">
        <f>boolean!E117*auxiliary!E117+(1-boolean!E117)*auxiliary!Z117</f>
        <v>1.0616299433058186E-3</v>
      </c>
      <c r="F117" s="2">
        <f>boolean!F117*auxiliary!F117+(1-boolean!F117)*auxiliary!AA117</f>
        <v>1.6127656711805863E-3</v>
      </c>
      <c r="G117" s="2">
        <f>boolean!G117*auxiliary!G117+(1-boolean!G117)*auxiliary!AB117</f>
        <v>2.1886351191992021E-3</v>
      </c>
      <c r="H117" s="2">
        <f>boolean!H117*auxiliary!H117+(1-boolean!H117)*auxiliary!AC117</f>
        <v>2.7980699446949107E-3</v>
      </c>
      <c r="I117" s="2">
        <f>boolean!I117*auxiliary!I117+(1-boolean!I117)*auxiliary!AD117</f>
        <v>3.4504165708270614E-3</v>
      </c>
      <c r="J117" s="2">
        <f>boolean!J117*auxiliary!J117+(1-boolean!J117)*auxiliary!AE117</f>
        <v>4.1556795253307483E-3</v>
      </c>
      <c r="K117" s="2">
        <f>boolean!K117*auxiliary!K117+(1-boolean!K117)*auxiliary!AF117</f>
        <v>4.9246748720993419E-3</v>
      </c>
      <c r="L117" s="2">
        <f>boolean!L117*auxiliary!L117+(1-boolean!L117)*auxiliary!AG117</f>
        <v>5.7691960886595353E-3</v>
      </c>
      <c r="M117" s="2">
        <f>boolean!M117*auxiliary!M117+(1-boolean!M117)*auxiliary!AH117</f>
        <v>6.7021949334714753E-3</v>
      </c>
      <c r="N117" s="2">
        <f>boolean!N117*auxiliary!N117+(1-boolean!N117)*auxiliary!AI117</f>
        <v>7.737980076873624E-3</v>
      </c>
      <c r="O117" s="2">
        <f>boolean!O117*auxiliary!O117+(1-boolean!O117)*auxiliary!AJ117</f>
        <v>8.8924365419191503E-3</v>
      </c>
      <c r="P117" s="2">
        <f>boolean!P117*auxiliary!P117+(1-boolean!P117)*auxiliary!AK117</f>
        <v>1.0183269320495557E-2</v>
      </c>
      <c r="Q117" s="2">
        <f>boolean!Q117*auxiliary!Q117+(1-boolean!Q117)*auxiliary!AL117</f>
        <v>1.1630274900876579E-2</v>
      </c>
      <c r="R117" s="2">
        <f>boolean!R117*auxiliary!R117+(1-boolean!R117)*auxiliary!AM117</f>
        <v>1.3255644870911149E-2</v>
      </c>
      <c r="S117" s="2">
        <f>boolean!S117*auxiliary!S117+(1-boolean!S117)*auxiliary!AN117</f>
        <v>1.5084306252972957E-2</v>
      </c>
      <c r="T117" s="2">
        <f>boolean!T117*auxiliary!T117+(1-boolean!T117)*auxiliary!AO117</f>
        <v>1.7144303790120479E-2</v>
      </c>
      <c r="U117" s="2">
        <f>boolean!U117*auxiliary!U117+(1-boolean!U117)*auxiliary!AP117</f>
        <v>1.9467230046289873E-2</v>
      </c>
      <c r="V117" s="2">
        <f>boolean!V117*auxiliary!V117+(1-boolean!V117)*auxiliary!AQ117</f>
        <v>2.2088709916629635E-2</v>
      </c>
      <c r="W117" s="2">
        <f>boolean!W117*auxiliary!W117+(1-boolean!W117)*auxiliary!AR117</f>
        <v>2.50489469785313E-2</v>
      </c>
      <c r="Y117" s="2">
        <f t="shared" si="1"/>
        <v>1.0028179797172007E-2</v>
      </c>
    </row>
    <row r="118" spans="4:25" x14ac:dyDescent="0.2">
      <c r="D118" s="2">
        <f>boolean!D118*auxiliary!D118+(1-boolean!D118)*auxiliary!Y118</f>
        <v>5.1072665898370959E-4</v>
      </c>
      <c r="E118" s="2">
        <f>boolean!E118*auxiliary!E118+(1-boolean!E118)*auxiliary!Z118</f>
        <v>1.029285931520049E-3</v>
      </c>
      <c r="F118" s="2">
        <f>boolean!F118*auxiliary!F118+(1-boolean!F118)*auxiliary!AA118</f>
        <v>1.563630553802569E-3</v>
      </c>
      <c r="G118" s="2">
        <f>boolean!G118*auxiliary!G118+(1-boolean!G118)*auxiliary!AB118</f>
        <v>2.1219553495332331E-3</v>
      </c>
      <c r="H118" s="2">
        <f>boolean!H118*auxiliary!H118+(1-boolean!H118)*auxiliary!AC118</f>
        <v>2.7128229074958581E-3</v>
      </c>
      <c r="I118" s="2">
        <f>boolean!I118*auxiliary!I118+(1-boolean!I118)*auxiliary!AD118</f>
        <v>3.3452948992536962E-3</v>
      </c>
      <c r="J118" s="2">
        <f>boolean!J118*auxiliary!J118+(1-boolean!J118)*auxiliary!AE118</f>
        <v>4.0290710508875411E-3</v>
      </c>
      <c r="K118" s="2">
        <f>boolean!K118*auxiliary!K118+(1-boolean!K118)*auxiliary!AF118</f>
        <v>4.7746379000747317E-3</v>
      </c>
      <c r="L118" s="2">
        <f>boolean!L118*auxiliary!L118+(1-boolean!L118)*auxiliary!AG118</f>
        <v>5.5934296198794945E-3</v>
      </c>
      <c r="M118" s="2">
        <f>boolean!M118*auxiliary!M118+(1-boolean!M118)*auxiliary!AH118</f>
        <v>6.4980033756827926E-3</v>
      </c>
      <c r="N118" s="2">
        <f>boolean!N118*auxiliary!N118+(1-boolean!N118)*auxiliary!AI118</f>
        <v>7.5022319045631213E-3</v>
      </c>
      <c r="O118" s="2">
        <f>boolean!O118*auxiliary!O118+(1-boolean!O118)*auxiliary!AJ118</f>
        <v>8.6215162705669431E-3</v>
      </c>
      <c r="P118" s="2">
        <f>boolean!P118*auxiliary!P118+(1-boolean!P118)*auxiliary!AK118</f>
        <v>9.8730220587292285E-3</v>
      </c>
      <c r="Q118" s="2">
        <f>boolean!Q118*auxiliary!Q118+(1-boolean!Q118)*auxiliary!AL118</f>
        <v>1.1275942630166192E-2</v>
      </c>
      <c r="R118" s="2">
        <f>boolean!R118*auxiliary!R118+(1-boolean!R118)*auxiliary!AM118</f>
        <v>1.2851793475576852E-2</v>
      </c>
      <c r="S118" s="2">
        <f>boolean!S118*auxiliary!S118+(1-boolean!S118)*auxiliary!AN118</f>
        <v>1.4624742181421738E-2</v>
      </c>
      <c r="T118" s="2">
        <f>boolean!T118*auxiliary!T118+(1-boolean!T118)*auxiliary!AO118</f>
        <v>1.6621979069210896E-2</v>
      </c>
      <c r="U118" s="2">
        <f>boolean!U118*auxiliary!U118+(1-boolean!U118)*auxiliary!AP118</f>
        <v>1.8874134192104736E-2</v>
      </c>
      <c r="V118" s="2">
        <f>boolean!V118*auxiliary!V118+(1-boolean!V118)*auxiliary!AQ118</f>
        <v>2.1415747083977029E-2</v>
      </c>
      <c r="W118" s="2">
        <f>boolean!W118*auxiliary!W118+(1-boolean!W118)*auxiliary!AR118</f>
        <v>2.4285796465112381E-2</v>
      </c>
      <c r="Y118" s="2">
        <f t="shared" si="1"/>
        <v>9.7226575503714038E-3</v>
      </c>
    </row>
    <row r="119" spans="4:25" x14ac:dyDescent="0.2">
      <c r="D119" s="2">
        <f>boolean!D119*auxiliary!D119+(1-boolean!D119)*auxiliary!Y119</f>
        <v>4.9516667107866064E-4</v>
      </c>
      <c r="E119" s="2">
        <f>boolean!E119*auxiliary!E119+(1-boolean!E119)*auxiliary!Z119</f>
        <v>9.9792732439905342E-4</v>
      </c>
      <c r="F119" s="2">
        <f>boolean!F119*auxiliary!F119+(1-boolean!F119)*auxiliary!AA119</f>
        <v>1.515992405142879E-3</v>
      </c>
      <c r="G119" s="2">
        <f>boolean!G119*auxiliary!G119+(1-boolean!G119)*auxiliary!AB119</f>
        <v>2.05730707047239E-3</v>
      </c>
      <c r="H119" s="2">
        <f>boolean!H119*auxiliary!H119+(1-boolean!H119)*auxiliary!AC119</f>
        <v>2.6301730381642447E-3</v>
      </c>
      <c r="I119" s="2">
        <f>boolean!I119*auxiliary!I119+(1-boolean!I119)*auxiliary!AD119</f>
        <v>3.2433759035333854E-3</v>
      </c>
      <c r="J119" s="2">
        <f>boolean!J119*auxiliary!J119+(1-boolean!J119)*auxiliary!AE119</f>
        <v>3.9063198772066069E-3</v>
      </c>
      <c r="K119" s="2">
        <f>boolean!K119*auxiliary!K119+(1-boolean!K119)*auxiliary!AF119</f>
        <v>4.6291720101131889E-3</v>
      </c>
      <c r="L119" s="2">
        <f>boolean!L119*auxiliary!L119+(1-boolean!L119)*auxiliary!AG119</f>
        <v>5.4230181175579694E-3</v>
      </c>
      <c r="M119" s="2">
        <f>boolean!M119*auxiliary!M119+(1-boolean!M119)*auxiliary!AH119</f>
        <v>6.3000327936619006E-3</v>
      </c>
      <c r="N119" s="2">
        <f>boolean!N119*auxiliary!N119+(1-boolean!N119)*auxiliary!AI119</f>
        <v>7.2736661235479633E-3</v>
      </c>
      <c r="O119" s="2">
        <f>boolean!O119*auxiliary!O119+(1-boolean!O119)*auxiliary!AJ119</f>
        <v>8.3588499567305973E-3</v>
      </c>
      <c r="P119" s="2">
        <f>boolean!P119*auxiliary!P119+(1-boolean!P119)*auxiliary!AK119</f>
        <v>9.5722269051615599E-3</v>
      </c>
      <c r="Q119" s="2">
        <f>boolean!Q119*auxiliary!Q119+(1-boolean!Q119)*auxiliary!AL119</f>
        <v>1.0932405577895328E-2</v>
      </c>
      <c r="R119" s="2">
        <f>boolean!R119*auxiliary!R119+(1-boolean!R119)*auxiliary!AM119</f>
        <v>1.2460245966707651E-2</v>
      </c>
      <c r="S119" s="2">
        <f>boolean!S119*auxiliary!S119+(1-boolean!S119)*auxiliary!AN119</f>
        <v>1.4179179359402223E-2</v>
      </c>
      <c r="T119" s="2">
        <f>boolean!T119*auxiliary!T119+(1-boolean!T119)*auxiliary!AO119</f>
        <v>1.6115567687064607E-2</v>
      </c>
      <c r="U119" s="2">
        <f>boolean!U119*auxiliary!U119+(1-boolean!U119)*auxiliary!AP119</f>
        <v>1.8299107816289906E-2</v>
      </c>
      <c r="V119" s="2">
        <f>boolean!V119*auxiliary!V119+(1-boolean!V119)*auxiliary!AQ119</f>
        <v>2.0763286986696505E-2</v>
      </c>
      <c r="W119" s="2">
        <f>boolean!W119*auxiliary!W119+(1-boolean!W119)*auxiliary!AR119</f>
        <v>2.3545896378413207E-2</v>
      </c>
      <c r="Y119" s="2">
        <f t="shared" si="1"/>
        <v>9.4264434577103068E-3</v>
      </c>
    </row>
    <row r="120" spans="4:25" x14ac:dyDescent="0.2">
      <c r="D120" s="2">
        <f>boolean!D120*auxiliary!D120+(1-boolean!D120)*auxiliary!Y120</f>
        <v>4.8008073953888388E-4</v>
      </c>
      <c r="E120" s="2">
        <f>boolean!E120*auxiliary!E120+(1-boolean!E120)*auxiliary!Z120</f>
        <v>9.6752410023866718E-4</v>
      </c>
      <c r="F120" s="2">
        <f>boolean!F120*auxiliary!F120+(1-boolean!F120)*auxiliary!AA120</f>
        <v>1.4698056179970737E-3</v>
      </c>
      <c r="G120" s="2">
        <f>boolean!G120*auxiliary!G120+(1-boolean!G120)*auxiliary!AB120</f>
        <v>1.9946283898700868E-3</v>
      </c>
      <c r="H120" s="2">
        <f>boolean!H120*auxiliary!H120+(1-boolean!H120)*auxiliary!AC120</f>
        <v>2.5500412104201083E-3</v>
      </c>
      <c r="I120" s="2">
        <f>boolean!I120*auxiliary!I120+(1-boolean!I120)*auxiliary!AD120</f>
        <v>3.1445620097551963E-3</v>
      </c>
      <c r="J120" s="2">
        <f>boolean!J120*auxiliary!J120+(1-boolean!J120)*auxiliary!AE120</f>
        <v>3.7873084863316205E-3</v>
      </c>
      <c r="K120" s="2">
        <f>boolean!K120*auxiliary!K120+(1-boolean!K120)*auxiliary!AF120</f>
        <v>4.4881379379324206E-3</v>
      </c>
      <c r="L120" s="2">
        <f>boolean!L120*auxiliary!L120+(1-boolean!L120)*auxiliary!AG120</f>
        <v>5.2577984352998068E-3</v>
      </c>
      <c r="M120" s="2">
        <f>boolean!M120*auxiliary!M120+(1-boolean!M120)*auxiliary!AH120</f>
        <v>6.1080936568526818E-3</v>
      </c>
      <c r="N120" s="2">
        <f>boolean!N120*auxiliary!N120+(1-boolean!N120)*auxiliary!AI120</f>
        <v>7.052063912429826E-3</v>
      </c>
      <c r="O120" s="2">
        <f>boolean!O120*auxiliary!O120+(1-boolean!O120)*auxiliary!AJ120</f>
        <v>8.1041861322776951E-3</v>
      </c>
      <c r="P120" s="2">
        <f>boolean!P120*auxiliary!P120+(1-boolean!P120)*auxiliary!AK120</f>
        <v>9.2805958883568421E-3</v>
      </c>
      <c r="Q120" s="2">
        <f>boolean!Q120*auxiliary!Q120+(1-boolean!Q120)*auxiliary!AL120</f>
        <v>1.0599334852933301E-2</v>
      </c>
      <c r="R120" s="2">
        <f>boolean!R120*auxiliary!R120+(1-boolean!R120)*auxiliary!AM120</f>
        <v>1.2080627489532982E-2</v>
      </c>
      <c r="S120" s="2">
        <f>boolean!S120*auxiliary!S120+(1-boolean!S120)*auxiliary!AN120</f>
        <v>1.3747191219650835E-2</v>
      </c>
      <c r="T120" s="2">
        <f>boolean!T120*auxiliary!T120+(1-boolean!T120)*auxiliary!AO120</f>
        <v>1.5624584821997998E-2</v>
      </c>
      <c r="U120" s="2">
        <f>boolean!U120*auxiliary!U120+(1-boolean!U120)*auxiliary!AP120</f>
        <v>1.774160040741244E-2</v>
      </c>
      <c r="V120" s="2">
        <f>boolean!V120*auxiliary!V120+(1-boolean!V120)*auxiliary!AQ120</f>
        <v>2.0130704980844412E-2</v>
      </c>
      <c r="W120" s="2">
        <f>boolean!W120*auxiliary!W120+(1-boolean!W120)*auxiliary!AR120</f>
        <v>2.2828538362305955E-2</v>
      </c>
      <c r="Y120" s="2">
        <f t="shared" si="1"/>
        <v>9.1392539335106923E-3</v>
      </c>
    </row>
    <row r="121" spans="4:25" x14ac:dyDescent="0.2">
      <c r="D121" s="2">
        <f>boolean!D121*auxiliary!D121+(1-boolean!D121)*auxiliary!Y121</f>
        <v>4.6545442158724913E-4</v>
      </c>
      <c r="E121" s="2">
        <f>boolean!E121*auxiliary!E121+(1-boolean!E121)*auxiliary!Z121</f>
        <v>9.3804715198710347E-4</v>
      </c>
      <c r="F121" s="2">
        <f>boolean!F121*auxiliary!F121+(1-boolean!F121)*auxiliary!AA121</f>
        <v>1.425025974646722E-3</v>
      </c>
      <c r="G121" s="2">
        <f>boolean!G121*auxiliary!G121+(1-boolean!G121)*auxiliary!AB121</f>
        <v>1.9338593012088361E-3</v>
      </c>
      <c r="H121" s="2">
        <f>boolean!H121*auxiliary!H121+(1-boolean!H121)*auxiliary!AC121</f>
        <v>2.4723507086740889E-3</v>
      </c>
      <c r="I121" s="2">
        <f>boolean!I121*auxiliary!I121+(1-boolean!I121)*auxiliary!AD121</f>
        <v>3.0487586167311652E-3</v>
      </c>
      <c r="J121" s="2">
        <f>boolean!J121*auxiliary!J121+(1-boolean!J121)*auxiliary!AE121</f>
        <v>3.6719229406519146E-3</v>
      </c>
      <c r="K121" s="2">
        <f>boolean!K121*auxiliary!K121+(1-boolean!K121)*auxiliary!AF121</f>
        <v>4.3514006621274267E-3</v>
      </c>
      <c r="L121" s="2">
        <f>boolean!L121*auxiliary!L121+(1-boolean!L121)*auxiliary!AG121</f>
        <v>5.0976123971884519E-3</v>
      </c>
      <c r="M121" s="2">
        <f>boolean!M121*auxiliary!M121+(1-boolean!M121)*auxiliary!AH121</f>
        <v>5.922002209007262E-3</v>
      </c>
      <c r="N121" s="2">
        <f>boolean!N121*auxiliary!N121+(1-boolean!N121)*auxiliary!AI121</f>
        <v>6.8372131165042923E-3</v>
      </c>
      <c r="O121" s="2">
        <f>boolean!O121*auxiliary!O121+(1-boolean!O121)*auxiliary!AJ121</f>
        <v>7.8572809903972377E-3</v>
      </c>
      <c r="P121" s="2">
        <f>boolean!P121*auxiliary!P121+(1-boolean!P121)*auxiliary!AK121</f>
        <v>8.9978498103239681E-3</v>
      </c>
      <c r="Q121" s="2">
        <f>boolean!Q121*auxiliary!Q121+(1-boolean!Q121)*auxiliary!AL121</f>
        <v>1.0276411584268634E-2</v>
      </c>
      <c r="R121" s="2">
        <f>boolean!R121*auxiliary!R121+(1-boolean!R121)*auxiliary!AM121</f>
        <v>1.1712574609746795E-2</v>
      </c>
      <c r="S121" s="2">
        <f>boolean!S121*auxiliary!S121+(1-boolean!S121)*auxiliary!AN121</f>
        <v>1.3328364190860505E-2</v>
      </c>
      <c r="T121" s="2">
        <f>boolean!T121*auxiliary!T121+(1-boolean!T121)*auxiliary!AO121</f>
        <v>1.5148560423084739E-2</v>
      </c>
      <c r="U121" s="2">
        <f>boolean!U121*auxiliary!U121+(1-boolean!U121)*auxiliary!AP121</f>
        <v>1.7201078226124954E-2</v>
      </c>
      <c r="V121" s="2">
        <f>boolean!V121*auxiliary!V121+(1-boolean!V121)*auxiliary!AQ121</f>
        <v>1.9517395453111232E-2</v>
      </c>
      <c r="W121" s="2">
        <f>boolean!W121*auxiliary!W121+(1-boolean!W121)*auxiliary!AR121</f>
        <v>2.2133035641703405E-2</v>
      </c>
      <c r="Y121" s="2">
        <f t="shared" si="1"/>
        <v>8.8608140319211756E-3</v>
      </c>
    </row>
    <row r="122" spans="4:25" x14ac:dyDescent="0.2">
      <c r="D122" s="2">
        <f>boolean!D122*auxiliary!D122+(1-boolean!D122)*auxiliary!Y122</f>
        <v>4.5127371446563404E-4</v>
      </c>
      <c r="E122" s="2">
        <f>boolean!E122*auxiliary!E122+(1-boolean!E122)*auxiliary!Z122</f>
        <v>9.0946825937881658E-4</v>
      </c>
      <c r="F122" s="2">
        <f>boolean!F122*auxiliary!F122+(1-boolean!F122)*auxiliary!AA122</f>
        <v>1.3816106045268116E-3</v>
      </c>
      <c r="G122" s="2">
        <f>boolean!G122*auxiliary!G122+(1-boolean!G122)*auxiliary!AB122</f>
        <v>1.8749416261519816E-3</v>
      </c>
      <c r="H122" s="2">
        <f>boolean!H122*auxiliary!H122+(1-boolean!H122)*auxiliary!AC122</f>
        <v>2.3970271545824388E-3</v>
      </c>
      <c r="I122" s="2">
        <f>boolean!I122*auxiliary!I122+(1-boolean!I122)*auxiliary!AD122</f>
        <v>2.9558740054282284E-3</v>
      </c>
      <c r="J122" s="2">
        <f>boolean!J122*auxiliary!J122+(1-boolean!J122)*auxiliary!AE122</f>
        <v>3.5600527738223493E-3</v>
      </c>
      <c r="K122" s="2">
        <f>boolean!K122*auxiliary!K122+(1-boolean!K122)*auxiliary!AF122</f>
        <v>4.2188292749054356E-3</v>
      </c>
      <c r="L122" s="2">
        <f>boolean!L122*auxiliary!L122+(1-boolean!L122)*auxiliary!AG122</f>
        <v>4.9423066463535267E-3</v>
      </c>
      <c r="M122" s="2">
        <f>boolean!M122*auxiliary!M122+(1-boolean!M122)*auxiliary!AH122</f>
        <v>5.741580292263803E-3</v>
      </c>
      <c r="N122" s="2">
        <f>boolean!N122*auxiliary!N122+(1-boolean!N122)*auxiliary!AI122</f>
        <v>6.6289080446508969E-3</v>
      </c>
      <c r="O122" s="2">
        <f>boolean!O122*auxiliary!O122+(1-boolean!O122)*auxiliary!AJ122</f>
        <v>7.6178981521870075E-3</v>
      </c>
      <c r="P122" s="2">
        <f>boolean!P122*auxiliary!P122+(1-boolean!P122)*auxiliary!AK122</f>
        <v>8.723717979221432E-3</v>
      </c>
      <c r="Q122" s="2">
        <f>boolean!Q122*auxiliary!Q122+(1-boolean!Q122)*auxiliary!AL122</f>
        <v>9.9633266157324197E-3</v>
      </c>
      <c r="R122" s="2">
        <f>boolean!R122*auxiliary!R122+(1-boolean!R122)*auxiliary!AM122</f>
        <v>1.1355734965567476E-2</v>
      </c>
      <c r="S122" s="2">
        <f>boolean!S122*auxiliary!S122+(1-boolean!S122)*auxiliary!AN122</f>
        <v>1.2922297301741081E-2</v>
      </c>
      <c r="T122" s="2">
        <f>boolean!T122*auxiliary!T122+(1-boolean!T122)*auxiliary!AO122</f>
        <v>1.4687038760144459E-2</v>
      </c>
      <c r="U122" s="2">
        <f>boolean!U122*auxiliary!U122+(1-boolean!U122)*auxiliary!AP122</f>
        <v>1.6677023794181085E-2</v>
      </c>
      <c r="V122" s="2">
        <f>boolean!V122*auxiliary!V122+(1-boolean!V122)*auxiliary!AQ122</f>
        <v>1.8922771241027276E-2</v>
      </c>
      <c r="W122" s="2">
        <f>boolean!W122*auxiliary!W122+(1-boolean!W122)*auxiliary!AR122</f>
        <v>2.1458722365062993E-2</v>
      </c>
      <c r="Y122" s="2">
        <f t="shared" si="1"/>
        <v>8.5908571836924782E-3</v>
      </c>
    </row>
    <row r="123" spans="4:25" x14ac:dyDescent="0.2">
      <c r="D123" s="2">
        <f>boolean!D123*auxiliary!D123+(1-boolean!D123)*auxiliary!Y123</f>
        <v>4.3752504202914055E-4</v>
      </c>
      <c r="E123" s="2">
        <f>boolean!E123*auxiliary!E123+(1-boolean!E123)*auxiliary!Z123</f>
        <v>8.8176006191734136E-4</v>
      </c>
      <c r="F123" s="2">
        <f>boolean!F123*auxiliary!F123+(1-boolean!F123)*auxiliary!AA123</f>
        <v>1.3395179431828694E-3</v>
      </c>
      <c r="G123" s="2">
        <f>boolean!G123*auxiliary!G123+(1-boolean!G123)*auxiliary!AB123</f>
        <v>1.8178189588456564E-3</v>
      </c>
      <c r="H123" s="2">
        <f>boolean!H123*auxiliary!H123+(1-boolean!H123)*auxiliary!AC123</f>
        <v>2.323998435839629E-3</v>
      </c>
      <c r="I123" s="2">
        <f>boolean!I123*auxiliary!I123+(1-boolean!I123)*auxiliary!AD123</f>
        <v>2.8658192511594122E-3</v>
      </c>
      <c r="J123" s="2">
        <f>boolean!J123*auxiliary!J123+(1-boolean!J123)*auxiliary!AE123</f>
        <v>3.451590885006441E-3</v>
      </c>
      <c r="K123" s="2">
        <f>boolean!K123*auxiliary!K123+(1-boolean!K123)*auxiliary!AF123</f>
        <v>4.0902968567590623E-3</v>
      </c>
      <c r="L123" s="2">
        <f>boolean!L123*auxiliary!L123+(1-boolean!L123)*auxiliary!AG123</f>
        <v>4.7917324981519615E-3</v>
      </c>
      <c r="M123" s="2">
        <f>boolean!M123*auxiliary!M123+(1-boolean!M123)*auxiliary!AH123</f>
        <v>5.5666551765839864E-3</v>
      </c>
      <c r="N123" s="2">
        <f>boolean!N123*auxiliary!N123+(1-boolean!N123)*auxiliary!AI123</f>
        <v>6.4269492724111678E-3</v>
      </c>
      <c r="O123" s="2">
        <f>boolean!O123*auxiliary!O123+(1-boolean!O123)*auxiliary!AJ123</f>
        <v>7.3858084403521209E-3</v>
      </c>
      <c r="P123" s="2">
        <f>boolean!P123*auxiliary!P123+(1-boolean!P123)*auxiliary!AK123</f>
        <v>8.4579379502058103E-3</v>
      </c>
      <c r="Q123" s="2">
        <f>boolean!Q123*auxiliary!Q123+(1-boolean!Q123)*auxiliary!AL123</f>
        <v>9.659780210022291E-3</v>
      </c>
      <c r="R123" s="2">
        <f>boolean!R123*auxiliary!R123+(1-boolean!R123)*auxiliary!AM123</f>
        <v>1.1009766930398186E-2</v>
      </c>
      <c r="S123" s="2">
        <f>boolean!S123*auxiliary!S123+(1-boolean!S123)*auxiliary!AN123</f>
        <v>1.2528601797142505E-2</v>
      </c>
      <c r="T123" s="2">
        <f>boolean!T123*auxiliary!T123+(1-boolean!T123)*auxiliary!AO123</f>
        <v>1.423957798744154E-2</v>
      </c>
      <c r="U123" s="2">
        <f>boolean!U123*auxiliary!U123+(1-boolean!U123)*auxiliary!AP123</f>
        <v>1.616893539901872E-2</v>
      </c>
      <c r="V123" s="2">
        <f>boolean!V123*auxiliary!V123+(1-boolean!V123)*auxiliary!AQ123</f>
        <v>1.8346263070832501E-2</v>
      </c>
      <c r="W123" s="2">
        <f>boolean!W123*auxiliary!W123+(1-boolean!W123)*auxiliary!AR123</f>
        <v>2.0804952966922315E-2</v>
      </c>
      <c r="Y123" s="2">
        <f t="shared" si="1"/>
        <v>8.3291249409732926E-3</v>
      </c>
    </row>
    <row r="124" spans="4:25" x14ac:dyDescent="0.2">
      <c r="D124" s="2">
        <f>boolean!D124*auxiliary!D124+(1-boolean!D124)*auxiliary!Y124</f>
        <v>4.2419524174873956E-4</v>
      </c>
      <c r="E124" s="2">
        <f>boolean!E124*auxiliary!E124+(1-boolean!E124)*auxiliary!Z124</f>
        <v>8.5489603268125165E-4</v>
      </c>
      <c r="F124" s="2">
        <f>boolean!F124*auxiliary!F124+(1-boolean!F124)*auxiliary!AA124</f>
        <v>1.2987076924785177E-3</v>
      </c>
      <c r="G124" s="2">
        <f>boolean!G124*auxiliary!G124+(1-boolean!G124)*auxiliary!AB124</f>
        <v>1.7624366119176715E-3</v>
      </c>
      <c r="H124" s="2">
        <f>boolean!H124*auxiliary!H124+(1-boolean!H124)*auxiliary!AC124</f>
        <v>2.2531946371403917E-3</v>
      </c>
      <c r="I124" s="2">
        <f>boolean!I124*auxiliary!I124+(1-boolean!I124)*auxiliary!AD124</f>
        <v>2.7785081384502589E-3</v>
      </c>
      <c r="J124" s="2">
        <f>boolean!J124*auxiliary!J124+(1-boolean!J124)*auxiliary!AE124</f>
        <v>3.3464334363415395E-3</v>
      </c>
      <c r="K124" s="2">
        <f>boolean!K124*auxiliary!K124+(1-boolean!K124)*auxiliary!AF124</f>
        <v>3.9656803549577343E-3</v>
      </c>
      <c r="L124" s="2">
        <f>boolean!L124*auxiliary!L124+(1-boolean!L124)*auxiliary!AG124</f>
        <v>4.6457457978222047E-3</v>
      </c>
      <c r="M124" s="2">
        <f>boolean!M124*auxiliary!M124+(1-boolean!M124)*auxiliary!AH124</f>
        <v>5.3970593943869468E-3</v>
      </c>
      <c r="N124" s="2">
        <f>boolean!N124*auxiliary!N124+(1-boolean!N124)*auxiliary!AI124</f>
        <v>6.2311434510661954E-3</v>
      </c>
      <c r="O124" s="2">
        <f>boolean!O124*auxiliary!O124+(1-boolean!O124)*auxiliary!AJ124</f>
        <v>7.1607896597982151E-3</v>
      </c>
      <c r="P124" s="2">
        <f>boolean!P124*auxiliary!P124+(1-boolean!P124)*auxiliary!AK124</f>
        <v>8.2002552741756718E-3</v>
      </c>
      <c r="Q124" s="2">
        <f>boolean!Q124*auxiliary!Q124+(1-boolean!Q124)*auxiliary!AL124</f>
        <v>9.3654817617437793E-3</v>
      </c>
      <c r="R124" s="2">
        <f>boolean!R124*auxiliary!R124+(1-boolean!R124)*auxiliary!AM124</f>
        <v>1.0674339285764769E-2</v>
      </c>
      <c r="S124" s="2">
        <f>boolean!S124*auxiliary!S124+(1-boolean!S124)*auxiliary!AN124</f>
        <v>1.2146900765873398E-2</v>
      </c>
      <c r="T124" s="2">
        <f>boolean!T124*auxiliary!T124+(1-boolean!T124)*auxiliary!AO124</f>
        <v>1.380574972067653E-2</v>
      </c>
      <c r="U124" s="2">
        <f>boolean!U124*auxiliary!U124+(1-boolean!U124)*auxiliary!AP124</f>
        <v>1.5676326613436865E-2</v>
      </c>
      <c r="V124" s="2">
        <f>boolean!V124*auxiliary!V124+(1-boolean!V124)*auxiliary!AQ124</f>
        <v>1.7787319012472508E-2</v>
      </c>
      <c r="W124" s="2">
        <f>boolean!W124*auxiliary!W124+(1-boolean!W124)*auxiliary!AR124</f>
        <v>2.0171101549855904E-2</v>
      </c>
      <c r="Y124" s="2">
        <f t="shared" si="1"/>
        <v>8.0753667298803997E-3</v>
      </c>
    </row>
    <row r="125" spans="4:25" x14ac:dyDescent="0.2">
      <c r="D125" s="2">
        <f>boolean!D125*auxiliary!D125+(1-boolean!D125)*auxiliary!Y125</f>
        <v>4.1127155210989469E-4</v>
      </c>
      <c r="E125" s="2">
        <f>boolean!E125*auxiliary!E125+(1-boolean!E125)*auxiliary!Z125</f>
        <v>8.2885045292815181E-4</v>
      </c>
      <c r="F125" s="2">
        <f>boolean!F125*auxiliary!F125+(1-boolean!F125)*auxiliary!AA125</f>
        <v>1.2591407820153535E-3</v>
      </c>
      <c r="G125" s="2">
        <f>boolean!G125*auxiliary!G125+(1-boolean!G125)*auxiliary!AB125</f>
        <v>1.7087415641216081E-3</v>
      </c>
      <c r="H125" s="2">
        <f>boolean!H125*auxiliary!H125+(1-boolean!H125)*auxiliary!AC125</f>
        <v>2.1845479732450898E-3</v>
      </c>
      <c r="I125" s="2">
        <f>boolean!I125*auxiliary!I125+(1-boolean!I125)*auxiliary!AD125</f>
        <v>2.6938570784989422E-3</v>
      </c>
      <c r="J125" s="2">
        <f>boolean!J125*auxiliary!J125+(1-boolean!J125)*auxiliary!AE125</f>
        <v>3.244479753527841E-3</v>
      </c>
      <c r="K125" s="2">
        <f>boolean!K125*auxiliary!K125+(1-boolean!K125)*auxiliary!AF125</f>
        <v>3.8448604657410255E-3</v>
      </c>
      <c r="L125" s="2">
        <f>boolean!L125*auxiliary!L125+(1-boolean!L125)*auxiliary!AG125</f>
        <v>4.5042067824751508E-3</v>
      </c>
      <c r="M125" s="2">
        <f>boolean!M125*auxiliary!M125+(1-boolean!M125)*auxiliary!AH125</f>
        <v>5.2326305802212671E-3</v>
      </c>
      <c r="N125" s="2">
        <f>boolean!N125*auxiliary!N125+(1-boolean!N125)*auxiliary!AI125</f>
        <v>6.0413031225308757E-3</v>
      </c>
      <c r="O125" s="2">
        <f>boolean!O125*auxiliary!O125+(1-boolean!O125)*auxiliary!AJ125</f>
        <v>6.9426263849091075E-3</v>
      </c>
      <c r="P125" s="2">
        <f>boolean!P125*auxiliary!P125+(1-boolean!P125)*auxiliary!AK125</f>
        <v>7.9504232541703183E-3</v>
      </c>
      <c r="Q125" s="2">
        <f>boolean!Q125*auxiliary!Q125+(1-boolean!Q125)*auxiliary!AL125</f>
        <v>9.0801495191941764E-3</v>
      </c>
      <c r="R125" s="2">
        <f>boolean!R125*auxiliary!R125+(1-boolean!R125)*auxiliary!AM125</f>
        <v>1.034913090421799E-2</v>
      </c>
      <c r="S125" s="2">
        <f>boolean!S125*auxiliary!S125+(1-boolean!S125)*auxiliary!AN125</f>
        <v>1.1776828779858573E-2</v>
      </c>
      <c r="T125" s="2">
        <f>boolean!T125*auxiliary!T125+(1-boolean!T125)*auxiliary!AO125</f>
        <v>1.3385138626864978E-2</v>
      </c>
      <c r="U125" s="2">
        <f>boolean!U125*auxiliary!U125+(1-boolean!U125)*auxiliary!AP125</f>
        <v>1.5198725829906095E-2</v>
      </c>
      <c r="V125" s="2">
        <f>boolean!V125*auxiliary!V125+(1-boolean!V125)*auxiliary!AQ125</f>
        <v>1.7245403951198716E-2</v>
      </c>
      <c r="W125" s="2">
        <f>boolean!W125*auxiliary!W125+(1-boolean!W125)*auxiliary!AR125</f>
        <v>1.9556561285261495E-2</v>
      </c>
      <c r="Y125" s="2">
        <f t="shared" si="1"/>
        <v>7.8293396106072638E-3</v>
      </c>
    </row>
    <row r="126" spans="4:25" x14ac:dyDescent="0.2">
      <c r="D126" s="2">
        <f>boolean!D126*auxiliary!D126+(1-boolean!D126)*auxiliary!Y126</f>
        <v>3.9874160039510737E-4</v>
      </c>
      <c r="E126" s="2">
        <f>boolean!E126*auxiliary!E126+(1-boolean!E126)*auxiliary!Z126</f>
        <v>8.0359838747239606E-4</v>
      </c>
      <c r="F126" s="2">
        <f>boolean!F126*auxiliary!F126+(1-boolean!F126)*auxiliary!AA126</f>
        <v>1.2207793317282297E-3</v>
      </c>
      <c r="G126" s="2">
        <f>boolean!G126*auxiliary!G126+(1-boolean!G126)*auxiliary!AB126</f>
        <v>1.6566824095760174E-3</v>
      </c>
      <c r="H126" s="2">
        <f>boolean!H126*auxiliary!H126+(1-boolean!H126)*auxiliary!AC126</f>
        <v>2.1179927240843519E-3</v>
      </c>
      <c r="I126" s="2">
        <f>boolean!I126*auxiliary!I126+(1-boolean!I126)*auxiliary!AD126</f>
        <v>2.6117850291510931E-3</v>
      </c>
      <c r="J126" s="2">
        <f>boolean!J126*auxiliary!J126+(1-boolean!J126)*auxiliary!AE126</f>
        <v>3.1456322294461216E-3</v>
      </c>
      <c r="K126" s="2">
        <f>boolean!K126*auxiliary!K126+(1-boolean!K126)*auxiliary!AF126</f>
        <v>3.727721520101146E-3</v>
      </c>
      <c r="L126" s="2">
        <f>boolean!L126*auxiliary!L126+(1-boolean!L126)*auxiliary!AG126</f>
        <v>4.3669799472897432E-3</v>
      </c>
      <c r="M126" s="2">
        <f>boolean!M126*auxiliary!M126+(1-boolean!M126)*auxiliary!AH126</f>
        <v>5.073211315321631E-3</v>
      </c>
      <c r="N126" s="2">
        <f>boolean!N126*auxiliary!N126+(1-boolean!N126)*auxiliary!AI126</f>
        <v>5.857246539887691E-3</v>
      </c>
      <c r="O126" s="2">
        <f>boolean!O126*auxiliary!O126+(1-boolean!O126)*auxiliary!AJ126</f>
        <v>6.731109753305385E-3</v>
      </c>
      <c r="P126" s="2">
        <f>boolean!P126*auxiliary!P126+(1-boolean!P126)*auxiliary!AK126</f>
        <v>7.708202709190203E-3</v>
      </c>
      <c r="Q126" s="2">
        <f>boolean!Q126*auxiliary!Q126+(1-boolean!Q126)*auxiliary!AL126</f>
        <v>8.8035103146227138E-3</v>
      </c>
      <c r="R126" s="2">
        <f>boolean!R126*auxiliary!R126+(1-boolean!R126)*auxiliary!AM126</f>
        <v>1.003383044189665E-2</v>
      </c>
      <c r="S126" s="2">
        <f>boolean!S126*auxiliary!S126+(1-boolean!S126)*auxiliary!AN126</f>
        <v>1.1418031544290197E-2</v>
      </c>
      <c r="T126" s="2">
        <f>boolean!T126*auxiliary!T126+(1-boolean!T126)*auxiliary!AO126</f>
        <v>1.2977342026711273E-2</v>
      </c>
      <c r="U126" s="2">
        <f>boolean!U126*auxiliary!U126+(1-boolean!U126)*auxiliary!AP126</f>
        <v>1.4735675809066999E-2</v>
      </c>
      <c r="V126" s="2">
        <f>boolean!V126*auxiliary!V126+(1-boolean!V126)*auxiliary!AQ126</f>
        <v>1.6719999075267052E-2</v>
      </c>
      <c r="W126" s="2">
        <f>boolean!W126*auxiliary!W126+(1-boolean!W126)*auxiliary!AR126</f>
        <v>1.8960743832402201E-2</v>
      </c>
      <c r="Y126" s="2">
        <f t="shared" si="1"/>
        <v>7.5908080448417112E-3</v>
      </c>
    </row>
    <row r="127" spans="4:25" x14ac:dyDescent="0.2">
      <c r="D127" s="2">
        <f>boolean!D127*auxiliary!D127+(1-boolean!D127)*auxiliary!Y127</f>
        <v>3.8659339083868088E-4</v>
      </c>
      <c r="E127" s="2">
        <f>boolean!E127*auxiliary!E127+(1-boolean!E127)*auxiliary!Z127</f>
        <v>7.7911566081295604E-4</v>
      </c>
      <c r="F127" s="2">
        <f>boolean!F127*auxiliary!F127+(1-boolean!F127)*auxiliary!AA127</f>
        <v>1.1835866156201195E-3</v>
      </c>
      <c r="G127" s="2">
        <f>boolean!G127*auxiliary!G127+(1-boolean!G127)*auxiliary!AB127</f>
        <v>1.6062093085501081E-3</v>
      </c>
      <c r="H127" s="2">
        <f>boolean!H127*auxiliary!H127+(1-boolean!H127)*auxiliary!AC127</f>
        <v>2.0534651718408237E-3</v>
      </c>
      <c r="I127" s="2">
        <f>boolean!I127*auxiliary!I127+(1-boolean!I127)*auxiliary!AD127</f>
        <v>2.5322134173126854E-3</v>
      </c>
      <c r="J127" s="2">
        <f>boolean!J127*auxiliary!J127+(1-boolean!J127)*auxiliary!AE127</f>
        <v>3.0497962307118659E-3</v>
      </c>
      <c r="K127" s="2">
        <f>boolean!K127*auxiliary!K127+(1-boolean!K127)*auxiliary!AF127</f>
        <v>3.6141513730452157E-3</v>
      </c>
      <c r="L127" s="2">
        <f>boolean!L127*auxiliary!L127+(1-boolean!L127)*auxiliary!AG127</f>
        <v>4.2339339157850785E-3</v>
      </c>
      <c r="M127" s="2">
        <f>boolean!M127*auxiliary!M127+(1-boolean!M127)*auxiliary!AH127</f>
        <v>4.9186489769012286E-3</v>
      </c>
      <c r="N127" s="2">
        <f>boolean!N127*auxiliary!N127+(1-boolean!N127)*auxiliary!AI127</f>
        <v>5.6787974933881456E-3</v>
      </c>
      <c r="O127" s="2">
        <f>boolean!O127*auxiliary!O127+(1-boolean!O127)*auxiliary!AJ127</f>
        <v>6.526037265886379E-3</v>
      </c>
      <c r="P127" s="2">
        <f>boolean!P127*auxiliary!P127+(1-boolean!P127)*auxiliary!AK127</f>
        <v>7.4733617452128562E-3</v>
      </c>
      <c r="Q127" s="2">
        <f>boolean!Q127*auxiliary!Q127+(1-boolean!Q127)*auxiliary!AL127</f>
        <v>8.5352993027086651E-3</v>
      </c>
      <c r="R127" s="2">
        <f>boolean!R127*auxiliary!R127+(1-boolean!R127)*auxiliary!AM127</f>
        <v>9.7281360404571464E-3</v>
      </c>
      <c r="S127" s="2">
        <f>boolean!S127*auxiliary!S127+(1-boolean!S127)*auxiliary!AN127</f>
        <v>1.1070165558437503E-2</v>
      </c>
      <c r="T127" s="2">
        <f>boolean!T127*auxiliary!T127+(1-boolean!T127)*auxiliary!AO127</f>
        <v>1.2581969509096621E-2</v>
      </c>
      <c r="U127" s="2">
        <f>boolean!U127*auxiliary!U127+(1-boolean!U127)*auxiliary!AP127</f>
        <v>1.4286733241984132E-2</v>
      </c>
      <c r="V127" s="2">
        <f>boolean!V127*auxiliary!V127+(1-boolean!V127)*auxiliary!AQ127</f>
        <v>1.621060137924453E-2</v>
      </c>
      <c r="W127" s="2">
        <f>boolean!W127*auxiliary!W127+(1-boolean!W127)*auxiliary!AR127</f>
        <v>1.8383078775148321E-2</v>
      </c>
      <c r="Y127" s="2">
        <f t="shared" si="1"/>
        <v>7.3595436702693848E-3</v>
      </c>
    </row>
    <row r="128" spans="4:25" x14ac:dyDescent="0.2">
      <c r="D128" s="2">
        <f>boolean!D128*auxiliary!D128+(1-boolean!D128)*auxiliary!Y128</f>
        <v>3.7481529314236804E-4</v>
      </c>
      <c r="E128" s="2">
        <f>boolean!E128*auxiliary!E128+(1-boolean!E128)*auxiliary!Z128</f>
        <v>7.5537883398858958E-4</v>
      </c>
      <c r="F128" s="2">
        <f>boolean!F128*auxiliary!F128+(1-boolean!F128)*auxiliary!AA128</f>
        <v>1.1475270266018498E-3</v>
      </c>
      <c r="G128" s="2">
        <f>boolean!G128*auxiliary!G128+(1-boolean!G128)*auxiliary!AB128</f>
        <v>1.5572739397488227E-3</v>
      </c>
      <c r="H128" s="2">
        <f>boolean!H128*auxiliary!H128+(1-boolean!H128)*auxiliary!AC128</f>
        <v>1.9909035399478213E-3</v>
      </c>
      <c r="I128" s="2">
        <f>boolean!I128*auxiliary!I128+(1-boolean!I128)*auxiliary!AD128</f>
        <v>2.4550660637267354E-3</v>
      </c>
      <c r="J128" s="2">
        <f>boolean!J128*auxiliary!J128+(1-boolean!J128)*auxiliary!AE128</f>
        <v>2.956880007076371E-3</v>
      </c>
      <c r="K128" s="2">
        <f>boolean!K128*auxiliary!K128+(1-boolean!K128)*auxiliary!AF128</f>
        <v>3.504041296231324E-3</v>
      </c>
      <c r="L128" s="2">
        <f>boolean!L128*auxiliary!L128+(1-boolean!L128)*auxiliary!AG128</f>
        <v>4.1049413140448734E-3</v>
      </c>
      <c r="M128" s="2">
        <f>boolean!M128*auxiliary!M128+(1-boolean!M128)*auxiliary!AH128</f>
        <v>4.7687955920357175E-3</v>
      </c>
      <c r="N128" s="2">
        <f>boolean!N128*auxiliary!N128+(1-boolean!N128)*auxiliary!AI128</f>
        <v>5.5057851417553358E-3</v>
      </c>
      <c r="O128" s="2">
        <f>boolean!O128*auxiliary!O128+(1-boolean!O128)*auxiliary!AJ128</f>
        <v>6.3272125929641704E-3</v>
      </c>
      <c r="P128" s="2">
        <f>boolean!P128*auxiliary!P128+(1-boolean!P128)*auxiliary!AK128</f>
        <v>7.2456755331851532E-3</v>
      </c>
      <c r="Q128" s="2">
        <f>boolean!Q128*auxiliary!Q128+(1-boolean!Q128)*auxiliary!AL128</f>
        <v>8.2752597070071352E-3</v>
      </c>
      <c r="R128" s="2">
        <f>boolean!R128*auxiliary!R128+(1-boolean!R128)*auxiliary!AM128</f>
        <v>9.4317550380841955E-3</v>
      </c>
      <c r="S128" s="2">
        <f>boolean!S128*auxiliary!S128+(1-boolean!S128)*auxiliary!AN128</f>
        <v>1.0732897786790463E-2</v>
      </c>
      <c r="T128" s="2">
        <f>boolean!T128*auxiliary!T128+(1-boolean!T128)*auxiliary!AO128</f>
        <v>1.2198642557312265E-2</v>
      </c>
      <c r="U128" s="2">
        <f>boolean!U128*auxiliary!U128+(1-boolean!U128)*auxiliary!AP128</f>
        <v>1.3851468325736594E-2</v>
      </c>
      <c r="V128" s="2">
        <f>boolean!V128*auxiliary!V128+(1-boolean!V128)*auxiliary!AQ128</f>
        <v>1.5716723182448353E-2</v>
      </c>
      <c r="W128" s="2">
        <f>boolean!W128*auxiliary!W128+(1-boolean!W128)*auxiliary!AR128</f>
        <v>1.7823013075879652E-2</v>
      </c>
      <c r="Y128" s="2">
        <f t="shared" si="1"/>
        <v>7.135325081946739E-3</v>
      </c>
    </row>
    <row r="129" spans="4:25" x14ac:dyDescent="0.2">
      <c r="D129" s="2">
        <f>boolean!D129*auxiliary!D129+(1-boolean!D129)*auxiliary!Y129</f>
        <v>3.6339603134090295E-4</v>
      </c>
      <c r="E129" s="2">
        <f>boolean!E129*auxiliary!E129+(1-boolean!E129)*auxiliary!Z129</f>
        <v>7.323651821381441E-4</v>
      </c>
      <c r="F129" s="2">
        <f>boolean!F129*auxiliary!F129+(1-boolean!F129)*auxiliary!AA129</f>
        <v>1.1125660424030381E-3</v>
      </c>
      <c r="G129" s="2">
        <f>boolean!G129*auxiliary!G129+(1-boolean!G129)*auxiliary!AB129</f>
        <v>1.5098294540516069E-3</v>
      </c>
      <c r="H129" s="2">
        <f>boolean!H129*auxiliary!H129+(1-boolean!H129)*auxiliary!AC129</f>
        <v>1.9302479339464614E-3</v>
      </c>
      <c r="I129" s="2">
        <f>boolean!I129*auxiliary!I129+(1-boolean!I129)*auxiliary!AD129</f>
        <v>2.380269110041766E-3</v>
      </c>
      <c r="J129" s="2">
        <f>boolean!J129*auxiliary!J129+(1-boolean!J129)*auxiliary!AE129</f>
        <v>2.8667946035880517E-3</v>
      </c>
      <c r="K129" s="2">
        <f>boolean!K129*auxiliary!K129+(1-boolean!K129)*auxiliary!AF129</f>
        <v>3.3972858738755668E-3</v>
      </c>
      <c r="L129" s="2">
        <f>boolean!L129*auxiliary!L129+(1-boolean!L129)*auxiliary!AG129</f>
        <v>3.9798786487738394E-3</v>
      </c>
      <c r="M129" s="2">
        <f>boolean!M129*auxiliary!M129+(1-boolean!M129)*auxiliary!AH129</f>
        <v>4.6235076959987636E-3</v>
      </c>
      <c r="N129" s="2">
        <f>boolean!N129*auxiliary!N129+(1-boolean!N129)*auxiliary!AI129</f>
        <v>5.3380438486260824E-3</v>
      </c>
      <c r="O129" s="2">
        <f>boolean!O129*auxiliary!O129+(1-boolean!O129)*auxiliary!AJ129</f>
        <v>6.1344453863039538E-3</v>
      </c>
      <c r="P129" s="2">
        <f>boolean!P129*auxiliary!P129+(1-boolean!P129)*auxiliary!AK129</f>
        <v>7.0249260937793184E-3</v>
      </c>
      <c r="Q129" s="2">
        <f>boolean!Q129*auxiliary!Q129+(1-boolean!Q129)*auxiliary!AL129</f>
        <v>8.0231425741196672E-3</v>
      </c>
      <c r="R129" s="2">
        <f>boolean!R129*auxiliary!R129+(1-boolean!R129)*auxiliary!AM129</f>
        <v>9.1444036893059549E-3</v>
      </c>
      <c r="S129" s="2">
        <f>boolean!S129*auxiliary!S129+(1-boolean!S129)*auxiliary!AN129</f>
        <v>1.0405905340222461E-2</v>
      </c>
      <c r="T129" s="2">
        <f>boolean!T129*auxiliary!T129+(1-boolean!T129)*auxiliary!AO129</f>
        <v>1.1826994186679929E-2</v>
      </c>
      <c r="U129" s="2">
        <f>boolean!U129*auxiliary!U129+(1-boolean!U129)*auxiliary!AP129</f>
        <v>1.3429464351938739E-2</v>
      </c>
      <c r="V129" s="2">
        <f>boolean!V129*auxiliary!V129+(1-boolean!V129)*auxiliary!AQ129</f>
        <v>1.5237891662056354E-2</v>
      </c>
      <c r="W129" s="2">
        <f>boolean!W129*auxiliary!W129+(1-boolean!W129)*auxiliary!AR129</f>
        <v>1.7280010546025303E-2</v>
      </c>
      <c r="Y129" s="2">
        <f t="shared" si="1"/>
        <v>6.9179376203354834E-3</v>
      </c>
    </row>
    <row r="130" spans="4:25" x14ac:dyDescent="0.2">
      <c r="D130" s="2">
        <f>boolean!D130*auxiliary!D130+(1-boolean!D130)*auxiliary!Y130</f>
        <v>3.523246730067623E-4</v>
      </c>
      <c r="E130" s="2">
        <f>boolean!E130*auxiliary!E130+(1-boolean!E130)*auxiliary!Z130</f>
        <v>7.1005267274452011E-4</v>
      </c>
      <c r="F130" s="2">
        <f>boolean!F130*auxiliary!F130+(1-boolean!F130)*auxiliary!AA130</f>
        <v>1.0786701925216025E-3</v>
      </c>
      <c r="G130" s="2">
        <f>boolean!G130*auxiliary!G130+(1-boolean!G130)*auxiliary!AB130</f>
        <v>1.4638304296606002E-3</v>
      </c>
      <c r="H130" s="2">
        <f>boolean!H130*auxiliary!H130+(1-boolean!H130)*auxiliary!AC130</f>
        <v>1.8714402841446718E-3</v>
      </c>
      <c r="I130" s="2">
        <f>boolean!I130*auxiliary!I130+(1-boolean!I130)*auxiliary!AD130</f>
        <v>2.3077509481022464E-3</v>
      </c>
      <c r="J130" s="2">
        <f>boolean!J130*auxiliary!J130+(1-boolean!J130)*auxiliary!AE130</f>
        <v>2.7794537754298894E-3</v>
      </c>
      <c r="K130" s="2">
        <f>boolean!K130*auxiliary!K130+(1-boolean!K130)*auxiliary!AF130</f>
        <v>3.2937829018304318E-3</v>
      </c>
      <c r="L130" s="2">
        <f>boolean!L130*auxiliary!L130+(1-boolean!L130)*auxiliary!AG130</f>
        <v>3.8586261890692503E-3</v>
      </c>
      <c r="M130" s="2">
        <f>boolean!M130*auxiliary!M130+(1-boolean!M130)*auxiliary!AH130</f>
        <v>4.482646194913632E-3</v>
      </c>
      <c r="N130" s="2">
        <f>boolean!N130*auxiliary!N130+(1-boolean!N130)*auxiliary!AI130</f>
        <v>5.1754130239761208E-3</v>
      </c>
      <c r="O130" s="2">
        <f>boolean!O130*auxiliary!O130+(1-boolean!O130)*auxiliary!AJ130</f>
        <v>5.9475510968908865E-3</v>
      </c>
      <c r="P130" s="2">
        <f>boolean!P130*auxiliary!P130+(1-boolean!P130)*auxiliary!AK130</f>
        <v>6.8109020887066702E-3</v>
      </c>
      <c r="Q130" s="2">
        <f>boolean!Q130*auxiliary!Q130+(1-boolean!Q130)*auxiliary!AL130</f>
        <v>7.7787065353544307E-3</v>
      </c>
      <c r="R130" s="2">
        <f>boolean!R130*auxiliary!R130+(1-boolean!R130)*auxiliary!AM130</f>
        <v>8.8658068933454362E-3</v>
      </c>
      <c r="S130" s="2">
        <f>boolean!S130*auxiliary!S130+(1-boolean!S130)*auxiliary!AN130</f>
        <v>1.0088875166866842E-2</v>
      </c>
      <c r="T130" s="2">
        <f>boolean!T130*auxiliary!T130+(1-boolean!T130)*auxiliary!AO130</f>
        <v>1.1466668593212742E-2</v>
      </c>
      <c r="U130" s="2">
        <f>boolean!U130*auxiliary!U130+(1-boolean!U130)*auxiliary!AP130</f>
        <v>1.3020317307797241E-2</v>
      </c>
      <c r="V130" s="2">
        <f>boolean!V130*auxiliary!V130+(1-boolean!V130)*auxiliary!AQ130</f>
        <v>1.4773648400441926E-2</v>
      </c>
      <c r="W130" s="2">
        <f>boolean!W130*auxiliary!W130+(1-boolean!W130)*auxiliary!AR130</f>
        <v>1.675355133273438E-2</v>
      </c>
      <c r="Y130" s="2">
        <f t="shared" si="1"/>
        <v>6.7071731657943334E-3</v>
      </c>
    </row>
    <row r="131" spans="4:25" x14ac:dyDescent="0.2">
      <c r="D131" s="2">
        <f>boolean!D131*auxiliary!D131+(1-boolean!D131)*auxiliary!Y131</f>
        <v>3.415906187838157E-4</v>
      </c>
      <c r="E131" s="2">
        <f>boolean!E131*auxiliary!E131+(1-boolean!E131)*auxiliary!Z131</f>
        <v>6.8841994454145851E-4</v>
      </c>
      <c r="F131" s="2">
        <f>boolean!F131*auxiliary!F131+(1-boolean!F131)*auxiliary!AA131</f>
        <v>1.0458070261801951E-3</v>
      </c>
      <c r="G131" s="2">
        <f>boolean!G131*auxiliary!G131+(1-boolean!G131)*auxiliary!AB131</f>
        <v>1.4192328286152867E-3</v>
      </c>
      <c r="H131" s="2">
        <f>boolean!H131*auxiliary!H131+(1-boolean!H131)*auxiliary!AC131</f>
        <v>1.8144242900231646E-3</v>
      </c>
      <c r="I131" s="2">
        <f>boolean!I131*auxiliary!I131+(1-boolean!I131)*auxiliary!AD131</f>
        <v>2.2374421513932786E-3</v>
      </c>
      <c r="J131" s="2">
        <f>boolean!J131*auxiliary!J131+(1-boolean!J131)*auxiliary!AE131</f>
        <v>2.6947739053514589E-3</v>
      </c>
      <c r="K131" s="2">
        <f>boolean!K131*auxiliary!K131+(1-boolean!K131)*auxiliary!AF131</f>
        <v>3.1934332897378842E-3</v>
      </c>
      <c r="L131" s="2">
        <f>boolean!L131*auxiliary!L131+(1-boolean!L131)*auxiliary!AG131</f>
        <v>3.7410678517944824E-3</v>
      </c>
      <c r="M131" s="2">
        <f>boolean!M131*auxiliary!M131+(1-boolean!M131)*auxiliary!AH131</f>
        <v>4.3460762325892369E-3</v>
      </c>
      <c r="N131" s="2">
        <f>boolean!N131*auxiliary!N131+(1-boolean!N131)*auxiliary!AI131</f>
        <v>5.0177369703764407E-3</v>
      </c>
      <c r="O131" s="2">
        <f>boolean!O131*auxiliary!O131+(1-boolean!O131)*auxiliary!AJ131</f>
        <v>5.7663507982488801E-3</v>
      </c>
      <c r="P131" s="2">
        <f>boolean!P131*auxiliary!P131+(1-boolean!P131)*auxiliary!AK131</f>
        <v>6.6033986183892382E-3</v>
      </c>
      <c r="Q131" s="2">
        <f>boolean!Q131*auxiliary!Q131+(1-boolean!Q131)*auxiliary!AL131</f>
        <v>7.5417175756477082E-3</v>
      </c>
      <c r="R131" s="2">
        <f>boolean!R131*auxiliary!R131+(1-boolean!R131)*auxiliary!AM131</f>
        <v>8.5956979307479815E-3</v>
      </c>
      <c r="S131" s="2">
        <f>boolean!S131*auxiliary!S131+(1-boolean!S131)*auxiliary!AN131</f>
        <v>9.7815037524112622E-3</v>
      </c>
      <c r="T131" s="2">
        <f>boolean!T131*auxiliary!T131+(1-boolean!T131)*auxiliary!AO131</f>
        <v>1.1117320812980096E-2</v>
      </c>
      <c r="U131" s="2">
        <f>boolean!U131*auxiliary!U131+(1-boolean!U131)*auxiliary!AP131</f>
        <v>1.2623635489322429E-2</v>
      </c>
      <c r="V131" s="2">
        <f>boolean!V131*auxiliary!V131+(1-boolean!V131)*auxiliary!AQ131</f>
        <v>1.4323548946299955E-2</v>
      </c>
      <c r="W131" s="2">
        <f>boolean!W131*auxiliary!W131+(1-boolean!W131)*auxiliary!AR131</f>
        <v>1.6243131421185809E-2</v>
      </c>
      <c r="Y131" s="2">
        <f t="shared" si="1"/>
        <v>6.5028299393324815E-3</v>
      </c>
    </row>
    <row r="132" spans="4:25" x14ac:dyDescent="0.2">
      <c r="D132" s="2">
        <f>boolean!D132*auxiliary!D132+(1-boolean!D132)*auxiliary!Y132</f>
        <v>3.3118359223985035E-4</v>
      </c>
      <c r="E132" s="2">
        <f>boolean!E132*auxiliary!E132+(1-boolean!E132)*auxiliary!Z132</f>
        <v>6.6744628706296577E-4</v>
      </c>
      <c r="F132" s="2">
        <f>boolean!F132*auxiliary!F132+(1-boolean!F132)*auxiliary!AA132</f>
        <v>1.013945081258895E-3</v>
      </c>
      <c r="G132" s="2">
        <f>boolean!G132*auxiliary!G132+(1-boolean!G132)*auxiliary!AB132</f>
        <v>1.375993954632E-3</v>
      </c>
      <c r="H132" s="2">
        <f>boolean!H132*auxiliary!H132+(1-boolean!H132)*auxiliary!AC132</f>
        <v>1.7591453663351666E-3</v>
      </c>
      <c r="I132" s="2">
        <f>boolean!I132*auxiliary!I132+(1-boolean!I132)*auxiliary!AD132</f>
        <v>2.1692754085739347E-3</v>
      </c>
      <c r="J132" s="2">
        <f>boolean!J132*auxiliary!J132+(1-boolean!J132)*auxiliary!AE132</f>
        <v>2.6126739236165195E-3</v>
      </c>
      <c r="K132" s="2">
        <f>boolean!K132*auxiliary!K132+(1-boolean!K132)*auxiliary!AF132</f>
        <v>3.0961409661635123E-3</v>
      </c>
      <c r="L132" s="2">
        <f>boolean!L132*auxiliary!L132+(1-boolean!L132)*auxiliary!AG132</f>
        <v>3.6270910904448372E-3</v>
      </c>
      <c r="M132" s="2">
        <f>boolean!M132*auxiliary!M132+(1-boolean!M132)*auxiliary!AH132</f>
        <v>4.2136670614132633E-3</v>
      </c>
      <c r="N132" s="2">
        <f>boolean!N132*auxiliary!N132+(1-boolean!N132)*auxiliary!AI132</f>
        <v>4.8648647339336933E-3</v>
      </c>
      <c r="O132" s="2">
        <f>boolean!O132*auxiliary!O132+(1-boolean!O132)*auxiliary!AJ132</f>
        <v>5.5906710151422748E-3</v>
      </c>
      <c r="P132" s="2">
        <f>boolean!P132*auxiliary!P132+(1-boolean!P132)*auxiliary!AK132</f>
        <v>6.402217025795639E-3</v>
      </c>
      <c r="Q132" s="2">
        <f>boolean!Q132*auxiliary!Q132+(1-boolean!Q132)*auxiliary!AL132</f>
        <v>7.3119488095255676E-3</v>
      </c>
      <c r="R132" s="2">
        <f>boolean!R132*auxiliary!R132+(1-boolean!R132)*auxiliary!AM132</f>
        <v>8.3338182080328321E-3</v>
      </c>
      <c r="S132" s="2">
        <f>boolean!S132*auxiliary!S132+(1-boolean!S132)*auxiliary!AN132</f>
        <v>9.4834968295230623E-3</v>
      </c>
      <c r="T132" s="2">
        <f>boolean!T132*auxiliary!T132+(1-boolean!T132)*auxiliary!AO132</f>
        <v>1.0778616391850531E-2</v>
      </c>
      <c r="U132" s="2">
        <f>boolean!U132*auxiliary!U132+(1-boolean!U132)*auxiliary!AP132</f>
        <v>1.2239039126323757E-2</v>
      </c>
      <c r="V132" s="2">
        <f>boolean!V132*auxiliary!V132+(1-boolean!V132)*auxiliary!AQ132</f>
        <v>1.388716238914374E-2</v>
      </c>
      <c r="W132" s="2">
        <f>boolean!W132*auxiliary!W132+(1-boolean!W132)*auxiliary!AR132</f>
        <v>1.5748262152061116E-2</v>
      </c>
      <c r="Y132" s="2">
        <f t="shared" si="1"/>
        <v>6.3047123094324767E-3</v>
      </c>
    </row>
    <row r="133" spans="4:25" x14ac:dyDescent="0.2">
      <c r="D133" s="2">
        <f>boolean!D133*auxiliary!D133+(1-boolean!D133)*auxiliary!Y133</f>
        <v>3.2109363002824962E-4</v>
      </c>
      <c r="E133" s="2">
        <f>boolean!E133*auxiliary!E133+(1-boolean!E133)*auxiliary!Z133</f>
        <v>6.4711162081578877E-4</v>
      </c>
      <c r="F133" s="2">
        <f>boolean!F133*auxiliary!F133+(1-boolean!F133)*auxiliary!AA133</f>
        <v>9.830538541743981E-4</v>
      </c>
      <c r="G133" s="2">
        <f>boolean!G133*auxiliary!G133+(1-boolean!G133)*auxiliary!AB133</f>
        <v>1.3340724122278913E-3</v>
      </c>
      <c r="H133" s="2">
        <f>boolean!H133*auxiliary!H133+(1-boolean!H133)*auxiliary!AC133</f>
        <v>1.7055505908482832E-3</v>
      </c>
      <c r="I133" s="2">
        <f>boolean!I133*auxiliary!I133+(1-boolean!I133)*auxiliary!AD133</f>
        <v>2.1031854590355713E-3</v>
      </c>
      <c r="J133" s="2">
        <f>boolean!J133*auxiliary!J133+(1-boolean!J133)*auxiliary!AE133</f>
        <v>2.533075230389491E-3</v>
      </c>
      <c r="K133" s="2">
        <f>boolean!K133*auxiliary!K133+(1-boolean!K133)*auxiliary!AF133</f>
        <v>3.0018127866208674E-3</v>
      </c>
      <c r="L133" s="2">
        <f>boolean!L133*auxiliary!L133+(1-boolean!L133)*auxiliary!AG133</f>
        <v>3.5165867873991792E-3</v>
      </c>
      <c r="M133" s="2">
        <f>boolean!M133*auxiliary!M133+(1-boolean!M133)*auxiliary!AH133</f>
        <v>4.0852919171786546E-3</v>
      </c>
      <c r="N133" s="2">
        <f>boolean!N133*auxiliary!N133+(1-boolean!N133)*auxiliary!AI133</f>
        <v>4.7166499597718426E-3</v>
      </c>
      <c r="O133" s="2">
        <f>boolean!O133*auxiliary!O133+(1-boolean!O133)*auxiliary!AJ133</f>
        <v>5.4203435574962941E-3</v>
      </c>
      <c r="P133" s="2">
        <f>boolean!P133*auxiliary!P133+(1-boolean!P133)*auxiliary!AK133</f>
        <v>6.207164706253307E-3</v>
      </c>
      <c r="Q133" s="2">
        <f>boolean!Q133*auxiliary!Q133+(1-boolean!Q133)*auxiliary!AL133</f>
        <v>7.0891802638910944E-3</v>
      </c>
      <c r="R133" s="2">
        <f>boolean!R133*auxiliary!R133+(1-boolean!R133)*auxiliary!AM133</f>
        <v>8.0799170101241418E-3</v>
      </c>
      <c r="S133" s="2">
        <f>boolean!S133*auxiliary!S133+(1-boolean!S133)*auxiliary!AN133</f>
        <v>9.1945690961273106E-3</v>
      </c>
      <c r="T133" s="2">
        <f>boolean!T133*auxiliary!T133+(1-boolean!T133)*auxiliary!AO133</f>
        <v>1.0450231065296224E-2</v>
      </c>
      <c r="U133" s="2">
        <f>boolean!U133*auxiliary!U133+(1-boolean!U133)*auxiliary!AP133</f>
        <v>1.1866160018830188E-2</v>
      </c>
      <c r="V133" s="2">
        <f>boolean!V133*auxiliary!V133+(1-boolean!V133)*auxiliary!AQ133</f>
        <v>1.3464070946765326E-2</v>
      </c>
      <c r="W133" s="2">
        <f>boolean!W133*auxiliary!W133+(1-boolean!W133)*auxiliary!AR133</f>
        <v>1.5268469753717904E-2</v>
      </c>
      <c r="Y133" s="2">
        <f t="shared" si="1"/>
        <v>6.1126306047594031E-3</v>
      </c>
    </row>
    <row r="134" spans="4:25" x14ac:dyDescent="0.2">
      <c r="D134" s="2">
        <f>boolean!D134*auxiliary!D134+(1-boolean!D134)*auxiliary!Y134</f>
        <v>3.1131107234941291E-4</v>
      </c>
      <c r="E134" s="2">
        <f>boolean!E134*auxiliary!E134+(1-boolean!E134)*auxiliary!Z134</f>
        <v>6.2739647805596819E-4</v>
      </c>
      <c r="F134" s="2">
        <f>boolean!F134*auxiliary!F134+(1-boolean!F134)*auxiliary!AA134</f>
        <v>9.5310377067689086E-4</v>
      </c>
      <c r="G134" s="2">
        <f>boolean!G134*auxiliary!G134+(1-boolean!G134)*auxiliary!AB134</f>
        <v>1.2934280670902566E-3</v>
      </c>
      <c r="H134" s="2">
        <f>boolean!H134*auxiliary!H134+(1-boolean!H134)*auxiliary!AC134</f>
        <v>1.6535886536784943E-3</v>
      </c>
      <c r="I134" s="2">
        <f>boolean!I134*auxiliary!I134+(1-boolean!I134)*auxiliary!AD134</f>
        <v>2.0391090304234683E-3</v>
      </c>
      <c r="J134" s="2">
        <f>boolean!J134*auxiliary!J134+(1-boolean!J134)*auxiliary!AE134</f>
        <v>2.4559016204865548E-3</v>
      </c>
      <c r="K134" s="2">
        <f>boolean!K134*auxiliary!K134+(1-boolean!K134)*auxiliary!AF134</f>
        <v>2.9103584443979941E-3</v>
      </c>
      <c r="L134" s="2">
        <f>boolean!L134*auxiliary!L134+(1-boolean!L134)*auxiliary!AG134</f>
        <v>3.4094491494543189E-3</v>
      </c>
      <c r="M134" s="2">
        <f>boolean!M134*auxiliary!M134+(1-boolean!M134)*auxiliary!AH134</f>
        <v>3.9608278977237392E-3</v>
      </c>
      <c r="N134" s="2">
        <f>boolean!N134*auxiliary!N134+(1-boolean!N134)*auxiliary!AI134</f>
        <v>4.5729507519168275E-3</v>
      </c>
      <c r="O134" s="2">
        <f>boolean!O134*auxiliary!O134+(1-boolean!O134)*auxiliary!AJ134</f>
        <v>5.2552053593774043E-3</v>
      </c>
      <c r="P134" s="2">
        <f>boolean!P134*auxiliary!P134+(1-boolean!P134)*auxiliary!AK134</f>
        <v>6.018054923055116E-3</v>
      </c>
      <c r="Q134" s="2">
        <f>boolean!Q134*auxiliary!Q134+(1-boolean!Q134)*auxiliary!AL134</f>
        <v>6.87319866742939E-3</v>
      </c>
      <c r="R134" s="2">
        <f>boolean!R134*auxiliary!R134+(1-boolean!R134)*auxiliary!AM134</f>
        <v>7.8337512603246229E-3</v>
      </c>
      <c r="S134" s="2">
        <f>boolean!S134*auxiliary!S134+(1-boolean!S134)*auxiliary!AN134</f>
        <v>8.91444394226798E-3</v>
      </c>
      <c r="T134" s="2">
        <f>boolean!T134*auxiliary!T134+(1-boolean!T134)*auxiliary!AO134</f>
        <v>1.0131850447952812E-2</v>
      </c>
      <c r="U134" s="2">
        <f>boolean!U134*auxiliary!U134+(1-boolean!U134)*auxiliary!AP134</f>
        <v>1.1504641184587668E-2</v>
      </c>
      <c r="V134" s="2">
        <f>boolean!V134*auxiliary!V134+(1-boolean!V134)*auxiliary!AQ134</f>
        <v>1.3053869565264567E-2</v>
      </c>
      <c r="W134" s="2">
        <f>boolean!W134*auxiliary!W134+(1-boolean!W134)*auxiliary!AR134</f>
        <v>1.4803294888616475E-2</v>
      </c>
      <c r="Y134" s="2">
        <f t="shared" si="1"/>
        <v>5.9264009325755776E-3</v>
      </c>
    </row>
    <row r="135" spans="4:25" x14ac:dyDescent="0.2">
      <c r="D135" s="2">
        <f>boolean!D135*auxiliary!D135+(1-boolean!D135)*auxiliary!Y135</f>
        <v>3.0182655370277779E-4</v>
      </c>
      <c r="E135" s="2">
        <f>boolean!E135*auxiliary!E135+(1-boolean!E135)*auxiliary!Z135</f>
        <v>6.082819841510545E-4</v>
      </c>
      <c r="F135" s="2">
        <f>boolean!F135*auxiliary!F135+(1-boolean!F135)*auxiliary!AA135</f>
        <v>9.2406615753662619E-4</v>
      </c>
      <c r="G135" s="2">
        <f>boolean!G135*auxiliary!G135+(1-boolean!G135)*auxiliary!AB135</f>
        <v>1.2540220076532518E-3</v>
      </c>
      <c r="H135" s="2">
        <f>boolean!H135*auxiliary!H135+(1-boolean!H135)*auxiliary!AC135</f>
        <v>1.6032098081677412E-3</v>
      </c>
      <c r="I135" s="2">
        <f>boolean!I135*auxiliary!I135+(1-boolean!I135)*auxiliary!AD135</f>
        <v>1.9769847780619384E-3</v>
      </c>
      <c r="J135" s="2">
        <f>boolean!J135*auxiliary!J135+(1-boolean!J135)*auxiliary!AE135</f>
        <v>2.3810792104192952E-3</v>
      </c>
      <c r="K135" s="2">
        <f>boolean!K135*auxiliary!K135+(1-boolean!K135)*auxiliary!AF135</f>
        <v>2.8216903841007269E-3</v>
      </c>
      <c r="L135" s="2">
        <f>boolean!L135*auxiliary!L135+(1-boolean!L135)*auxiliary!AG135</f>
        <v>3.3055756065420421E-3</v>
      </c>
      <c r="M135" s="2">
        <f>boolean!M135*auxiliary!M135+(1-boolean!M135)*auxiliary!AH135</f>
        <v>3.8401558452696946E-3</v>
      </c>
      <c r="N135" s="2">
        <f>boolean!N135*auxiliary!N135+(1-boolean!N135)*auxiliary!AI135</f>
        <v>4.4336295374499722E-3</v>
      </c>
      <c r="O135" s="2">
        <f>boolean!O135*auxiliary!O135+(1-boolean!O135)*auxiliary!AJ135</f>
        <v>5.0950983228792998E-3</v>
      </c>
      <c r="P135" s="2">
        <f>boolean!P135*auxiliary!P135+(1-boolean!P135)*auxiliary!AK135</f>
        <v>5.8347066286837355E-3</v>
      </c>
      <c r="Q135" s="2">
        <f>boolean!Q135*auxiliary!Q135+(1-boolean!Q135)*auxiliary!AL135</f>
        <v>6.663797246428552E-3</v>
      </c>
      <c r="R135" s="2">
        <f>boolean!R135*auxiliary!R135+(1-boolean!R135)*auxiliary!AM135</f>
        <v>7.5950852876018249E-3</v>
      </c>
      <c r="S135" s="2">
        <f>boolean!S135*auxiliary!S135+(1-boolean!S135)*auxiliary!AN135</f>
        <v>8.642853185290577E-3</v>
      </c>
      <c r="T135" s="2">
        <f>boolean!T135*auxiliary!T135+(1-boolean!T135)*auxiliary!AO135</f>
        <v>9.8231697326370722E-3</v>
      </c>
      <c r="U135" s="2">
        <f>boolean!U135*auxiliary!U135+(1-boolean!U135)*auxiliary!AP135</f>
        <v>1.115413651729592E-2</v>
      </c>
      <c r="V135" s="2">
        <f>boolean!V135*auxiliary!V135+(1-boolean!V135)*auxiliary!AQ135</f>
        <v>1.2656165531263711E-2</v>
      </c>
      <c r="W135" s="2">
        <f>boolean!W135*auxiliary!W135+(1-boolean!W135)*auxiliary!AR135</f>
        <v>1.4352292213565024E-2</v>
      </c>
      <c r="Y135" s="2">
        <f t="shared" si="1"/>
        <v>5.7458450026876551E-3</v>
      </c>
    </row>
    <row r="136" spans="4:25" x14ac:dyDescent="0.2">
      <c r="D136" s="2">
        <f>boolean!D136*auxiliary!D136+(1-boolean!D136)*auxiliary!Y136</f>
        <v>2.9263099392059789E-4</v>
      </c>
      <c r="E136" s="2">
        <f>boolean!E136*auxiliary!E136+(1-boolean!E136)*auxiliary!Z136</f>
        <v>5.8974983951015506E-4</v>
      </c>
      <c r="F136" s="2">
        <f>boolean!F136*auxiliary!F136+(1-boolean!F136)*auxiliary!AA136</f>
        <v>8.9591321509311598E-4</v>
      </c>
      <c r="G136" s="2">
        <f>boolean!G136*auxiliary!G136+(1-boolean!G136)*auxiliary!AB136</f>
        <v>1.2158165078452385E-3</v>
      </c>
      <c r="H136" s="2">
        <f>boolean!H136*auxiliary!H136+(1-boolean!H136)*auxiliary!AC136</f>
        <v>1.5543658232581128E-3</v>
      </c>
      <c r="I136" s="2">
        <f>boolean!I136*auxiliary!I136+(1-boolean!I136)*auxiliary!AD136</f>
        <v>1.9167532262249507E-3</v>
      </c>
      <c r="J136" s="2">
        <f>boolean!J136*auxiliary!J136+(1-boolean!J136)*auxiliary!AE136</f>
        <v>2.3085363676610742E-3</v>
      </c>
      <c r="K136" s="2">
        <f>boolean!K136*auxiliary!K136+(1-boolean!K136)*auxiliary!AF136</f>
        <v>2.7357237178300326E-3</v>
      </c>
      <c r="L136" s="2">
        <f>boolean!L136*auxiliary!L136+(1-boolean!L136)*auxiliary!AG136</f>
        <v>3.2048667135318996E-3</v>
      </c>
      <c r="M136" s="2">
        <f>boolean!M136*auxiliary!M136+(1-boolean!M136)*auxiliary!AH136</f>
        <v>3.7231602323428113E-3</v>
      </c>
      <c r="N136" s="2">
        <f>boolean!N136*auxiliary!N136+(1-boolean!N136)*auxiliary!AI136</f>
        <v>4.2985529348002005E-3</v>
      </c>
      <c r="O136" s="2">
        <f>boolean!O136*auxiliary!O136+(1-boolean!O136)*auxiliary!AJ136</f>
        <v>4.9398691667651594E-3</v>
      </c>
      <c r="P136" s="2">
        <f>boolean!P136*auxiliary!P136+(1-boolean!P136)*auxiliary!AK136</f>
        <v>5.6569442914826892E-3</v>
      </c>
      <c r="Q136" s="2">
        <f>boolean!Q136*auxiliary!Q136+(1-boolean!Q136)*auxiliary!AL136</f>
        <v>6.4607755268213289E-3</v>
      </c>
      <c r="R136" s="2">
        <f>boolean!R136*auxiliary!R136+(1-boolean!R136)*auxiliary!AM136</f>
        <v>7.3636906009644336E-3</v>
      </c>
      <c r="S136" s="2">
        <f>boolean!S136*auxiliary!S136+(1-boolean!S136)*auxiliary!AN136</f>
        <v>8.3795368130928968E-3</v>
      </c>
      <c r="T136" s="2">
        <f>boolean!T136*auxiliary!T136+(1-boolean!T136)*auxiliary!AO136</f>
        <v>9.5238933985345529E-3</v>
      </c>
      <c r="U136" s="2">
        <f>boolean!U136*auxiliary!U136+(1-boolean!U136)*auxiliary!AP136</f>
        <v>1.0814310455257671E-2</v>
      </c>
      <c r="V136" s="2">
        <f>boolean!V136*auxiliary!V136+(1-boolean!V136)*auxiliary!AQ136</f>
        <v>1.2270578095936513E-2</v>
      </c>
      <c r="W136" s="2">
        <f>boolean!W136*auxiliary!W136+(1-boolean!W136)*auxiliary!AR136</f>
        <v>1.3915029953362707E-2</v>
      </c>
      <c r="Y136" s="2">
        <f t="shared" ref="Y136:Y199" si="2">SUMPRODUCT(D136:W136,D$2:W$2)</f>
        <v>5.5707899567575686E-3</v>
      </c>
    </row>
    <row r="137" spans="4:25" x14ac:dyDescent="0.2">
      <c r="D137" s="2">
        <f>boolean!D137*auxiliary!D137+(1-boolean!D137)*auxiliary!Y137</f>
        <v>2.837155894748862E-4</v>
      </c>
      <c r="E137" s="2">
        <f>boolean!E137*auxiliary!E137+(1-boolean!E137)*auxiliary!Z137</f>
        <v>5.7178230206450357E-4</v>
      </c>
      <c r="F137" s="2">
        <f>boolean!F137*auxiliary!F137+(1-boolean!F137)*auxiliary!AA137</f>
        <v>8.6861799064064289E-4</v>
      </c>
      <c r="G137" s="2">
        <f>boolean!G137*auxiliary!G137+(1-boolean!G137)*auxiliary!AB137</f>
        <v>1.1787749909710748E-3</v>
      </c>
      <c r="H137" s="2">
        <f>boolean!H137*auxiliary!H137+(1-boolean!H137)*auxiliary!AC137</f>
        <v>1.5070099373170021E-3</v>
      </c>
      <c r="I137" s="2">
        <f>boolean!I137*auxiliary!I137+(1-boolean!I137)*auxiliary!AD137</f>
        <v>1.8583567111960097E-3</v>
      </c>
      <c r="J137" s="2">
        <f>boolean!J137*auxiliary!J137+(1-boolean!J137)*auxiliary!AE137</f>
        <v>2.2382036420683874E-3</v>
      </c>
      <c r="K137" s="2">
        <f>boolean!K137*auxiliary!K137+(1-boolean!K137)*auxiliary!AF137</f>
        <v>2.652376143913106E-3</v>
      </c>
      <c r="L137" s="2">
        <f>boolean!L137*auxiliary!L137+(1-boolean!L137)*auxiliary!AG137</f>
        <v>3.1072260550256835E-3</v>
      </c>
      <c r="M137" s="2">
        <f>boolean!M137*auxiliary!M137+(1-boolean!M137)*auxiliary!AH137</f>
        <v>3.6097290511722595E-3</v>
      </c>
      <c r="N137" s="2">
        <f>boolean!N137*auxiliary!N137+(1-boolean!N137)*auxiliary!AI137</f>
        <v>4.167591626048869E-3</v>
      </c>
      <c r="O137" s="2">
        <f>boolean!O137*auxiliary!O137+(1-boolean!O137)*auxiliary!AJ137</f>
        <v>4.7893692797211984E-3</v>
      </c>
      <c r="P137" s="2">
        <f>boolean!P137*auxiliary!P137+(1-boolean!P137)*auxiliary!AK137</f>
        <v>5.4845977276080753E-3</v>
      </c>
      <c r="Q137" s="2">
        <f>boolean!Q137*auxiliary!Q137+(1-boolean!Q137)*auxiliary!AL137</f>
        <v>6.2639391422577816E-3</v>
      </c>
      <c r="R137" s="2">
        <f>boolean!R137*auxiliary!R137+(1-boolean!R137)*auxiliary!AM137</f>
        <v>7.1393456707124561E-3</v>
      </c>
      <c r="S137" s="2">
        <f>boolean!S137*auxiliary!S137+(1-boolean!S137)*auxiliary!AN137</f>
        <v>8.124242735197908E-3</v>
      </c>
      <c r="T137" s="2">
        <f>boolean!T137*auxiliary!T137+(1-boolean!T137)*auxiliary!AO137</f>
        <v>9.2337349282775767E-3</v>
      </c>
      <c r="U137" s="2">
        <f>boolean!U137*auxiliary!U137+(1-boolean!U137)*auxiliary!AP137</f>
        <v>1.0484837660122816E-2</v>
      </c>
      <c r="V137" s="2">
        <f>boolean!V137*auxiliary!V137+(1-boolean!V137)*auxiliary!AQ137</f>
        <v>1.1896738110491745E-2</v>
      </c>
      <c r="W137" s="2">
        <f>boolean!W137*auxiliary!W137+(1-boolean!W137)*auxiliary!AR137</f>
        <v>1.3491089487432148E-2</v>
      </c>
      <c r="Y137" s="2">
        <f t="shared" si="2"/>
        <v>5.4010682028135006E-3</v>
      </c>
    </row>
    <row r="138" spans="4:25" x14ac:dyDescent="0.2">
      <c r="D138" s="2">
        <f>boolean!D138*auxiliary!D138+(1-boolean!D138)*auxiliary!Y138</f>
        <v>2.7507180504920611E-4</v>
      </c>
      <c r="E138" s="2">
        <f>boolean!E138*auxiliary!E138+(1-boolean!E138)*auxiliary!Z138</f>
        <v>5.5436217028178333E-4</v>
      </c>
      <c r="F138" s="2">
        <f>boolean!F138*auxiliary!F138+(1-boolean!F138)*auxiliary!AA138</f>
        <v>8.4215435262462288E-4</v>
      </c>
      <c r="G138" s="2">
        <f>boolean!G138*auxiliary!G138+(1-boolean!G138)*auxiliary!AB138</f>
        <v>1.1428619946947851E-3</v>
      </c>
      <c r="H138" s="2">
        <f>boolean!H138*auxiliary!H138+(1-boolean!H138)*auxiliary!AC138</f>
        <v>1.4610968133690532E-3</v>
      </c>
      <c r="I138" s="2">
        <f>boolean!I138*auxiliary!I138+(1-boolean!I138)*auxiliary!AD138</f>
        <v>1.8017393260628038E-3</v>
      </c>
      <c r="J138" s="2">
        <f>boolean!J138*auxiliary!J138+(1-boolean!J138)*auxiliary!AE138</f>
        <v>2.1700136993915726E-3</v>
      </c>
      <c r="K138" s="2">
        <f>boolean!K138*auxiliary!K138+(1-boolean!K138)*auxiliary!AF138</f>
        <v>2.5715678681104436E-3</v>
      </c>
      <c r="L138" s="2">
        <f>boolean!L138*auxiliary!L138+(1-boolean!L138)*auxiliary!AG138</f>
        <v>3.0125601530524831E-3</v>
      </c>
      <c r="M138" s="2">
        <f>boolean!M138*auxiliary!M138+(1-boolean!M138)*auxiliary!AH138</f>
        <v>3.4997537064575144E-3</v>
      </c>
      <c r="N138" s="2">
        <f>boolean!N138*auxiliary!N138+(1-boolean!N138)*auxiliary!AI138</f>
        <v>4.0406202331250236E-3</v>
      </c>
      <c r="O138" s="2">
        <f>boolean!O138*auxiliary!O138+(1-boolean!O138)*auxiliary!AJ138</f>
        <v>4.643454578081057E-3</v>
      </c>
      <c r="P138" s="2">
        <f>boolean!P138*auxiliary!P138+(1-boolean!P138)*auxiliary!AK138</f>
        <v>5.3175019381001267E-3</v>
      </c>
      <c r="Q138" s="2">
        <f>boolean!Q138*auxiliary!Q138+(1-boolean!Q138)*auxiliary!AL138</f>
        <v>6.0730996480253064E-3</v>
      </c>
      <c r="R138" s="2">
        <f>boolean!R138*auxiliary!R138+(1-boolean!R138)*auxiliary!AM138</f>
        <v>6.9218357163519347E-3</v>
      </c>
      <c r="S138" s="2">
        <f>boolean!S138*auxiliary!S138+(1-boolean!S138)*auxiliary!AN138</f>
        <v>7.8767265414105923E-3</v>
      </c>
      <c r="T138" s="2">
        <f>boolean!T138*auxiliary!T138+(1-boolean!T138)*auxiliary!AO138</f>
        <v>8.9524165336429071E-3</v>
      </c>
      <c r="U138" s="2">
        <f>boolean!U138*auxiliary!U138+(1-boolean!U138)*auxiliary!AP138</f>
        <v>1.0165402705420138E-2</v>
      </c>
      <c r="V138" s="2">
        <f>boolean!V138*auxiliary!V138+(1-boolean!V138)*auxiliary!AQ138</f>
        <v>1.1534287672762216E-2</v>
      </c>
      <c r="W138" s="2">
        <f>boolean!W138*auxiliary!W138+(1-boolean!W138)*auxiliary!AR138</f>
        <v>1.3080064949045811E-2</v>
      </c>
      <c r="Y138" s="2">
        <f t="shared" si="2"/>
        <v>5.2365172548027444E-3</v>
      </c>
    </row>
    <row r="139" spans="4:25" x14ac:dyDescent="0.2">
      <c r="D139" s="2">
        <f>boolean!D139*auxiliary!D139+(1-boolean!D139)*auxiliary!Y139</f>
        <v>2.6669136536723896E-4</v>
      </c>
      <c r="E139" s="2">
        <f>boolean!E139*auxiliary!E139+(1-boolean!E139)*auxiliary!Z139</f>
        <v>5.3747276669794514E-4</v>
      </c>
      <c r="F139" s="2">
        <f>boolean!F139*auxiliary!F139+(1-boolean!F139)*auxiliary!AA139</f>
        <v>8.1649696562411127E-4</v>
      </c>
      <c r="G139" s="2">
        <f>boolean!G139*auxiliary!G139+(1-boolean!G139)*auxiliary!AB139</f>
        <v>1.1080431370890807E-3</v>
      </c>
      <c r="H139" s="2">
        <f>boolean!H139*auxiliary!H139+(1-boolean!H139)*auxiliary!AC139</f>
        <v>1.4165824956920254E-3</v>
      </c>
      <c r="I139" s="2">
        <f>boolean!I139*auxiliary!I139+(1-boolean!I139)*auxiliary!AD139</f>
        <v>1.7468468671937589E-3</v>
      </c>
      <c r="J139" s="2">
        <f>boolean!J139*auxiliary!J139+(1-boolean!J139)*auxiliary!AE139</f>
        <v>2.1039012568112056E-3</v>
      </c>
      <c r="K139" s="2">
        <f>boolean!K139*auxiliary!K139+(1-boolean!K139)*auxiliary!AF139</f>
        <v>2.4932215272234545E-3</v>
      </c>
      <c r="L139" s="2">
        <f>boolean!L139*auxiliary!L139+(1-boolean!L139)*auxiliary!AG139</f>
        <v>2.9207783775759381E-3</v>
      </c>
      <c r="M139" s="2">
        <f>boolean!M139*auxiliary!M139+(1-boolean!M139)*auxiliary!AH139</f>
        <v>3.3931289114027771E-3</v>
      </c>
      <c r="N139" s="2">
        <f>boolean!N139*auxiliary!N139+(1-boolean!N139)*auxiliary!AI139</f>
        <v>3.9175171977725532E-3</v>
      </c>
      <c r="O139" s="2">
        <f>boolean!O139*auxiliary!O139+(1-boolean!O139)*auxiliary!AJ139</f>
        <v>4.5019853678848268E-3</v>
      </c>
      <c r="P139" s="2">
        <f>boolean!P139*auxiliary!P139+(1-boolean!P139)*auxiliary!AK139</f>
        <v>5.1554969509186163E-3</v>
      </c>
      <c r="Q139" s="2">
        <f>boolean!Q139*auxiliary!Q139+(1-boolean!Q139)*auxiliary!AL139</f>
        <v>5.8880743406378487E-3</v>
      </c>
      <c r="R139" s="2">
        <f>boolean!R139*auxiliary!R139+(1-boolean!R139)*auxiliary!AM139</f>
        <v>6.7109525009711474E-3</v>
      </c>
      <c r="S139" s="2">
        <f>boolean!S139*auxiliary!S139+(1-boolean!S139)*auxiliary!AN139</f>
        <v>7.636751267827634E-3</v>
      </c>
      <c r="T139" s="2">
        <f>boolean!T139*auxiliary!T139+(1-boolean!T139)*auxiliary!AO139</f>
        <v>8.6796688896064005E-3</v>
      </c>
      <c r="U139" s="2">
        <f>boolean!U139*auxiliary!U139+(1-boolean!U139)*auxiliary!AP139</f>
        <v>9.8556997745783519E-3</v>
      </c>
      <c r="V139" s="2">
        <f>boolean!V139*auxiliary!V139+(1-boolean!V139)*auxiliary!AQ139</f>
        <v>1.1182879784560989E-2</v>
      </c>
      <c r="W139" s="2">
        <f>boolean!W139*auxiliary!W139+(1-boolean!W139)*auxiliary!AR139</f>
        <v>1.2681562836762502E-2</v>
      </c>
      <c r="Y139" s="2">
        <f t="shared" si="2"/>
        <v>5.076979577033118E-3</v>
      </c>
    </row>
    <row r="140" spans="4:25" x14ac:dyDescent="0.2">
      <c r="D140" s="2">
        <f>boolean!D140*auxiliary!D140+(1-boolean!D140)*auxiliary!Y140</f>
        <v>2.5856624727030515E-4</v>
      </c>
      <c r="E140" s="2">
        <f>boolean!E140*auxiliary!E140+(1-boolean!E140)*auxiliary!Z140</f>
        <v>5.2109792195074805E-4</v>
      </c>
      <c r="F140" s="2">
        <f>boolean!F140*auxiliary!F140+(1-boolean!F140)*auxiliary!AA140</f>
        <v>7.9162126609649938E-4</v>
      </c>
      <c r="G140" s="2">
        <f>boolean!G140*auxiliary!G140+(1-boolean!G140)*auxiliary!AB140</f>
        <v>1.0742850837192294E-3</v>
      </c>
      <c r="H140" s="2">
        <f>boolean!H140*auxiliary!H140+(1-boolean!H140)*auxiliary!AC140</f>
        <v>1.3734243677350235E-3</v>
      </c>
      <c r="I140" s="2">
        <f>boolean!I140*auxiliary!I140+(1-boolean!I140)*auxiliary!AD140</f>
        <v>1.6936267823452538E-3</v>
      </c>
      <c r="J140" s="2">
        <f>boolean!J140*auxiliary!J140+(1-boolean!J140)*auxiliary!AE140</f>
        <v>2.039803020438464E-3</v>
      </c>
      <c r="K140" s="2">
        <f>boolean!K140*auxiliary!K140+(1-boolean!K140)*auxiliary!AF140</f>
        <v>2.4172621150294641E-3</v>
      </c>
      <c r="L140" s="2">
        <f>boolean!L140*auxiliary!L140+(1-boolean!L140)*auxiliary!AG140</f>
        <v>2.8317928597280085E-3</v>
      </c>
      <c r="M140" s="2">
        <f>boolean!M140*auxiliary!M140+(1-boolean!M140)*auxiliary!AH140</f>
        <v>3.2897525869188399E-3</v>
      </c>
      <c r="N140" s="2">
        <f>boolean!N140*auxiliary!N140+(1-boolean!N140)*auxiliary!AI140</f>
        <v>3.7981646651742808E-3</v>
      </c>
      <c r="O140" s="2">
        <f>boolean!O140*auxiliary!O140+(1-boolean!O140)*auxiliary!AJ140</f>
        <v>4.3648262111406185E-3</v>
      </c>
      <c r="P140" s="2">
        <f>boolean!P140*auxiliary!P140+(1-boolean!P140)*auxiliary!AK140</f>
        <v>4.9984276677908562E-3</v>
      </c>
      <c r="Q140" s="2">
        <f>boolean!Q140*auxiliary!Q140+(1-boolean!Q140)*auxiliary!AL140</f>
        <v>5.7086860829215569E-3</v>
      </c>
      <c r="R140" s="2">
        <f>boolean!R140*auxiliary!R140+(1-boolean!R140)*auxiliary!AM140</f>
        <v>6.5064941318814006E-3</v>
      </c>
      <c r="S140" s="2">
        <f>boolean!S140*auxiliary!S140+(1-boolean!S140)*auxiliary!AN140</f>
        <v>7.4040871699759285E-3</v>
      </c>
      <c r="T140" s="2">
        <f>boolean!T140*auxiliary!T140+(1-boolean!T140)*auxiliary!AO140</f>
        <v>8.4152308765000437E-3</v>
      </c>
      <c r="U140" s="2">
        <f>boolean!U140*auxiliary!U140+(1-boolean!U140)*auxiliary!AP140</f>
        <v>9.5554323681473156E-3</v>
      </c>
      <c r="V140" s="2">
        <f>boolean!V140*auxiliary!V140+(1-boolean!V140)*auxiliary!AQ140</f>
        <v>1.0842178019476647E-2</v>
      </c>
      <c r="W140" s="2">
        <f>boolean!W140*auxiliary!W140+(1-boolean!W140)*auxiliary!AR140</f>
        <v>1.2295201637701951E-2</v>
      </c>
      <c r="Y140" s="2">
        <f t="shared" si="2"/>
        <v>4.9223024333531727E-3</v>
      </c>
    </row>
    <row r="141" spans="4:25" x14ac:dyDescent="0.2">
      <c r="D141" s="2">
        <f>boolean!D141*auxiliary!D141+(1-boolean!D141)*auxiliary!Y141</f>
        <v>2.5068867203625395E-4</v>
      </c>
      <c r="E141" s="2">
        <f>boolean!E141*auxiliary!E141+(1-boolean!E141)*auxiliary!Z141</f>
        <v>5.0522195929973972E-4</v>
      </c>
      <c r="F141" s="2">
        <f>boolean!F141*auxiliary!F141+(1-boolean!F141)*auxiliary!AA141</f>
        <v>7.6750343886118014E-4</v>
      </c>
      <c r="G141" s="2">
        <f>boolean!G141*auxiliary!G141+(1-boolean!G141)*auxiliary!AB141</f>
        <v>1.041555515729753E-3</v>
      </c>
      <c r="H141" s="2">
        <f>boolean!H141*auxiliary!H141+(1-boolean!H141)*auxiliary!AC141</f>
        <v>1.3315811113188004E-3</v>
      </c>
      <c r="I141" s="2">
        <f>boolean!I141*auxiliary!I141+(1-boolean!I141)*auxiliary!AD141</f>
        <v>1.6420281203498178E-3</v>
      </c>
      <c r="J141" s="2">
        <f>boolean!J141*auxiliary!J141+(1-boolean!J141)*auxiliary!AE141</f>
        <v>1.9776576247196227E-3</v>
      </c>
      <c r="K141" s="2">
        <f>boolean!K141*auxiliary!K141+(1-boolean!K141)*auxiliary!AF141</f>
        <v>2.3436169104732035E-3</v>
      </c>
      <c r="L141" s="2">
        <f>boolean!L141*auxiliary!L141+(1-boolean!L141)*auxiliary!AG141</f>
        <v>2.7455184076861845E-3</v>
      </c>
      <c r="M141" s="2">
        <f>boolean!M141*auxiliary!M141+(1-boolean!M141)*auxiliary!AH141</f>
        <v>3.1895257638958957E-3</v>
      </c>
      <c r="N141" s="2">
        <f>boolean!N141*auxiliary!N141+(1-boolean!N141)*auxiliary!AI141</f>
        <v>3.6824483711216135E-3</v>
      </c>
      <c r="O141" s="2">
        <f>boolean!O141*auxiliary!O141+(1-boolean!O141)*auxiliary!AJ141</f>
        <v>4.2318457961606475E-3</v>
      </c>
      <c r="P141" s="2">
        <f>boolean!P141*auxiliary!P141+(1-boolean!P141)*auxiliary!AK141</f>
        <v>4.8461437157256721E-3</v>
      </c>
      <c r="Q141" s="2">
        <f>boolean!Q141*auxiliary!Q141+(1-boolean!Q141)*auxiliary!AL141</f>
        <v>5.534763134429431E-3</v>
      </c>
      <c r="R141" s="2">
        <f>boolean!R141*auxiliary!R141+(1-boolean!R141)*auxiliary!AM141</f>
        <v>6.3082648673315452E-3</v>
      </c>
      <c r="S141" s="2">
        <f>boolean!S141*auxiliary!S141+(1-boolean!S141)*auxiliary!AN141</f>
        <v>7.178511502862717E-3</v>
      </c>
      <c r="T141" s="2">
        <f>boolean!T141*auxiliary!T141+(1-boolean!T141)*auxiliary!AO141</f>
        <v>8.1588493300244966E-3</v>
      </c>
      <c r="U141" s="2">
        <f>boolean!U141*auxiliary!U141+(1-boolean!U141)*auxiliary!AP141</f>
        <v>9.2643130199391265E-3</v>
      </c>
      <c r="V141" s="2">
        <f>boolean!V141*auxiliary!V141+(1-boolean!V141)*auxiliary!AQ141</f>
        <v>1.0511856200789631E-2</v>
      </c>
      <c r="W141" s="2">
        <f>boolean!W141*auxiliary!W141+(1-boolean!W141)*auxiliary!AR141</f>
        <v>1.1920611462296832E-2</v>
      </c>
      <c r="Y141" s="2">
        <f t="shared" si="2"/>
        <v>4.7723377409276957E-3</v>
      </c>
    </row>
    <row r="142" spans="4:25" x14ac:dyDescent="0.2">
      <c r="D142" s="2">
        <f>boolean!D142*auxiliary!D142+(1-boolean!D142)*auxiliary!Y142</f>
        <v>2.4305109793237056E-4</v>
      </c>
      <c r="E142" s="2">
        <f>boolean!E142*auxiliary!E142+(1-boolean!E142)*auxiliary!Z142</f>
        <v>4.8982967961786047E-4</v>
      </c>
      <c r="F142" s="2">
        <f>boolean!F142*auxiliary!F142+(1-boolean!F142)*auxiliary!AA142</f>
        <v>7.4412039429967779E-4</v>
      </c>
      <c r="G142" s="2">
        <f>boolean!G142*auxiliary!G142+(1-boolean!G142)*auxiliary!AB142</f>
        <v>1.0098230989034193E-3</v>
      </c>
      <c r="H142" s="2">
        <f>boolean!H142*auxiliary!H142+(1-boolean!H142)*auxiliary!AC142</f>
        <v>1.2910126670790945E-3</v>
      </c>
      <c r="I142" s="2">
        <f>boolean!I142*auxiliary!I142+(1-boolean!I142)*auxiliary!AD142</f>
        <v>1.5920014823371579E-3</v>
      </c>
      <c r="J142" s="2">
        <f>boolean!J142*auxiliary!J142+(1-boolean!J142)*auxiliary!AE142</f>
        <v>1.9174055736866915E-3</v>
      </c>
      <c r="K142" s="2">
        <f>boolean!K142*auxiliary!K142+(1-boolean!K142)*auxiliary!AF142</f>
        <v>2.2722154080460624E-3</v>
      </c>
      <c r="L142" s="2">
        <f>boolean!L142*auxiliary!L142+(1-boolean!L142)*auxiliary!AG142</f>
        <v>2.6618724251136383E-3</v>
      </c>
      <c r="M142" s="2">
        <f>boolean!M142*auxiliary!M142+(1-boolean!M142)*auxiliary!AH142</f>
        <v>3.0923524884537675E-3</v>
      </c>
      <c r="N142" s="2">
        <f>boolean!N142*auxiliary!N142+(1-boolean!N142)*auxiliary!AI142</f>
        <v>3.5702575326217443E-3</v>
      </c>
      <c r="O142" s="2">
        <f>boolean!O142*auxiliary!O142+(1-boolean!O142)*auxiliary!AJ142</f>
        <v>4.102916811847746E-3</v>
      </c>
      <c r="P142" s="2">
        <f>boolean!P142*auxiliary!P142+(1-boolean!P142)*auxiliary!AK142</f>
        <v>4.69849930305125E-3</v>
      </c>
      <c r="Q142" s="2">
        <f>boolean!Q142*auxiliary!Q142+(1-boolean!Q142)*auxiliary!AL142</f>
        <v>5.3661389870226688E-3</v>
      </c>
      <c r="R142" s="2">
        <f>boolean!R142*auxiliary!R142+(1-boolean!R142)*auxiliary!AM142</f>
        <v>6.1160749291112766E-3</v>
      </c>
      <c r="S142" s="2">
        <f>boolean!S142*auxiliary!S142+(1-boolean!S142)*auxiliary!AN142</f>
        <v>6.959808307726861E-3</v>
      </c>
      <c r="T142" s="2">
        <f>boolean!T142*auxiliary!T142+(1-boolean!T142)*auxiliary!AO142</f>
        <v>7.9102787988779202E-3</v>
      </c>
      <c r="U142" s="2">
        <f>boolean!U142*auxiliary!U142+(1-boolean!U142)*auxiliary!AP142</f>
        <v>8.982063021817456E-3</v>
      </c>
      <c r="V142" s="2">
        <f>boolean!V142*auxiliary!V142+(1-boolean!V142)*auxiliary!AQ142</f>
        <v>1.0191598089201382E-2</v>
      </c>
      <c r="W142" s="2">
        <f>boolean!W142*auxiliary!W142+(1-boolean!W142)*auxiliary!AR142</f>
        <v>1.1557433690172661E-2</v>
      </c>
      <c r="Y142" s="2">
        <f t="shared" si="2"/>
        <v>4.6269419284682596E-3</v>
      </c>
    </row>
    <row r="143" spans="4:25" x14ac:dyDescent="0.2">
      <c r="D143" s="2">
        <f>boolean!D143*auxiliary!D143+(1-boolean!D143)*auxiliary!Y143</f>
        <v>2.3564621299516748E-4</v>
      </c>
      <c r="E143" s="2">
        <f>boolean!E143*auxiliary!E143+(1-boolean!E143)*auxiliary!Z143</f>
        <v>4.7490634684029545E-4</v>
      </c>
      <c r="F143" s="2">
        <f>boolean!F143*auxiliary!F143+(1-boolean!F143)*auxiliary!AA143</f>
        <v>7.2144974625040011E-4</v>
      </c>
      <c r="G143" s="2">
        <f>boolean!G143*auxiliary!G143+(1-boolean!G143)*auxiliary!AB143</f>
        <v>9.7905745366288501E-4</v>
      </c>
      <c r="H143" s="2">
        <f>boolean!H143*auxiliary!H143+(1-boolean!H143)*auxiliary!AC143</f>
        <v>1.2516801961150981E-3</v>
      </c>
      <c r="I143" s="2">
        <f>boolean!I143*auxiliary!I143+(1-boolean!I143)*auxiliary!AD143</f>
        <v>1.5434989744412932E-3</v>
      </c>
      <c r="J143" s="2">
        <f>boolean!J143*auxiliary!J143+(1-boolean!J143)*auxiliary!AE143</f>
        <v>1.8589891839979173E-3</v>
      </c>
      <c r="K143" s="2">
        <f>boolean!K143*auxiliary!K143+(1-boolean!K143)*auxiliary!AF143</f>
        <v>2.2029892502864181E-3</v>
      </c>
      <c r="L143" s="2">
        <f>boolean!L143*auxiliary!L143+(1-boolean!L143)*auxiliary!AG143</f>
        <v>2.5807748320841894E-3</v>
      </c>
      <c r="M143" s="2">
        <f>boolean!M143*auxiliary!M143+(1-boolean!M143)*auxiliary!AH143</f>
        <v>2.9981397300787968E-3</v>
      </c>
      <c r="N143" s="2">
        <f>boolean!N143*auxiliary!N143+(1-boolean!N143)*auxiliary!AI143</f>
        <v>3.461484741837632E-3</v>
      </c>
      <c r="O143" s="2">
        <f>boolean!O143*auxiliary!O143+(1-boolean!O143)*auxiliary!AJ143</f>
        <v>3.9779158258118697E-3</v>
      </c>
      <c r="P143" s="2">
        <f>boolean!P143*auxiliary!P143+(1-boolean!P143)*auxiliary!AK143</f>
        <v>4.5553530798389426E-3</v>
      </c>
      <c r="Q143" s="2">
        <f>boolean!Q143*auxiliary!Q143+(1-boolean!Q143)*auxiliary!AL143</f>
        <v>5.2026522054612091E-3</v>
      </c>
      <c r="R143" s="2">
        <f>boolean!R143*auxiliary!R143+(1-boolean!R143)*auxiliary!AM143</f>
        <v>5.9297403208636596E-3</v>
      </c>
      <c r="S143" s="2">
        <f>boolean!S143*auxiliary!S143+(1-boolean!S143)*auxiliary!AN143</f>
        <v>6.7477682052869718E-3</v>
      </c>
      <c r="T143" s="2">
        <f>boolean!T143*auxiliary!T143+(1-boolean!T143)*auxiliary!AO143</f>
        <v>7.6692813097689163E-3</v>
      </c>
      <c r="U143" s="2">
        <f>boolean!U143*auxiliary!U143+(1-boolean!U143)*auxiliary!AP143</f>
        <v>8.7084121568714694E-3</v>
      </c>
      <c r="V143" s="2">
        <f>boolean!V143*auxiliary!V143+(1-boolean!V143)*auxiliary!AQ143</f>
        <v>9.8810970800771447E-3</v>
      </c>
      <c r="W143" s="2">
        <f>boolean!W143*auxiliary!W143+(1-boolean!W143)*auxiliary!AR143</f>
        <v>1.1205320626816345E-2</v>
      </c>
      <c r="Y143" s="2">
        <f t="shared" si="2"/>
        <v>4.4859757987823629E-3</v>
      </c>
    </row>
    <row r="144" spans="4:25" x14ac:dyDescent="0.2">
      <c r="D144" s="2">
        <f>boolean!D144*auxiliary!D144+(1-boolean!D144)*auxiliary!Y144</f>
        <v>2.2846692803015018E-4</v>
      </c>
      <c r="E144" s="2">
        <f>boolean!E144*auxiliary!E144+(1-boolean!E144)*auxiliary!Z144</f>
        <v>4.6043767385664882E-4</v>
      </c>
      <c r="F144" s="2">
        <f>boolean!F144*auxiliary!F144+(1-boolean!F144)*auxiliary!AA144</f>
        <v>6.9946979057686133E-4</v>
      </c>
      <c r="G144" s="2">
        <f>boolean!G144*auxiliary!G144+(1-boolean!G144)*auxiliary!AB144</f>
        <v>9.4922912598628369E-4</v>
      </c>
      <c r="H144" s="2">
        <f>boolean!H144*auxiliary!H144+(1-boolean!H144)*auxiliary!AC144</f>
        <v>1.2135460428063696E-3</v>
      </c>
      <c r="I144" s="2">
        <f>boolean!I144*auxiliary!I144+(1-boolean!I144)*auxiliary!AD144</f>
        <v>1.4964741619485364E-3</v>
      </c>
      <c r="J144" s="2">
        <f>boolean!J144*auxiliary!J144+(1-boolean!J144)*auxiliary!AE144</f>
        <v>1.8023525297136418E-3</v>
      </c>
      <c r="K144" s="2">
        <f>boolean!K144*auxiliary!K144+(1-boolean!K144)*auxiliary!AF144</f>
        <v>2.1358721623364399E-3</v>
      </c>
      <c r="L144" s="2">
        <f>boolean!L144*auxiliary!L144+(1-boolean!L144)*auxiliary!AG144</f>
        <v>2.5021479884164022E-3</v>
      </c>
      <c r="M144" s="2">
        <f>boolean!M144*auxiliary!M144+(1-boolean!M144)*auxiliary!AH144</f>
        <v>2.9067972925594758E-3</v>
      </c>
      <c r="N144" s="2">
        <f>boolean!N144*auxiliary!N144+(1-boolean!N144)*auxiliary!AI144</f>
        <v>3.3560258632592552E-3</v>
      </c>
      <c r="O144" s="2">
        <f>boolean!O144*auxiliary!O144+(1-boolean!O144)*auxiliary!AJ144</f>
        <v>3.8567231661999742E-3</v>
      </c>
      <c r="P144" s="2">
        <f>boolean!P144*auxiliary!P144+(1-boolean!P144)*auxiliary!AK144</f>
        <v>4.4165680025794853E-3</v>
      </c>
      <c r="Q144" s="2">
        <f>boolean!Q144*auxiliary!Q144+(1-boolean!Q144)*auxiliary!AL144</f>
        <v>5.0441462728509209E-3</v>
      </c>
      <c r="R144" s="2">
        <f>boolean!R144*auxiliary!R144+(1-boolean!R144)*auxiliary!AM144</f>
        <v>5.7490826519330483E-3</v>
      </c>
      <c r="S144" s="2">
        <f>boolean!S144*auxiliary!S144+(1-boolean!S144)*auxiliary!AN144</f>
        <v>6.5421881952885423E-3</v>
      </c>
      <c r="T144" s="2">
        <f>boolean!T144*auxiliary!T144+(1-boolean!T144)*auxiliary!AO144</f>
        <v>7.4356261395886877E-3</v>
      </c>
      <c r="U144" s="2">
        <f>boolean!U144*auxiliary!U144+(1-boolean!U144)*auxiliary!AP144</f>
        <v>8.4430984407190129E-3</v>
      </c>
      <c r="V144" s="2">
        <f>boolean!V144*auxiliary!V144+(1-boolean!V144)*auxiliary!AQ144</f>
        <v>9.5800559099127464E-3</v>
      </c>
      <c r="W144" s="2">
        <f>boolean!W144*auxiliary!W144+(1-boolean!W144)*auxiliary!AR144</f>
        <v>1.0863935170704855E-2</v>
      </c>
      <c r="Y144" s="2">
        <f t="shared" si="2"/>
        <v>4.3493043955110285E-3</v>
      </c>
    </row>
    <row r="145" spans="4:25" x14ac:dyDescent="0.2">
      <c r="D145" s="2">
        <f>boolean!D145*auxiliary!D145+(1-boolean!D145)*auxiliary!Y145</f>
        <v>2.2150636982485358E-4</v>
      </c>
      <c r="E145" s="2">
        <f>boolean!E145*auxiliary!E145+(1-boolean!E145)*auxiliary!Z145</f>
        <v>4.464098088329302E-4</v>
      </c>
      <c r="F145" s="2">
        <f>boolean!F145*auxiliary!F145+(1-boolean!F145)*auxiliary!AA145</f>
        <v>6.781594843888499E-4</v>
      </c>
      <c r="G145" s="2">
        <f>boolean!G145*auxiliary!G145+(1-boolean!G145)*auxiliary!AB145</f>
        <v>9.2030955920890565E-4</v>
      </c>
      <c r="H145" s="2">
        <f>boolean!H145*auxiliary!H145+(1-boolean!H145)*auxiliary!AC145</f>
        <v>1.1765736987625684E-3</v>
      </c>
      <c r="I145" s="2">
        <f>boolean!I145*auxiliary!I145+(1-boolean!I145)*auxiliary!AD145</f>
        <v>1.4508820248424138E-3</v>
      </c>
      <c r="J145" s="2">
        <f>boolean!J145*auxiliary!J145+(1-boolean!J145)*auxiliary!AE145</f>
        <v>1.7474413887546326E-3</v>
      </c>
      <c r="K145" s="2">
        <f>boolean!K145*auxiliary!K145+(1-boolean!K145)*auxiliary!AF145</f>
        <v>2.0707998884927016E-3</v>
      </c>
      <c r="L145" s="2">
        <f>boolean!L145*auxiliary!L145+(1-boolean!L145)*auxiliary!AG145</f>
        <v>2.4259166193434144E-3</v>
      </c>
      <c r="M145" s="2">
        <f>boolean!M145*auxiliary!M145+(1-boolean!M145)*auxiliary!AH145</f>
        <v>2.8182377276355377E-3</v>
      </c>
      <c r="N145" s="2">
        <f>boolean!N145*auxiliary!N145+(1-boolean!N145)*auxiliary!AI145</f>
        <v>3.2537799340076742E-3</v>
      </c>
      <c r="O145" s="2">
        <f>boolean!O145*auxiliary!O145+(1-boolean!O145)*auxiliary!AJ145</f>
        <v>3.7392228071260864E-3</v>
      </c>
      <c r="P145" s="2">
        <f>boolean!P145*auxiliary!P145+(1-boolean!P145)*auxiliary!AK145</f>
        <v>4.2820112029820041E-3</v>
      </c>
      <c r="Q145" s="2">
        <f>boolean!Q145*auxiliary!Q145+(1-boolean!Q145)*auxiliary!AL145</f>
        <v>4.8904694407994331E-3</v>
      </c>
      <c r="R145" s="2">
        <f>boolean!R145*auxiliary!R145+(1-boolean!R145)*auxiliary!AM145</f>
        <v>5.5739289665796918E-3</v>
      </c>
      <c r="S145" s="2">
        <f>boolean!S145*auxiliary!S145+(1-boolean!S145)*auxiliary!AN145</f>
        <v>6.342871462158132E-3</v>
      </c>
      <c r="T145" s="2">
        <f>boolean!T145*auxiliary!T145+(1-boolean!T145)*auxiliary!AO145</f>
        <v>7.2090895945242667E-3</v>
      </c>
      <c r="U145" s="2">
        <f>boolean!U145*auxiliary!U145+(1-boolean!U145)*auxiliary!AP145</f>
        <v>8.1858678706913102E-3</v>
      </c>
      <c r="V145" s="2">
        <f>boolean!V145*auxiliary!V145+(1-boolean!V145)*auxiliary!AQ145</f>
        <v>9.2881863717442139E-3</v>
      </c>
      <c r="W145" s="2">
        <f>boolean!W145*auxiliary!W145+(1-boolean!W145)*auxiliary!AR145</f>
        <v>1.0532950490575217E-2</v>
      </c>
      <c r="Y145" s="2">
        <f t="shared" si="2"/>
        <v>4.2167968739256004E-3</v>
      </c>
    </row>
    <row r="146" spans="4:25" x14ac:dyDescent="0.2">
      <c r="D146" s="2">
        <f>boolean!D146*auxiliary!D146+(1-boolean!D146)*auxiliary!Y146</f>
        <v>2.1475787456865444E-4</v>
      </c>
      <c r="E146" s="2">
        <f>boolean!E146*auxiliary!E146+(1-boolean!E146)*auxiliary!Z146</f>
        <v>4.3280932195026461E-4</v>
      </c>
      <c r="F146" s="2">
        <f>boolean!F146*auxiliary!F146+(1-boolean!F146)*auxiliary!AA146</f>
        <v>6.5749842589665709E-4</v>
      </c>
      <c r="G146" s="2">
        <f>boolean!G146*auxiliary!G146+(1-boolean!G146)*auxiliary!AB146</f>
        <v>8.9227106668398693E-4</v>
      </c>
      <c r="H146" s="2">
        <f>boolean!H146*auxiliary!H146+(1-boolean!H146)*auxiliary!AC146</f>
        <v>1.1407277678715238E-3</v>
      </c>
      <c r="I146" s="2">
        <f>boolean!I146*auxiliary!I146+(1-boolean!I146)*auxiliary!AD146</f>
        <v>1.4066789147029824E-3</v>
      </c>
      <c r="J146" s="2">
        <f>boolean!J146*auxiliary!J146+(1-boolean!J146)*auxiliary!AE146</f>
        <v>1.6942031909916466E-3</v>
      </c>
      <c r="K146" s="2">
        <f>boolean!K146*auxiliary!K146+(1-boolean!K146)*auxiliary!AF146</f>
        <v>2.0077101306898871E-3</v>
      </c>
      <c r="L146" s="2">
        <f>boolean!L146*auxiliary!L146+(1-boolean!L146)*auxiliary!AG146</f>
        <v>2.3520077434473459E-3</v>
      </c>
      <c r="M146" s="2">
        <f>boolean!M146*auxiliary!M146+(1-boolean!M146)*auxiliary!AH146</f>
        <v>2.7323762512778682E-3</v>
      </c>
      <c r="N146" s="2">
        <f>boolean!N146*auxiliary!N146+(1-boolean!N146)*auxiliary!AI146</f>
        <v>3.154649067176489E-3</v>
      </c>
      <c r="O146" s="2">
        <f>boolean!O146*auxiliary!O146+(1-boolean!O146)*auxiliary!AJ146</f>
        <v>3.625302257591936E-3</v>
      </c>
      <c r="P146" s="2">
        <f>boolean!P146*auxiliary!P146+(1-boolean!P146)*auxiliary!AK146</f>
        <v>4.1515538607702889E-3</v>
      </c>
      <c r="Q146" s="2">
        <f>boolean!Q146*auxiliary!Q146+(1-boolean!Q146)*auxiliary!AL146</f>
        <v>4.7414745841372168E-3</v>
      </c>
      <c r="R146" s="2">
        <f>boolean!R146*auxiliary!R146+(1-boolean!R146)*auxiliary!AM146</f>
        <v>5.4041115783975959E-3</v>
      </c>
      <c r="S146" s="2">
        <f>boolean!S146*auxiliary!S146+(1-boolean!S146)*auxiliary!AN146</f>
        <v>6.1496271865786028E-3</v>
      </c>
      <c r="T146" s="2">
        <f>boolean!T146*auxiliary!T146+(1-boolean!T146)*auxiliary!AO146</f>
        <v>6.9894547959014107E-3</v>
      </c>
      <c r="U146" s="2">
        <f>boolean!U146*auxiliary!U146+(1-boolean!U146)*auxiliary!AP146</f>
        <v>7.9364741826591628E-3</v>
      </c>
      <c r="V146" s="2">
        <f>boolean!V146*auxiliary!V146+(1-boolean!V146)*auxiliary!AQ146</f>
        <v>9.0052090392278988E-3</v>
      </c>
      <c r="W146" s="2">
        <f>boolean!W146*auxiliary!W146+(1-boolean!W146)*auxiliary!AR146</f>
        <v>1.0212049712527019E-2</v>
      </c>
      <c r="Y146" s="2">
        <f t="shared" si="2"/>
        <v>4.0883263756616613E-3</v>
      </c>
    </row>
    <row r="147" spans="4:25" x14ac:dyDescent="0.2">
      <c r="D147" s="2">
        <f>boolean!D147*auxiliary!D147+(1-boolean!D147)*auxiliary!Y147</f>
        <v>2.0821498147305663E-4</v>
      </c>
      <c r="E147" s="2">
        <f>boolean!E147*auxiliary!E147+(1-boolean!E147)*auxiliary!Z147</f>
        <v>4.196231925476221E-4</v>
      </c>
      <c r="F147" s="2">
        <f>boolean!F147*auxiliary!F147+(1-boolean!F147)*auxiliary!AA147</f>
        <v>6.3746683487906947E-4</v>
      </c>
      <c r="G147" s="2">
        <f>boolean!G147*auxiliary!G147+(1-boolean!G147)*auxiliary!AB147</f>
        <v>8.6508680527641742E-4</v>
      </c>
      <c r="H147" s="2">
        <f>boolean!H147*auxiliary!H147+(1-boolean!H147)*auxiliary!AC147</f>
        <v>1.1059739324121526E-3</v>
      </c>
      <c r="I147" s="2">
        <f>boolean!I147*auxiliary!I147+(1-boolean!I147)*auxiliary!AD147</f>
        <v>1.363822512919257E-3</v>
      </c>
      <c r="J147" s="2">
        <f>boolean!J147*auxiliary!J147+(1-boolean!J147)*auxiliary!AE147</f>
        <v>1.6425869679165049E-3</v>
      </c>
      <c r="K147" s="2">
        <f>boolean!K147*auxiliary!K147+(1-boolean!K147)*auxiliary!AF147</f>
        <v>1.9465424888586527E-3</v>
      </c>
      <c r="L147" s="2">
        <f>boolean!L147*auxiliary!L147+(1-boolean!L147)*auxiliary!AG147</f>
        <v>2.2803506027892764E-3</v>
      </c>
      <c r="M147" s="2">
        <f>boolean!M147*auxiliary!M147+(1-boolean!M147)*auxiliary!AH147</f>
        <v>2.6491306625190439E-3</v>
      </c>
      <c r="N147" s="2">
        <f>boolean!N147*auxiliary!N147+(1-boolean!N147)*auxiliary!AI147</f>
        <v>3.0585383581181137E-3</v>
      </c>
      <c r="O147" s="2">
        <f>boolean!O147*auxiliary!O147+(1-boolean!O147)*auxiliary!AJ147</f>
        <v>3.5148524537917474E-3</v>
      </c>
      <c r="P147" s="2">
        <f>boolean!P147*auxiliary!P147+(1-boolean!P147)*auxiliary!AK147</f>
        <v>4.0250710803544643E-3</v>
      </c>
      <c r="Q147" s="2">
        <f>boolean!Q147*auxiliary!Q147+(1-boolean!Q147)*auxiliary!AL147</f>
        <v>4.5970190600647517E-3</v>
      </c>
      <c r="R147" s="2">
        <f>boolean!R147*auxiliary!R147+(1-boolean!R147)*auxiliary!AM147</f>
        <v>5.2394679097770343E-3</v>
      </c>
      <c r="S147" s="2">
        <f>boolean!S147*auxiliary!S147+(1-boolean!S147)*auxiliary!AN147</f>
        <v>5.9622703628049402E-3</v>
      </c>
      <c r="T147" s="2">
        <f>boolean!T147*auxiliary!T147+(1-boolean!T147)*auxiliary!AO147</f>
        <v>6.7765114725520416E-3</v>
      </c>
      <c r="U147" s="2">
        <f>boolean!U147*auxiliary!U147+(1-boolean!U147)*auxiliary!AP147</f>
        <v>7.6946786152677065E-3</v>
      </c>
      <c r="V147" s="2">
        <f>boolean!V147*auxiliary!V147+(1-boolean!V147)*auxiliary!AQ147</f>
        <v>8.7308529991268254E-3</v>
      </c>
      <c r="W147" s="2">
        <f>boolean!W147*auxiliary!W147+(1-boolean!W147)*auxiliary!AR147</f>
        <v>9.900925616657676E-3</v>
      </c>
      <c r="Y147" s="2">
        <f t="shared" si="2"/>
        <v>3.9637699072685856E-3</v>
      </c>
    </row>
    <row r="148" spans="4:25" x14ac:dyDescent="0.2">
      <c r="D148" s="2">
        <f>boolean!D148*auxiliary!D148+(1-boolean!D148)*auxiliary!Y148</f>
        <v>2.0187142658634381E-4</v>
      </c>
      <c r="E148" s="2">
        <f>boolean!E148*auxiliary!E148+(1-boolean!E148)*auxiliary!Z148</f>
        <v>4.0683879665626323E-4</v>
      </c>
      <c r="F148" s="2">
        <f>boolean!F148*auxiliary!F148+(1-boolean!F148)*auxiliary!AA148</f>
        <v>6.1804553374643335E-4</v>
      </c>
      <c r="G148" s="2">
        <f>boolean!G148*auxiliary!G148+(1-boolean!G148)*auxiliary!AB148</f>
        <v>8.3873074966400154E-4</v>
      </c>
      <c r="H148" s="2">
        <f>boolean!H148*auxiliary!H148+(1-boolean!H148)*auxiliary!AC148</f>
        <v>1.0722789201997966E-3</v>
      </c>
      <c r="I148" s="2">
        <f>boolean!I148*auxiliary!I148+(1-boolean!I148)*auxiliary!AD148</f>
        <v>1.3222717901747582E-3</v>
      </c>
      <c r="J148" s="2">
        <f>boolean!J148*auxiliary!J148+(1-boolean!J148)*auxiliary!AE148</f>
        <v>1.5925433038465114E-3</v>
      </c>
      <c r="K148" s="2">
        <f>boolean!K148*auxiliary!K148+(1-boolean!K148)*auxiliary!AF148</f>
        <v>1.887238403100581E-3</v>
      </c>
      <c r="L148" s="2">
        <f>boolean!L148*auxiliary!L148+(1-boolean!L148)*auxiliary!AG148</f>
        <v>2.2108765951679068E-3</v>
      </c>
      <c r="M148" s="2">
        <f>boolean!M148*auxiliary!M148+(1-boolean!M148)*auxiliary!AH148</f>
        <v>2.5684212647568176E-3</v>
      </c>
      <c r="N148" s="2">
        <f>boolean!N148*auxiliary!N148+(1-boolean!N148)*auxiliary!AI148</f>
        <v>2.9653557935851696E-3</v>
      </c>
      <c r="O148" s="2">
        <f>boolean!O148*auxiliary!O148+(1-boolean!O148)*auxiliary!AJ148</f>
        <v>3.407767654698122E-3</v>
      </c>
      <c r="P148" s="2">
        <f>boolean!P148*auxiliary!P148+(1-boolean!P148)*auxiliary!AK148</f>
        <v>3.9024417712600415E-3</v>
      </c>
      <c r="Q148" s="2">
        <f>boolean!Q148*auxiliary!Q148+(1-boolean!Q148)*auxiliary!AL148</f>
        <v>4.456964571590975E-3</v>
      </c>
      <c r="R148" s="2">
        <f>boolean!R148*auxiliary!R148+(1-boolean!R148)*auxiliary!AM148</f>
        <v>5.0798403362580652E-3</v>
      </c>
      <c r="S148" s="2">
        <f>boolean!S148*auxiliary!S148+(1-boolean!S148)*auxiliary!AN148</f>
        <v>5.7806216215458076E-3</v>
      </c>
      <c r="T148" s="2">
        <f>boolean!T148*auxiliary!T148+(1-boolean!T148)*auxiliary!AO148</f>
        <v>6.5700557595075142E-3</v>
      </c>
      <c r="U148" s="2">
        <f>boolean!U148*auxiliary!U148+(1-boolean!U148)*auxiliary!AP148</f>
        <v>7.4602496813541185E-3</v>
      </c>
      <c r="V148" s="2">
        <f>boolean!V148*auxiliary!V148+(1-boolean!V148)*auxiliary!AQ148</f>
        <v>8.4648555919472207E-3</v>
      </c>
      <c r="W148" s="2">
        <f>boolean!W148*auxiliary!W148+(1-boolean!W148)*auxiliary!AR148</f>
        <v>9.5992803429401537E-3</v>
      </c>
      <c r="Y148" s="2">
        <f t="shared" si="2"/>
        <v>3.8430082224600801E-3</v>
      </c>
    </row>
    <row r="149" spans="4:25" x14ac:dyDescent="0.2">
      <c r="D149" s="2">
        <f>boolean!D149*auxiliary!D149+(1-boolean!D149)*auxiliary!Y149</f>
        <v>1.9572113679667638E-4</v>
      </c>
      <c r="E149" s="2">
        <f>boolean!E149*auxiliary!E149+(1-boolean!E149)*auxiliary!Z149</f>
        <v>3.9444389491396354E-4</v>
      </c>
      <c r="F149" s="2">
        <f>boolean!F149*auxiliary!F149+(1-boolean!F149)*auxiliary!AA149</f>
        <v>5.9921592918065576E-4</v>
      </c>
      <c r="G149" s="2">
        <f>boolean!G149*auxiliary!G149+(1-boolean!G149)*auxiliary!AB149</f>
        <v>8.1317766742166513E-4</v>
      </c>
      <c r="H149" s="2">
        <f>boolean!H149*auxiliary!H149+(1-boolean!H149)*auxiliary!AC149</f>
        <v>1.0396104727325188E-3</v>
      </c>
      <c r="I149" s="2">
        <f>boolean!I149*auxiliary!I149+(1-boolean!I149)*auxiliary!AD149</f>
        <v>1.2819869671673837E-3</v>
      </c>
      <c r="J149" s="2">
        <f>boolean!J149*auxiliary!J149+(1-boolean!J149)*auxiliary!AE149</f>
        <v>1.5440242886154919E-3</v>
      </c>
      <c r="K149" s="2">
        <f>boolean!K149*auxiliary!K149+(1-boolean!K149)*auxiliary!AF149</f>
        <v>1.8297410976248442E-3</v>
      </c>
      <c r="L149" s="2">
        <f>boolean!L149*auxiliary!L149+(1-boolean!L149)*auxiliary!AG149</f>
        <v>2.1435192084420544E-3</v>
      </c>
      <c r="M149" s="2">
        <f>boolean!M149*auxiliary!M149+(1-boolean!M149)*auxiliary!AH149</f>
        <v>2.4901707894551925E-3</v>
      </c>
      <c r="N149" s="2">
        <f>boolean!N149*auxiliary!N149+(1-boolean!N149)*auxiliary!AI149</f>
        <v>2.8750121636400105E-3</v>
      </c>
      <c r="O149" s="2">
        <f>boolean!O149*auxiliary!O149+(1-boolean!O149)*auxiliary!AJ149</f>
        <v>3.3039453408290299E-3</v>
      </c>
      <c r="P149" s="2">
        <f>boolean!P149*auxiliary!P149+(1-boolean!P149)*auxiliary!AK149</f>
        <v>3.7835485321998487E-3</v>
      </c>
      <c r="Q149" s="2">
        <f>boolean!Q149*auxiliary!Q149+(1-boolean!Q149)*auxiliary!AL149</f>
        <v>4.3211770351322624E-3</v>
      </c>
      <c r="R149" s="2">
        <f>boolean!R149*auxiliary!R149+(1-boolean!R149)*auxiliary!AM149</f>
        <v>4.9250760356260199E-3</v>
      </c>
      <c r="S149" s="2">
        <f>boolean!S149*auxiliary!S149+(1-boolean!S149)*auxiliary!AN149</f>
        <v>5.6045070582412407E-3</v>
      </c>
      <c r="T149" s="2">
        <f>boolean!T149*auxiliary!T149+(1-boolean!T149)*auxiliary!AO149</f>
        <v>6.3698900028249473E-3</v>
      </c>
      <c r="U149" s="2">
        <f>boolean!U149*auxiliary!U149+(1-boolean!U149)*auxiliary!AP149</f>
        <v>7.2329629463293516E-3</v>
      </c>
      <c r="V149" s="2">
        <f>boolean!V149*auxiliary!V149+(1-boolean!V149)*auxiliary!AQ149</f>
        <v>8.2069621604768956E-3</v>
      </c>
      <c r="W149" s="2">
        <f>boolean!W149*auxiliary!W149+(1-boolean!W149)*auxiliary!AR149</f>
        <v>9.3068251060615045E-3</v>
      </c>
      <c r="Y149" s="2">
        <f t="shared" si="2"/>
        <v>3.7259257079512997E-3</v>
      </c>
    </row>
    <row r="150" spans="4:25" x14ac:dyDescent="0.2">
      <c r="D150" s="2">
        <f>boolean!D150*auxiliary!D150+(1-boolean!D150)*auxiliary!Y150</f>
        <v>1.8975822401789421E-4</v>
      </c>
      <c r="E150" s="2">
        <f>boolean!E150*auxiliary!E150+(1-boolean!E150)*auxiliary!Z150</f>
        <v>3.8242662084745082E-4</v>
      </c>
      <c r="F150" s="2">
        <f>boolean!F150*auxiliary!F150+(1-boolean!F150)*auxiliary!AA150</f>
        <v>5.8095999433457413E-4</v>
      </c>
      <c r="G150" s="2">
        <f>boolean!G150*auxiliary!G150+(1-boolean!G150)*auxiliary!AB150</f>
        <v>7.8840309486476157E-4</v>
      </c>
      <c r="H150" s="2">
        <f>boolean!H150*auxiliary!H150+(1-boolean!H150)*auxiliary!AC150</f>
        <v>1.0079373143078751E-3</v>
      </c>
      <c r="I150" s="2">
        <f>boolean!I150*auxiliary!I150+(1-boolean!I150)*auxiliary!AD150</f>
        <v>1.2429294765260131E-3</v>
      </c>
      <c r="J150" s="2">
        <f>boolean!J150*auxiliary!J150+(1-boolean!J150)*auxiliary!AE150</f>
        <v>1.4969834717061775E-3</v>
      </c>
      <c r="K150" s="2">
        <f>boolean!K150*auxiliary!K150+(1-boolean!K150)*auxiliary!AF150</f>
        <v>1.7739955263929314E-3</v>
      </c>
      <c r="L150" s="2">
        <f>boolean!L150*auxiliary!L150+(1-boolean!L150)*auxiliary!AG150</f>
        <v>2.0782139568541165E-3</v>
      </c>
      <c r="M150" s="2">
        <f>boolean!M150*auxiliary!M150+(1-boolean!M150)*auxiliary!AH150</f>
        <v>2.4143043221700679E-3</v>
      </c>
      <c r="N150" s="2">
        <f>boolean!N150*auxiliary!N150+(1-boolean!N150)*auxiliary!AI150</f>
        <v>2.7874209762480603E-3</v>
      </c>
      <c r="O150" s="2">
        <f>boolean!O150*auxiliary!O150+(1-boolean!O150)*auxiliary!AJ150</f>
        <v>3.2032861160990324E-3</v>
      </c>
      <c r="P150" s="2">
        <f>boolean!P150*auxiliary!P150+(1-boolean!P150)*auxiliary!AK150</f>
        <v>3.6682775386779058E-3</v>
      </c>
      <c r="Q150" s="2">
        <f>boolean!Q150*auxiliary!Q150+(1-boolean!Q150)*auxiliary!AL150</f>
        <v>4.1895264521452143E-3</v>
      </c>
      <c r="R150" s="2">
        <f>boolean!R150*auxiliary!R150+(1-boolean!R150)*auxiliary!AM150</f>
        <v>4.7750268416045447E-3</v>
      </c>
      <c r="S150" s="2">
        <f>boolean!S150*auxiliary!S150+(1-boolean!S150)*auxiliary!AN150</f>
        <v>5.4337580665721457E-3</v>
      </c>
      <c r="T150" s="2">
        <f>boolean!T150*auxiliary!T150+(1-boolean!T150)*auxiliary!AO150</f>
        <v>6.1758225703598471E-3</v>
      </c>
      <c r="U150" s="2">
        <f>boolean!U150*auxiliary!U150+(1-boolean!U150)*auxiliary!AP150</f>
        <v>7.0126008133118535E-3</v>
      </c>
      <c r="V150" s="2">
        <f>boolean!V150*auxiliary!V150+(1-boolean!V150)*auxiliary!AQ150</f>
        <v>7.9569258059848016E-3</v>
      </c>
      <c r="W150" s="2">
        <f>boolean!W150*auxiliary!W150+(1-boolean!W150)*auxiliary!AR150</f>
        <v>9.0232799189493111E-3</v>
      </c>
      <c r="Y150" s="2">
        <f t="shared" si="2"/>
        <v>3.6124102727746743E-3</v>
      </c>
    </row>
    <row r="151" spans="4:25" x14ac:dyDescent="0.2">
      <c r="D151" s="2">
        <f>boolean!D151*auxiliary!D151+(1-boolean!D151)*auxiliary!Y151</f>
        <v>1.8397697955245472E-4</v>
      </c>
      <c r="E151" s="2">
        <f>boolean!E151*auxiliary!E151+(1-boolean!E151)*auxiliary!Z151</f>
        <v>3.7077546951183035E-4</v>
      </c>
      <c r="F151" s="2">
        <f>boolean!F151*auxiliary!F151+(1-boolean!F151)*auxiliary!AA151</f>
        <v>5.6326025157363963E-4</v>
      </c>
      <c r="G151" s="2">
        <f>boolean!G151*auxiliary!G151+(1-boolean!G151)*auxiliary!AB151</f>
        <v>7.6438331362833694E-4</v>
      </c>
      <c r="H151" s="2">
        <f>boolean!H151*auxiliary!H151+(1-boolean!H151)*auxiliary!AC151</f>
        <v>9.7722912208057593E-4</v>
      </c>
      <c r="I151" s="2">
        <f>boolean!I151*auxiliary!I151+(1-boolean!I151)*auxiliary!AD151</f>
        <v>1.2050619258873645E-3</v>
      </c>
      <c r="J151" s="2">
        <f>boolean!J151*auxiliary!J151+(1-boolean!J151)*auxiliary!AE151</f>
        <v>1.4513758177799917E-3</v>
      </c>
      <c r="K151" s="2">
        <f>boolean!K151*auxiliary!K151+(1-boolean!K151)*auxiliary!AF151</f>
        <v>1.7199483204193634E-3</v>
      </c>
      <c r="L151" s="2">
        <f>boolean!L151*auxiliary!L151+(1-boolean!L151)*auxiliary!AG151</f>
        <v>2.0148983192935068E-3</v>
      </c>
      <c r="M151" s="2">
        <f>boolean!M151*auxiliary!M151+(1-boolean!M151)*auxiliary!AH151</f>
        <v>2.3407492308285924E-3</v>
      </c>
      <c r="N151" s="2">
        <f>boolean!N151*auxiliary!N151+(1-boolean!N151)*auxiliary!AI151</f>
        <v>2.7024983744731593E-3</v>
      </c>
      <c r="O151" s="2">
        <f>boolean!O151*auxiliary!O151+(1-boolean!O151)*auxiliary!AJ151</f>
        <v>3.1056936126607078E-3</v>
      </c>
      <c r="P151" s="2">
        <f>boolean!P151*auxiliary!P151+(1-boolean!P151)*auxiliary!AK151</f>
        <v>3.5565184340175574E-3</v>
      </c>
      <c r="Q151" s="2">
        <f>boolean!Q151*auxiliary!Q151+(1-boolean!Q151)*auxiliary!AL151</f>
        <v>4.0618867846702869E-3</v>
      </c>
      <c r="R151" s="2">
        <f>boolean!R151*auxiliary!R151+(1-boolean!R151)*auxiliary!AM151</f>
        <v>4.6295491020060323E-3</v>
      </c>
      <c r="S151" s="2">
        <f>boolean!S151*auxiliary!S151+(1-boolean!S151)*auxiliary!AN151</f>
        <v>5.2682111770421024E-3</v>
      </c>
      <c r="T151" s="2">
        <f>boolean!T151*auxiliary!T151+(1-boolean!T151)*auxiliary!AO151</f>
        <v>5.9876676683037313E-3</v>
      </c>
      <c r="U151" s="2">
        <f>boolean!U151*auxiliary!U151+(1-boolean!U151)*auxiliary!AP151</f>
        <v>6.7989523148073959E-3</v>
      </c>
      <c r="V151" s="2">
        <f>boolean!V151*auxiliary!V151+(1-boolean!V151)*auxiliary!AQ151</f>
        <v>7.7145071518482378E-3</v>
      </c>
      <c r="W151" s="2">
        <f>boolean!W151*auxiliary!W151+(1-boolean!W151)*auxiliary!AR151</f>
        <v>8.7483733247211842E-3</v>
      </c>
      <c r="Y151" s="2">
        <f t="shared" si="2"/>
        <v>3.5023532409677212E-3</v>
      </c>
    </row>
    <row r="152" spans="4:25" x14ac:dyDescent="0.2">
      <c r="D152" s="2">
        <f>boolean!D152*auxiliary!D152+(1-boolean!D152)*auxiliary!Y152</f>
        <v>1.7837186862611315E-4</v>
      </c>
      <c r="E152" s="2">
        <f>boolean!E152*auxiliary!E152+(1-boolean!E152)*auxiliary!Z152</f>
        <v>3.5947928647612809E-4</v>
      </c>
      <c r="F152" s="2">
        <f>boolean!F152*auxiliary!F152+(1-boolean!F152)*auxiliary!AA152</f>
        <v>5.460997557434036E-4</v>
      </c>
      <c r="G152" s="2">
        <f>boolean!G152*auxiliary!G152+(1-boolean!G152)*auxiliary!AB152</f>
        <v>7.410953279599463E-4</v>
      </c>
      <c r="H152" s="2">
        <f>boolean!H152*auxiliary!H152+(1-boolean!H152)*auxiliary!AC152</f>
        <v>9.4745649703239002E-4</v>
      </c>
      <c r="I152" s="2">
        <f>boolean!I152*auxiliary!I152+(1-boolean!I152)*auxiliary!AD152</f>
        <v>1.1683480620977721E-3</v>
      </c>
      <c r="J152" s="2">
        <f>boolean!J152*auxiliary!J152+(1-boolean!J152)*auxiliary!AE152</f>
        <v>1.4071576635616965E-3</v>
      </c>
      <c r="K152" s="2">
        <f>boolean!K152*auxiliary!K152+(1-boolean!K152)*auxiliary!AF152</f>
        <v>1.6675477366779789E-3</v>
      </c>
      <c r="L152" s="2">
        <f>boolean!L152*auxiliary!L152+(1-boolean!L152)*auxiliary!AG152</f>
        <v>1.9535116794409959E-3</v>
      </c>
      <c r="M152" s="2">
        <f>boolean!M152*auxiliary!M152+(1-boolean!M152)*auxiliary!AH152</f>
        <v>2.2694350961936002E-3</v>
      </c>
      <c r="N152" s="2">
        <f>boolean!N152*auxiliary!N152+(1-boolean!N152)*auxiliary!AI152</f>
        <v>2.6201630561956848E-3</v>
      </c>
      <c r="O152" s="2">
        <f>boolean!O152*auxiliary!O152+(1-boolean!O152)*auxiliary!AJ152</f>
        <v>3.0110743986452365E-3</v>
      </c>
      <c r="P152" s="2">
        <f>boolean!P152*auxiliary!P152+(1-boolean!P152)*auxiliary!AK152</f>
        <v>3.4481642237096134E-3</v>
      </c>
      <c r="Q152" s="2">
        <f>boolean!Q152*auxiliary!Q152+(1-boolean!Q152)*auxiliary!AL152</f>
        <v>3.9381358346671832E-3</v>
      </c>
      <c r="R152" s="2">
        <f>boolean!R152*auxiliary!R152+(1-boolean!R152)*auxiliary!AM152</f>
        <v>4.4885035412037351E-3</v>
      </c>
      <c r="S152" s="2">
        <f>boolean!S152*auxiliary!S152+(1-boolean!S152)*auxiliary!AN152</f>
        <v>5.1077079004770345E-3</v>
      </c>
      <c r="T152" s="2">
        <f>boolean!T152*auxiliary!T152+(1-boolean!T152)*auxiliary!AO152</f>
        <v>5.8052451633112392E-3</v>
      </c>
      <c r="U152" s="2">
        <f>boolean!U152*auxiliary!U152+(1-boolean!U152)*auxiliary!AP152</f>
        <v>6.5918129107357202E-3</v>
      </c>
      <c r="V152" s="2">
        <f>boolean!V152*auxiliary!V152+(1-boolean!V152)*auxiliary!AQ152</f>
        <v>7.4794741143815258E-3</v>
      </c>
      <c r="W152" s="2">
        <f>boolean!W152*auxiliary!W152+(1-boolean!W152)*auxiliary!AR152</f>
        <v>8.4818421368008552E-3</v>
      </c>
      <c r="Y152" s="2">
        <f t="shared" si="2"/>
        <v>3.3956492475299832E-3</v>
      </c>
    </row>
    <row r="153" spans="4:25" x14ac:dyDescent="0.2">
      <c r="D153" s="2">
        <f>boolean!D153*auxiliary!D153+(1-boolean!D153)*auxiliary!Y153</f>
        <v>1.7293752508911009E-4</v>
      </c>
      <c r="E153" s="2">
        <f>boolean!E153*auxiliary!E153+(1-boolean!E153)*auxiliary!Z153</f>
        <v>3.4852725714440181E-4</v>
      </c>
      <c r="F153" s="2">
        <f>boolean!F153*auxiliary!F153+(1-boolean!F153)*auxiliary!AA153</f>
        <v>5.294620779467791E-4</v>
      </c>
      <c r="G153" s="2">
        <f>boolean!G153*auxiliary!G153+(1-boolean!G153)*auxiliary!AB153</f>
        <v>7.1851684270426899E-4</v>
      </c>
      <c r="H153" s="2">
        <f>boolean!H153*auxiliary!H153+(1-boolean!H153)*auxiliary!AC153</f>
        <v>9.1859093582648049E-4</v>
      </c>
      <c r="I153" s="2">
        <f>boolean!I153*auxiliary!I153+(1-boolean!I153)*auxiliary!AD153</f>
        <v>1.1327527365055975E-3</v>
      </c>
      <c r="J153" s="2">
        <f>boolean!J153*auxiliary!J153+(1-boolean!J153)*auxiliary!AE153</f>
        <v>1.3642866760375948E-3</v>
      </c>
      <c r="K153" s="2">
        <f>boolean!K153*auxiliary!K153+(1-boolean!K153)*auxiliary!AF153</f>
        <v>1.6167436085648456E-3</v>
      </c>
      <c r="L153" s="2">
        <f>boolean!L153*auxiliary!L153+(1-boolean!L153)*auxiliary!AG153</f>
        <v>1.8939952677366225E-3</v>
      </c>
      <c r="M153" s="2">
        <f>boolean!M153*auxiliary!M153+(1-boolean!M153)*auxiliary!AH153</f>
        <v>2.2002936444465273E-3</v>
      </c>
      <c r="N153" s="2">
        <f>boolean!N153*auxiliary!N153+(1-boolean!N153)*auxiliary!AI153</f>
        <v>2.5403361962765491E-3</v>
      </c>
      <c r="O153" s="2">
        <f>boolean!O153*auxiliary!O153+(1-boolean!O153)*auxiliary!AJ153</f>
        <v>2.9193378887137729E-3</v>
      </c>
      <c r="P153" s="2">
        <f>boolean!P153*auxiliary!P153+(1-boolean!P153)*auxiliary!AK153</f>
        <v>3.3431111729792908E-3</v>
      </c>
      <c r="Q153" s="2">
        <f>boolean!Q153*auxiliary!Q153+(1-boolean!Q153)*auxiliary!AL153</f>
        <v>3.8181551270264342E-3</v>
      </c>
      <c r="R153" s="2">
        <f>boolean!R153*auxiliary!R153+(1-boolean!R153)*auxiliary!AM153</f>
        <v>4.351755126793813E-3</v>
      </c>
      <c r="S153" s="2">
        <f>boolean!S153*auxiliary!S153+(1-boolean!S153)*auxiliary!AN153</f>
        <v>4.9520945762928353E-3</v>
      </c>
      <c r="T153" s="2">
        <f>boolean!T153*auxiliary!T153+(1-boolean!T153)*auxiliary!AO153</f>
        <v>5.6283804100463282E-3</v>
      </c>
      <c r="U153" s="2">
        <f>boolean!U153*auxiliary!U153+(1-boolean!U153)*auxiliary!AP153</f>
        <v>6.3909842926105319E-3</v>
      </c>
      <c r="V153" s="2">
        <f>boolean!V153*auxiliary!V153+(1-boolean!V153)*auxiliary!AQ153</f>
        <v>7.251601680646644E-3</v>
      </c>
      <c r="W153" s="2">
        <f>boolean!W153*auxiliary!W153+(1-boolean!W153)*auxiliary!AR153</f>
        <v>8.2234311869519173E-3</v>
      </c>
      <c r="Y153" s="2">
        <f t="shared" si="2"/>
        <v>3.2921961375503746E-3</v>
      </c>
    </row>
    <row r="154" spans="4:25" x14ac:dyDescent="0.2">
      <c r="D154" s="2">
        <f>boolean!D154*auxiliary!D154+(1-boolean!D154)*auxiliary!Y154</f>
        <v>1.6766874627879651E-4</v>
      </c>
      <c r="E154" s="2">
        <f>boolean!E154*auxiliary!E154+(1-boolean!E154)*auxiliary!Z154</f>
        <v>3.3790889640220354E-4</v>
      </c>
      <c r="F154" s="2">
        <f>boolean!F154*auxiliary!F154+(1-boolean!F154)*auxiliary!AA154</f>
        <v>5.1333128981555557E-4</v>
      </c>
      <c r="G154" s="2">
        <f>boolean!G154*auxiliary!G154+(1-boolean!G154)*auxiliary!AB154</f>
        <v>6.9662624195846216E-4</v>
      </c>
      <c r="H154" s="2">
        <f>boolean!H154*auxiliary!H154+(1-boolean!H154)*auxiliary!AC154</f>
        <v>8.9060480351925084E-4</v>
      </c>
      <c r="I154" s="2">
        <f>boolean!I154*auxiliary!I154+(1-boolean!I154)*auxiliary!AD154</f>
        <v>1.0982418713110704E-3</v>
      </c>
      <c r="J154" s="2">
        <f>boolean!J154*auxiliary!J154+(1-boolean!J154)*auxiliary!AE154</f>
        <v>1.3227218119272973E-3</v>
      </c>
      <c r="K154" s="2">
        <f>boolean!K154*auxiliary!K154+(1-boolean!K154)*auxiliary!AF154</f>
        <v>1.5674872978704076E-3</v>
      </c>
      <c r="L154" s="2">
        <f>boolean!L154*auxiliary!L154+(1-boolean!L154)*auxiliary!AG154</f>
        <v>1.8362921051156529E-3</v>
      </c>
      <c r="M154" s="2">
        <f>boolean!M154*auxiliary!M154+(1-boolean!M154)*auxiliary!AH154</f>
        <v>2.1332586818243087E-3</v>
      </c>
      <c r="N154" s="2">
        <f>boolean!N154*auxiliary!N154+(1-boolean!N154)*auxiliary!AI154</f>
        <v>2.4629413710926117E-3</v>
      </c>
      <c r="O154" s="2">
        <f>boolean!O154*auxiliary!O154+(1-boolean!O154)*auxiliary!AJ154</f>
        <v>2.8303962573340297E-3</v>
      </c>
      <c r="P154" s="2">
        <f>boolean!P154*auxiliary!P154+(1-boolean!P154)*auxiliary!AK154</f>
        <v>3.24125870747396E-3</v>
      </c>
      <c r="Q154" s="2">
        <f>boolean!Q154*auxiliary!Q154+(1-boolean!Q154)*auxiliary!AL154</f>
        <v>3.7018297961452316E-3</v>
      </c>
      <c r="R154" s="2">
        <f>boolean!R154*auxiliary!R154+(1-boolean!R154)*auxiliary!AM154</f>
        <v>4.219172940319765E-3</v>
      </c>
      <c r="S154" s="2">
        <f>boolean!S154*auxiliary!S154+(1-boolean!S154)*auxiliary!AN154</f>
        <v>4.8012222253857881E-3</v>
      </c>
      <c r="T154" s="2">
        <f>boolean!T154*auxiliary!T154+(1-boolean!T154)*auxiliary!AO154</f>
        <v>5.4569040839825894E-3</v>
      </c>
      <c r="U154" s="2">
        <f>boolean!U154*auxiliary!U154+(1-boolean!U154)*auxiliary!AP154</f>
        <v>6.1962741936854859E-3</v>
      </c>
      <c r="V154" s="2">
        <f>boolean!V154*auxiliary!V154+(1-boolean!V154)*auxiliary!AQ154</f>
        <v>7.0306716930332658E-3</v>
      </c>
      <c r="W154" s="2">
        <f>boolean!W154*auxiliary!W154+(1-boolean!W154)*auxiliary!AR154</f>
        <v>7.9728930809881676E-3</v>
      </c>
      <c r="Y154" s="2">
        <f t="shared" si="2"/>
        <v>3.1918948684071836E-3</v>
      </c>
    </row>
    <row r="155" spans="4:25" x14ac:dyDescent="0.2">
      <c r="D155" s="2">
        <f>boolean!D155*auxiliary!D155+(1-boolean!D155)*auxiliary!Y155</f>
        <v>1.6256048803877385E-4</v>
      </c>
      <c r="E155" s="2">
        <f>boolean!E155*auxiliary!E155+(1-boolean!E155)*auxiliary!Z155</f>
        <v>3.2761403857847201E-4</v>
      </c>
      <c r="F155" s="2">
        <f>boolean!F155*auxiliary!F155+(1-boolean!F155)*auxiliary!AA155</f>
        <v>4.9769194826109809E-4</v>
      </c>
      <c r="G155" s="2">
        <f>boolean!G155*auxiliary!G155+(1-boolean!G155)*auxiliary!AB155</f>
        <v>6.7540256837779825E-4</v>
      </c>
      <c r="H155" s="2">
        <f>boolean!H155*auxiliary!H155+(1-boolean!H155)*auxiliary!AC155</f>
        <v>8.6347130710354885E-4</v>
      </c>
      <c r="I155" s="2">
        <f>boolean!I155*auxiliary!I155+(1-boolean!I155)*auxiliary!AD155</f>
        <v>1.0647824269413111E-3</v>
      </c>
      <c r="J155" s="2">
        <f>boolean!J155*auxiliary!J155+(1-boolean!J155)*auxiliary!AE155</f>
        <v>1.2824232783902227E-3</v>
      </c>
      <c r="K155" s="2">
        <f>boolean!K155*auxiliary!K155+(1-boolean!K155)*auxiliary!AF155</f>
        <v>1.5197316482148465E-3</v>
      </c>
      <c r="L155" s="2">
        <f>boolean!L155*auxiliary!L155+(1-boolean!L155)*auxiliary!AG155</f>
        <v>1.7803469484586796E-3</v>
      </c>
      <c r="M155" s="2">
        <f>boolean!M155*auxiliary!M155+(1-boolean!M155)*auxiliary!AH155</f>
        <v>2.0682660312476221E-3</v>
      </c>
      <c r="N155" s="2">
        <f>boolean!N155*auxiliary!N155+(1-boolean!N155)*auxiliary!AI155</f>
        <v>2.3879044853711874E-3</v>
      </c>
      <c r="O155" s="2">
        <f>boolean!O155*auxiliary!O155+(1-boolean!O155)*auxiliary!AJ155</f>
        <v>2.7441643546989693E-3</v>
      </c>
      <c r="P155" s="2">
        <f>boolean!P155*auxiliary!P155+(1-boolean!P155)*auxiliary!AK155</f>
        <v>3.1425093169765318E-3</v>
      </c>
      <c r="Q155" s="2">
        <f>boolean!Q155*auxiliary!Q155+(1-boolean!Q155)*auxiliary!AL155</f>
        <v>3.5890484759588371E-3</v>
      </c>
      <c r="R155" s="2">
        <f>boolean!R155*auxiliary!R155+(1-boolean!R155)*auxiliary!AM155</f>
        <v>4.0906300519353567E-3</v>
      </c>
      <c r="S155" s="2">
        <f>boolean!S155*auxiliary!S155+(1-boolean!S155)*auxiliary!AN155</f>
        <v>4.6549464075048234E-3</v>
      </c>
      <c r="T155" s="2">
        <f>boolean!T155*auxiliary!T155+(1-boolean!T155)*auxiliary!AO155</f>
        <v>5.2906520192974576E-3</v>
      </c>
      <c r="U155" s="2">
        <f>boolean!U155*auxiliary!U155+(1-boolean!U155)*auxiliary!AP155</f>
        <v>6.0074962048842634E-3</v>
      </c>
      <c r="V155" s="2">
        <f>boolean!V155*auxiliary!V155+(1-boolean!V155)*auxiliary!AQ155</f>
        <v>6.8164726404017556E-3</v>
      </c>
      <c r="W155" s="2">
        <f>boolean!W155*auxiliary!W155+(1-boolean!W155)*auxiliary!AR155</f>
        <v>7.7299879619264654E-3</v>
      </c>
      <c r="Y155" s="2">
        <f t="shared" si="2"/>
        <v>3.0946494149479351E-3</v>
      </c>
    </row>
    <row r="156" spans="4:25" x14ac:dyDescent="0.2">
      <c r="D156" s="2">
        <f>boolean!D156*auxiliary!D156+(1-boolean!D156)*auxiliary!Y156</f>
        <v>1.5760785988978436E-4</v>
      </c>
      <c r="E156" s="2">
        <f>boolean!E156*auxiliary!E156+(1-boolean!E156)*auxiliary!Z156</f>
        <v>3.1763282771325334E-4</v>
      </c>
      <c r="F156" s="2">
        <f>boolean!F156*auxiliary!F156+(1-boolean!F156)*auxiliary!AA156</f>
        <v>4.8252908068964121E-4</v>
      </c>
      <c r="G156" s="2">
        <f>boolean!G156*auxiliary!G156+(1-boolean!G156)*auxiliary!AB156</f>
        <v>6.5482550311179207E-4</v>
      </c>
      <c r="H156" s="2">
        <f>boolean!H156*auxiliary!H156+(1-boolean!H156)*auxiliary!AC156</f>
        <v>8.371644698579215E-4</v>
      </c>
      <c r="I156" s="2">
        <f>boolean!I156*auxiliary!I156+(1-boolean!I156)*auxiliary!AD156</f>
        <v>1.0323423704193288E-3</v>
      </c>
      <c r="J156" s="2">
        <f>boolean!J156*auxiliary!J156+(1-boolean!J156)*auxiliary!AE156</f>
        <v>1.243352494929239E-3</v>
      </c>
      <c r="K156" s="2">
        <f>boolean!K156*auxiliary!K156+(1-boolean!K156)*auxiliary!AF156</f>
        <v>1.4734309399021121E-3</v>
      </c>
      <c r="L156" s="2">
        <f>boolean!L156*auxiliary!L156+(1-boolean!L156)*auxiliary!AG156</f>
        <v>1.7261062377036721E-3</v>
      </c>
      <c r="M156" s="2">
        <f>boolean!M156*auxiliary!M156+(1-boolean!M156)*auxiliary!AH156</f>
        <v>2.0052534708798627E-3</v>
      </c>
      <c r="N156" s="2">
        <f>boolean!N156*auxiliary!N156+(1-boolean!N156)*auxiliary!AI156</f>
        <v>2.315153701253667E-3</v>
      </c>
      <c r="O156" s="2">
        <f>boolean!O156*auxiliary!O156+(1-boolean!O156)*auxiliary!AJ156</f>
        <v>2.6605596252071754E-3</v>
      </c>
      <c r="P156" s="2">
        <f>boolean!P156*auxiliary!P156+(1-boolean!P156)*auxiliary!AK156</f>
        <v>3.0467684620523795E-3</v>
      </c>
      <c r="Q156" s="2">
        <f>boolean!Q156*auxiliary!Q156+(1-boolean!Q156)*auxiliary!AL156</f>
        <v>3.4797031933223714E-3</v>
      </c>
      <c r="R156" s="2">
        <f>boolean!R156*auxiliary!R156+(1-boolean!R156)*auxiliary!AM156</f>
        <v>3.9660033988861542E-3</v>
      </c>
      <c r="S156" s="2">
        <f>boolean!S156*auxiliary!S156+(1-boolean!S156)*auxiliary!AN156</f>
        <v>4.513127082969165E-3</v>
      </c>
      <c r="T156" s="2">
        <f>boolean!T156*auxiliary!T156+(1-boolean!T156)*auxiliary!AO156</f>
        <v>5.1294650517052422E-3</v>
      </c>
      <c r="U156" s="2">
        <f>boolean!U156*auxiliary!U156+(1-boolean!U156)*auxiliary!AP156</f>
        <v>5.8244695963386457E-3</v>
      </c>
      <c r="V156" s="2">
        <f>boolean!V156*auxiliary!V156+(1-boolean!V156)*auxiliary!AQ156</f>
        <v>6.6087994555893547E-3</v>
      </c>
      <c r="W156" s="2">
        <f>boolean!W156*auxiliary!W156+(1-boolean!W156)*auxiliary!AR156</f>
        <v>7.4944832803555328E-3</v>
      </c>
      <c r="Y156" s="2">
        <f t="shared" si="2"/>
        <v>3.0003666775580695E-3</v>
      </c>
    </row>
    <row r="157" spans="4:25" x14ac:dyDescent="0.2">
      <c r="D157" s="2">
        <f>boolean!D157*auxiliary!D157+(1-boolean!D157)*auxiliary!Y157</f>
        <v>1.5280612034772551E-4</v>
      </c>
      <c r="E157" s="2">
        <f>boolean!E157*auxiliary!E157+(1-boolean!E157)*auxiliary!Z157</f>
        <v>3.0795570812192541E-4</v>
      </c>
      <c r="F157" s="2">
        <f>boolean!F157*auxiliary!F157+(1-boolean!F157)*auxiliary!AA157</f>
        <v>4.678281706680152E-4</v>
      </c>
      <c r="G157" s="2">
        <f>boolean!G157*auxiliary!G157+(1-boolean!G157)*auxiliary!AB157</f>
        <v>6.3487534635159435E-4</v>
      </c>
      <c r="H157" s="2">
        <f>boolean!H157*auxiliary!H157+(1-boolean!H157)*auxiliary!AC157</f>
        <v>8.1165910647734761E-4</v>
      </c>
      <c r="I157" s="2">
        <f>boolean!I157*auxiliary!I157+(1-boolean!I157)*auxiliary!AD157</f>
        <v>1.000890644696692E-3</v>
      </c>
      <c r="J157" s="2">
        <f>boolean!J157*auxiliary!J157+(1-boolean!J157)*auxiliary!AE157</f>
        <v>1.2054720564549505E-3</v>
      </c>
      <c r="K157" s="2">
        <f>boolean!K157*auxiliary!K157+(1-boolean!K157)*auxiliary!AF157</f>
        <v>1.4285408461493735E-3</v>
      </c>
      <c r="L157" s="2">
        <f>boolean!L157*auxiliary!L157+(1-boolean!L157)*auxiliary!AG157</f>
        <v>1.6735180445693182E-3</v>
      </c>
      <c r="M157" s="2">
        <f>boolean!M157*auxiliary!M157+(1-boolean!M157)*auxiliary!AH157</f>
        <v>1.9441606745579788E-3</v>
      </c>
      <c r="N157" s="2">
        <f>boolean!N157*auxiliary!N157+(1-boolean!N157)*auxiliary!AI157</f>
        <v>2.24461936952029E-3</v>
      </c>
      <c r="O157" s="2">
        <f>boolean!O157*auxiliary!O157+(1-boolean!O157)*auxiliary!AJ157</f>
        <v>2.5795020284268095E-3</v>
      </c>
      <c r="P157" s="2">
        <f>boolean!P157*auxiliary!P157+(1-boolean!P157)*auxiliary!AK157</f>
        <v>2.9539444835403597E-3</v>
      </c>
      <c r="Q157" s="2">
        <f>boolean!Q157*auxiliary!Q157+(1-boolean!Q157)*auxiliary!AL157</f>
        <v>3.3736892646408392E-3</v>
      </c>
      <c r="R157" s="2">
        <f>boolean!R157*auxiliary!R157+(1-boolean!R157)*auxiliary!AM157</f>
        <v>3.8451736676932504E-3</v>
      </c>
      <c r="S157" s="2">
        <f>boolean!S157*auxiliary!S157+(1-boolean!S157)*auxiliary!AN157</f>
        <v>4.3756284785988996E-3</v>
      </c>
      <c r="T157" s="2">
        <f>boolean!T157*auxiliary!T157+(1-boolean!T157)*auxiliary!AO157</f>
        <v>4.9731888660784207E-3</v>
      </c>
      <c r="U157" s="2">
        <f>boolean!U157*auxiliary!U157+(1-boolean!U157)*auxiliary!AP157</f>
        <v>5.6470191443636197E-3</v>
      </c>
      <c r="V157" s="2">
        <f>boolean!V157*auxiliary!V157+(1-boolean!V157)*auxiliary!AQ157</f>
        <v>6.4074533190855544E-3</v>
      </c>
      <c r="W157" s="2">
        <f>boolean!W157*auxiliary!W157+(1-boolean!W157)*auxiliary!AR157</f>
        <v>7.2661535718007205E-3</v>
      </c>
      <c r="Y157" s="2">
        <f t="shared" si="2"/>
        <v>2.9089563930305221E-3</v>
      </c>
    </row>
    <row r="158" spans="4:25" x14ac:dyDescent="0.2">
      <c r="D158" s="2">
        <f>boolean!D158*auxiliary!D158+(1-boolean!D158)*auxiliary!Y158</f>
        <v>1.4815067238430939E-4</v>
      </c>
      <c r="E158" s="2">
        <f>boolean!E158*auxiliary!E158+(1-boolean!E158)*auxiliary!Z158</f>
        <v>2.9857341524690099E-4</v>
      </c>
      <c r="F158" s="2">
        <f>boolean!F158*auxiliary!F158+(1-boolean!F158)*auxiliary!AA158</f>
        <v>4.5357514402609162E-4</v>
      </c>
      <c r="G158" s="2">
        <f>boolean!G158*auxiliary!G158+(1-boolean!G158)*auxiliary!AB158</f>
        <v>6.1553299847004472E-4</v>
      </c>
      <c r="H158" s="2">
        <f>boolean!H158*auxiliary!H158+(1-boolean!H158)*auxiliary!AC158</f>
        <v>7.8693079896165739E-4</v>
      </c>
      <c r="I158" s="2">
        <f>boolean!I158*auxiliary!I158+(1-boolean!I158)*auxiliary!AD158</f>
        <v>9.7039713892053514E-4</v>
      </c>
      <c r="J158" s="2">
        <f>boolean!J158*auxiliary!J158+(1-boolean!J158)*auxiliary!AE158</f>
        <v>1.1687456974752999E-3</v>
      </c>
      <c r="K158" s="2">
        <f>boolean!K158*auxiliary!K158+(1-boolean!K158)*auxiliary!AF158</f>
        <v>1.3850183906500191E-3</v>
      </c>
      <c r="L158" s="2">
        <f>boolean!L158*auxiliary!L158+(1-boolean!L158)*auxiliary!AG158</f>
        <v>1.6225320228405991E-3</v>
      </c>
      <c r="M158" s="2">
        <f>boolean!M158*auxiliary!M158+(1-boolean!M158)*auxiliary!AH158</f>
        <v>1.8849291540381961E-3</v>
      </c>
      <c r="N158" s="2">
        <f>boolean!N158*auxiliary!N158+(1-boolean!N158)*auxiliary!AI158</f>
        <v>2.1762339629102781E-3</v>
      </c>
      <c r="O158" s="2">
        <f>boolean!O158*auxiliary!O158+(1-boolean!O158)*auxiliary!AJ158</f>
        <v>2.500913962467538E-3</v>
      </c>
      <c r="P158" s="2">
        <f>boolean!P158*auxiliary!P158+(1-boolean!P158)*auxiliary!AK158</f>
        <v>2.8639485148013563E-3</v>
      </c>
      <c r="Q158" s="2">
        <f>boolean!Q158*auxiliary!Q158+(1-boolean!Q158)*auxiliary!AL158</f>
        <v>3.270905195648508E-3</v>
      </c>
      <c r="R158" s="2">
        <f>boolean!R158*auxiliary!R158+(1-boolean!R158)*auxiliary!AM158</f>
        <v>3.728025179926475E-3</v>
      </c>
      <c r="S158" s="2">
        <f>boolean!S158*auxiliary!S158+(1-boolean!S158)*auxiliary!AN158</f>
        <v>4.2423189577302078E-3</v>
      </c>
      <c r="T158" s="2">
        <f>boolean!T158*auxiliary!T158+(1-boolean!T158)*auxiliary!AO158</f>
        <v>4.8216738487114269E-3</v>
      </c>
      <c r="U158" s="2">
        <f>boolean!U158*auxiliary!U158+(1-boolean!U158)*auxiliary!AP158</f>
        <v>5.4749749637039999E-3</v>
      </c>
      <c r="V158" s="2">
        <f>boolean!V158*auxiliary!V158+(1-boolean!V158)*auxiliary!AQ158</f>
        <v>6.212241468688851E-3</v>
      </c>
      <c r="W158" s="2">
        <f>boolean!W158*auxiliary!W158+(1-boolean!W158)*auxiliary!AR158</f>
        <v>7.0447802408717536E-3</v>
      </c>
      <c r="Y158" s="2">
        <f t="shared" si="2"/>
        <v>2.8203310481504477E-3</v>
      </c>
    </row>
    <row r="159" spans="4:25" x14ac:dyDescent="0.2">
      <c r="D159" s="2">
        <f>boolean!D159*auxiliary!D159+(1-boolean!D159)*auxiliary!Y159</f>
        <v>1.4363705902601753E-4</v>
      </c>
      <c r="E159" s="2">
        <f>boolean!E159*auxiliary!E159+(1-boolean!E159)*auxiliary!Z159</f>
        <v>2.894769667880416E-4</v>
      </c>
      <c r="F159" s="2">
        <f>boolean!F159*auxiliary!F159+(1-boolean!F159)*auxiliary!AA159</f>
        <v>4.3975635538263122E-4</v>
      </c>
      <c r="G159" s="2">
        <f>boolean!G159*auxiliary!G159+(1-boolean!G159)*auxiliary!AB159</f>
        <v>5.9677994173631043E-4</v>
      </c>
      <c r="H159" s="2">
        <f>boolean!H159*auxiliary!H159+(1-boolean!H159)*auxiliary!AC159</f>
        <v>7.6295587323853395E-4</v>
      </c>
      <c r="I159" s="2">
        <f>boolean!I159*auxiliary!I159+(1-boolean!I159)*auxiliary!AD159</f>
        <v>9.4083265960640818E-4</v>
      </c>
      <c r="J159" s="2">
        <f>boolean!J159*auxiliary!J159+(1-boolean!J159)*auxiliary!AE159</f>
        <v>1.1331382573761663E-3</v>
      </c>
      <c r="K159" s="2">
        <f>boolean!K159*auxiliary!K159+(1-boolean!K159)*auxiliary!AF159</f>
        <v>1.3428219064295405E-3</v>
      </c>
      <c r="L159" s="2">
        <f>boolean!L159*auxiliary!L159+(1-boolean!L159)*auxiliary!AG159</f>
        <v>1.5730993601689631E-3</v>
      </c>
      <c r="M159" s="2">
        <f>boolean!M159*auxiliary!M159+(1-boolean!M159)*auxiliary!AH159</f>
        <v>1.8275022030012757E-3</v>
      </c>
      <c r="N159" s="2">
        <f>boolean!N159*auxiliary!N159+(1-boolean!N159)*auxiliary!AI159</f>
        <v>2.1099320114734343E-3</v>
      </c>
      <c r="O159" s="2">
        <f>boolean!O159*auxiliary!O159+(1-boolean!O159)*auxiliary!AJ159</f>
        <v>2.4247201896870131E-3</v>
      </c>
      <c r="P159" s="2">
        <f>boolean!P159*auxiliary!P159+(1-boolean!P159)*auxiliary!AK159</f>
        <v>2.7766943966402525E-3</v>
      </c>
      <c r="Q159" s="2">
        <f>boolean!Q159*auxiliary!Q159+(1-boolean!Q159)*auxiliary!AL159</f>
        <v>3.1712525842416029E-3</v>
      </c>
      <c r="R159" s="2">
        <f>boolean!R159*auxiliary!R159+(1-boolean!R159)*auxiliary!AM159</f>
        <v>3.6144457814576317E-3</v>
      </c>
      <c r="S159" s="2">
        <f>boolean!S159*auxiliary!S159+(1-boolean!S159)*auxiliary!AN159</f>
        <v>4.1130708941907153E-3</v>
      </c>
      <c r="T159" s="2">
        <f>boolean!T159*auxiliary!T159+(1-boolean!T159)*auxiliary!AO159</f>
        <v>4.6747749440853598E-3</v>
      </c>
      <c r="U159" s="2">
        <f>boolean!U159*auxiliary!U159+(1-boolean!U159)*auxiliary!AP159</f>
        <v>5.3081723448918225E-3</v>
      </c>
      <c r="V159" s="2">
        <f>boolean!V159*auxiliary!V159+(1-boolean!V159)*auxiliary!AQ159</f>
        <v>6.0229770149624953E-3</v>
      </c>
      <c r="W159" s="2">
        <f>boolean!W159*auxiliary!W159+(1-boolean!W159)*auxiliary!AR159</f>
        <v>6.8301513519866243E-3</v>
      </c>
      <c r="Y159" s="2">
        <f t="shared" si="2"/>
        <v>2.734405795913223E-3</v>
      </c>
    </row>
    <row r="160" spans="4:25" x14ac:dyDescent="0.2">
      <c r="D160" s="2">
        <f>boolean!D160*auxiliary!D160+(1-boolean!D160)*auxiliary!Y160</f>
        <v>1.3926095908714026E-4</v>
      </c>
      <c r="E160" s="2">
        <f>boolean!E160*auxiliary!E160+(1-boolean!E160)*auxiliary!Z160</f>
        <v>2.8065765410329726E-4</v>
      </c>
      <c r="F160" s="2">
        <f>boolean!F160*auxiliary!F160+(1-boolean!F160)*auxiliary!AA160</f>
        <v>4.2635857508164192E-4</v>
      </c>
      <c r="G160" s="2">
        <f>boolean!G160*auxiliary!G160+(1-boolean!G160)*auxiliary!AB160</f>
        <v>5.7859822258761635E-4</v>
      </c>
      <c r="H160" s="2">
        <f>boolean!H160*auxiliary!H160+(1-boolean!H160)*auxiliary!AC160</f>
        <v>7.3971137649873062E-4</v>
      </c>
      <c r="I160" s="2">
        <f>boolean!I160*auxiliary!I160+(1-boolean!I160)*auxiliary!AD160</f>
        <v>9.1216890268938883E-4</v>
      </c>
      <c r="J160" s="2">
        <f>boolean!J160*auxiliary!J160+(1-boolean!J160)*auxiliary!AE160</f>
        <v>1.0986156467597437E-3</v>
      </c>
      <c r="K160" s="2">
        <f>boolean!K160*auxiliary!K160+(1-boolean!K160)*auxiliary!AF160</f>
        <v>1.3019109959549328E-3</v>
      </c>
      <c r="L160" s="2">
        <f>boolean!L160*auxiliary!L160+(1-boolean!L160)*auxiliary!AG160</f>
        <v>1.5251727313409786E-3</v>
      </c>
      <c r="M160" s="2">
        <f>boolean!M160*auxiliary!M160+(1-boolean!M160)*auxiliary!AH160</f>
        <v>1.7718248427637388E-3</v>
      </c>
      <c r="N160" s="2">
        <f>boolean!N160*auxiliary!N160+(1-boolean!N160)*auxiliary!AI160</f>
        <v>2.0456500398913537E-3</v>
      </c>
      <c r="O160" s="2">
        <f>boolean!O160*auxiliary!O160+(1-boolean!O160)*auxiliary!AJ160</f>
        <v>2.35084776466081E-3</v>
      </c>
      <c r="P160" s="2">
        <f>boolean!P160*auxiliary!P160+(1-boolean!P160)*auxiliary!AK160</f>
        <v>2.692098594819935E-3</v>
      </c>
      <c r="Q160" s="2">
        <f>boolean!Q160*auxiliary!Q160+(1-boolean!Q160)*auxiliary!AL160</f>
        <v>3.0746360262713488E-3</v>
      </c>
      <c r="R160" s="2">
        <f>boolean!R160*auxiliary!R160+(1-boolean!R160)*auxiliary!AM160</f>
        <v>3.5043267350878026E-3</v>
      </c>
      <c r="S160" s="2">
        <f>boolean!S160*auxiliary!S160+(1-boolean!S160)*auxiliary!AN160</f>
        <v>3.9877605501143611E-3</v>
      </c>
      <c r="T160" s="2">
        <f>boolean!T160*auxiliary!T160+(1-boolean!T160)*auxiliary!AO160</f>
        <v>4.5323515159965723E-3</v>
      </c>
      <c r="U160" s="2">
        <f>boolean!U160*auxiliary!U160+(1-boolean!U160)*auxiliary!AP160</f>
        <v>5.1464515965588768E-3</v>
      </c>
      <c r="V160" s="2">
        <f>boolean!V160*auxiliary!V160+(1-boolean!V160)*auxiliary!AQ160</f>
        <v>5.8394787623126526E-3</v>
      </c>
      <c r="W160" s="2">
        <f>boolean!W160*auxiliary!W160+(1-boolean!W160)*auxiliary!AR160</f>
        <v>6.6220614264713915E-3</v>
      </c>
      <c r="Y160" s="2">
        <f t="shared" si="2"/>
        <v>2.651098374294468E-3</v>
      </c>
    </row>
    <row r="161" spans="4:25" x14ac:dyDescent="0.2">
      <c r="D161" s="2">
        <f>boolean!D161*auxiliary!D161+(1-boolean!D161)*auxiliary!Y161</f>
        <v>1.3501818303281545E-4</v>
      </c>
      <c r="E161" s="2">
        <f>boolean!E161*auxiliary!E161+(1-boolean!E161)*auxiliary!Z161</f>
        <v>2.7210703387133879E-4</v>
      </c>
      <c r="F161" s="2">
        <f>boolean!F161*auxiliary!F161+(1-boolean!F161)*auxiliary!AA161</f>
        <v>4.1336897652674093E-4</v>
      </c>
      <c r="G161" s="2">
        <f>boolean!G161*auxiliary!G161+(1-boolean!G161)*auxiliary!AB161</f>
        <v>5.6097043444109393E-4</v>
      </c>
      <c r="H161" s="2">
        <f>boolean!H161*auxiliary!H161+(1-boolean!H161)*auxiliary!AC161</f>
        <v>7.1717505522180588E-4</v>
      </c>
      <c r="I161" s="2">
        <f>boolean!I161*auxiliary!I161+(1-boolean!I161)*auxiliary!AD161</f>
        <v>8.8437842642670114E-4</v>
      </c>
      <c r="J161" s="2">
        <f>boolean!J161*auxiliary!J161+(1-boolean!J161)*auxiliary!AE161</f>
        <v>1.0651448148084703E-3</v>
      </c>
      <c r="K161" s="2">
        <f>boolean!K161*auxiliary!K161+(1-boolean!K161)*auxiliary!AF161</f>
        <v>1.262246492459424E-3</v>
      </c>
      <c r="L161" s="2">
        <f>boolean!L161*auxiliary!L161+(1-boolean!L161)*auxiliary!AG161</f>
        <v>1.4787062529707301E-3</v>
      </c>
      <c r="M161" s="2">
        <f>boolean!M161*auxiliary!M161+(1-boolean!M161)*auxiliary!AH161</f>
        <v>1.7178437696430812E-3</v>
      </c>
      <c r="N161" s="2">
        <f>boolean!N161*auxiliary!N161+(1-boolean!N161)*auxiliary!AI161</f>
        <v>1.9833265067082397E-3</v>
      </c>
      <c r="O161" s="2">
        <f>boolean!O161*auxiliary!O161+(1-boolean!O161)*auxiliary!AJ161</f>
        <v>2.2792259643468773E-3</v>
      </c>
      <c r="P161" s="2">
        <f>boolean!P161*auxiliary!P161+(1-boolean!P161)*auxiliary!AK161</f>
        <v>2.6100801200883601E-3</v>
      </c>
      <c r="Q161" s="2">
        <f>boolean!Q161*auxiliary!Q161+(1-boolean!Q161)*auxiliary!AL161</f>
        <v>2.980963024207175E-3</v>
      </c>
      <c r="R161" s="2">
        <f>boolean!R161*auxiliary!R161+(1-boolean!R161)*auxiliary!AM161</f>
        <v>3.3975626164459271E-3</v>
      </c>
      <c r="S161" s="2">
        <f>boolean!S161*auxiliary!S161+(1-boolean!S161)*auxiliary!AN161</f>
        <v>3.8662679574788363E-3</v>
      </c>
      <c r="T161" s="2">
        <f>boolean!T161*auxiliary!T161+(1-boolean!T161)*auxiliary!AO161</f>
        <v>4.3942672129161928E-3</v>
      </c>
      <c r="U161" s="2">
        <f>boolean!U161*auxiliary!U161+(1-boolean!U161)*auxiliary!AP161</f>
        <v>4.9896578925534441E-3</v>
      </c>
      <c r="V161" s="2">
        <f>boolean!V161*auxiliary!V161+(1-boolean!V161)*auxiliary!AQ161</f>
        <v>5.6615710355176971E-3</v>
      </c>
      <c r="W161" s="2">
        <f>boolean!W161*auxiliary!W161+(1-boolean!W161)*auxiliary!AR161</f>
        <v>6.4203112458416549E-3</v>
      </c>
      <c r="Y161" s="2">
        <f t="shared" si="2"/>
        <v>2.5703290274951308E-3</v>
      </c>
    </row>
    <row r="162" spans="4:25" x14ac:dyDescent="0.2">
      <c r="D162" s="2">
        <f>boolean!D162*auxiliary!D162+(1-boolean!D162)*auxiliary!Y162</f>
        <v>1.3090466896810459E-4</v>
      </c>
      <c r="E162" s="2">
        <f>boolean!E162*auxiliary!E162+(1-boolean!E162)*auxiliary!Z162</f>
        <v>2.6381692000819739E-4</v>
      </c>
      <c r="F162" s="2">
        <f>boolean!F162*auxiliary!F162+(1-boolean!F162)*auxiliary!AA162</f>
        <v>4.0077512390139037E-4</v>
      </c>
      <c r="G162" s="2">
        <f>boolean!G162*auxiliary!G162+(1-boolean!G162)*auxiliary!AB162</f>
        <v>5.4387970102928696E-4</v>
      </c>
      <c r="H162" s="2">
        <f>boolean!H162*auxiliary!H162+(1-boolean!H162)*auxiliary!AC162</f>
        <v>6.9532533387132913E-4</v>
      </c>
      <c r="I162" s="2">
        <f>boolean!I162*auxiliary!I162+(1-boolean!I162)*auxiliary!AD162</f>
        <v>8.5743462512588727E-4</v>
      </c>
      <c r="J162" s="2">
        <f>boolean!J162*auxiliary!J162+(1-boolean!J162)*auxiliary!AE162</f>
        <v>1.0326937176432568E-3</v>
      </c>
      <c r="K162" s="2">
        <f>boolean!K162*auxiliary!K162+(1-boolean!K162)*auxiliary!AF162</f>
        <v>1.2237904224454924E-3</v>
      </c>
      <c r="L162" s="2">
        <f>boolean!L162*auxiliary!L162+(1-boolean!L162)*auxiliary!AG162</f>
        <v>1.4336554395725624E-3</v>
      </c>
      <c r="M162" s="2">
        <f>boolean!M162*auxiliary!M162+(1-boolean!M162)*auxiliary!AH162</f>
        <v>1.6655073039265687E-3</v>
      </c>
      <c r="N162" s="2">
        <f>boolean!N162*auxiliary!N162+(1-boolean!N162)*auxiliary!AI162</f>
        <v>1.9229017454131235E-3</v>
      </c>
      <c r="O162" s="2">
        <f>boolean!O162*auxiliary!O162+(1-boolean!O162)*auxiliary!AJ162</f>
        <v>2.2097862203776047E-3</v>
      </c>
      <c r="P162" s="2">
        <f>boolean!P162*auxiliary!P162+(1-boolean!P162)*auxiliary!AK162</f>
        <v>2.5305604506420882E-3</v>
      </c>
      <c r="Q162" s="2">
        <f>boolean!Q162*auxiliary!Q162+(1-boolean!Q162)*auxiliary!AL162</f>
        <v>2.8901438985825994E-3</v>
      </c>
      <c r="R162" s="2">
        <f>boolean!R162*auxiliary!R162+(1-boolean!R162)*auxiliary!AM162</f>
        <v>3.2940512130589525E-3</v>
      </c>
      <c r="S162" s="2">
        <f>boolean!S162*auxiliary!S162+(1-boolean!S162)*auxiliary!AN162</f>
        <v>3.7484768032521143E-3</v>
      </c>
      <c r="T162" s="2">
        <f>boolean!T162*auxiliary!T162+(1-boolean!T162)*auxiliary!AO162</f>
        <v>4.2603898374516209E-3</v>
      </c>
      <c r="U162" s="2">
        <f>boolean!U162*auxiliary!U162+(1-boolean!U162)*auxiliary!AP162</f>
        <v>4.8376411237147929E-3</v>
      </c>
      <c r="V162" s="2">
        <f>boolean!V162*auxiliary!V162+(1-boolean!V162)*auxiliary!AQ162</f>
        <v>5.4890835115424894E-3</v>
      </c>
      <c r="W162" s="2">
        <f>boolean!W162*auxiliary!W162+(1-boolean!W162)*auxiliary!AR162</f>
        <v>6.2247076610772818E-3</v>
      </c>
      <c r="Y162" s="2">
        <f t="shared" si="2"/>
        <v>2.492020429586005E-3</v>
      </c>
    </row>
    <row r="163" spans="4:25" x14ac:dyDescent="0.2">
      <c r="D163" s="2">
        <f>boolean!D163*auxiliary!D163+(1-boolean!D163)*auxiliary!Y163</f>
        <v>1.2691647874926774E-4</v>
      </c>
      <c r="E163" s="2">
        <f>boolean!E163*auxiliary!E163+(1-boolean!E163)*auxiliary!Z163</f>
        <v>2.5577937583017637E-4</v>
      </c>
      <c r="F163" s="2">
        <f>boolean!F163*auxiliary!F163+(1-boolean!F163)*auxiliary!AA163</f>
        <v>3.8856496026325383E-4</v>
      </c>
      <c r="G163" s="2">
        <f>boolean!G163*auxiliary!G163+(1-boolean!G163)*auxiliary!AB163</f>
        <v>5.2730966024336649E-4</v>
      </c>
      <c r="H163" s="2">
        <f>boolean!H163*auxiliary!H163+(1-boolean!H163)*auxiliary!AC163</f>
        <v>6.7414129423916923E-4</v>
      </c>
      <c r="I163" s="2">
        <f>boolean!I163*auxiliary!I163+(1-boolean!I163)*auxiliary!AD163</f>
        <v>8.3131170367338881E-4</v>
      </c>
      <c r="J163" s="2">
        <f>boolean!J163*auxiliary!J163+(1-boolean!J163)*auxiliary!AE163</f>
        <v>1.0012312876457247E-3</v>
      </c>
      <c r="K163" s="2">
        <f>boolean!K163*auxiliary!K163+(1-boolean!K163)*auxiliary!AF163</f>
        <v>1.1865059693302827E-3</v>
      </c>
      <c r="L163" s="2">
        <f>boolean!L163*auxiliary!L163+(1-boolean!L163)*auxiliary!AG163</f>
        <v>1.3899771609721355E-3</v>
      </c>
      <c r="M163" s="2">
        <f>boolean!M163*auxiliary!M163+(1-boolean!M163)*auxiliary!AH163</f>
        <v>1.6147653403947736E-3</v>
      </c>
      <c r="N163" s="2">
        <f>boolean!N163*auxiliary!N163+(1-boolean!N163)*auxiliary!AI163</f>
        <v>1.8643179073171002E-3</v>
      </c>
      <c r="O163" s="2">
        <f>boolean!O163*auxiliary!O163+(1-boolean!O163)*auxiliary!AJ163</f>
        <v>2.1424620534147157E-3</v>
      </c>
      <c r="P163" s="2">
        <f>boolean!P163*auxiliary!P163+(1-boolean!P163)*auxiliary!AK163</f>
        <v>2.4534634569520833E-3</v>
      </c>
      <c r="Q163" s="2">
        <f>boolean!Q163*auxiliary!Q163+(1-boolean!Q163)*auxiliary!AL163</f>
        <v>2.8020917021390436E-3</v>
      </c>
      <c r="R163" s="2">
        <f>boolean!R163*auxiliary!R163+(1-boolean!R163)*auxiliary!AM163</f>
        <v>3.1936934264969593E-3</v>
      </c>
      <c r="S163" s="2">
        <f>boolean!S163*auxiliary!S163+(1-boolean!S163)*auxiliary!AN163</f>
        <v>3.6342743180381651E-3</v>
      </c>
      <c r="T163" s="2">
        <f>boolean!T163*auxiliary!T163+(1-boolean!T163)*auxiliary!AO163</f>
        <v>4.1305912197850767E-3</v>
      </c>
      <c r="U163" s="2">
        <f>boolean!U163*auxiliary!U163+(1-boolean!U163)*auxiliary!AP163</f>
        <v>4.6902557541635883E-3</v>
      </c>
      <c r="V163" s="2">
        <f>boolean!V163*auxiliary!V163+(1-boolean!V163)*auxiliary!AQ163</f>
        <v>5.321851056476686E-3</v>
      </c>
      <c r="W163" s="2">
        <f>boolean!W163*auxiliary!W163+(1-boolean!W163)*auxiliary!AR163</f>
        <v>6.0350634077078616E-3</v>
      </c>
      <c r="Y163" s="2">
        <f t="shared" si="2"/>
        <v>2.4160976104783526E-3</v>
      </c>
    </row>
    <row r="164" spans="4:25" x14ac:dyDescent="0.2">
      <c r="D164" s="2">
        <f>boolean!D164*auxiliary!D164+(1-boolean!D164)*auxiliary!Y164</f>
        <v>1.2304979421351298E-4</v>
      </c>
      <c r="E164" s="2">
        <f>boolean!E164*auxiliary!E164+(1-boolean!E164)*auxiliary!Z164</f>
        <v>2.4798670645552869E-4</v>
      </c>
      <c r="F164" s="2">
        <f>boolean!F164*auxiliary!F164+(1-boolean!F164)*auxiliary!AA164</f>
        <v>3.7672679600127262E-4</v>
      </c>
      <c r="G164" s="2">
        <f>boolean!G164*auxiliary!G164+(1-boolean!G164)*auxiliary!AB164</f>
        <v>5.1124444846858052E-4</v>
      </c>
      <c r="H164" s="2">
        <f>boolean!H164*auxiliary!H164+(1-boolean!H164)*auxiliary!AC164</f>
        <v>6.5360265541908357E-4</v>
      </c>
      <c r="I164" s="2">
        <f>boolean!I164*auxiliary!I164+(1-boolean!I164)*auxiliary!AD164</f>
        <v>8.0598465283914585E-4</v>
      </c>
      <c r="J164" s="2">
        <f>boolean!J164*auxiliary!J164+(1-boolean!J164)*auxiliary!AE164</f>
        <v>9.7072740371508209E-4</v>
      </c>
      <c r="K164" s="2">
        <f>boolean!K164*auxiliary!K164+(1-boolean!K164)*auxiliary!AF164</f>
        <v>1.1503574381986107E-3</v>
      </c>
      <c r="L164" s="2">
        <f>boolean!L164*auxiliary!L164+(1-boolean!L164)*auxiliary!AG164</f>
        <v>1.347629601014999E-3</v>
      </c>
      <c r="M164" s="2">
        <f>boolean!M164*auxiliary!M164+(1-boolean!M164)*auxiliary!AH164</f>
        <v>1.5655693003524694E-3</v>
      </c>
      <c r="N164" s="2">
        <f>boolean!N164*auxiliary!N164+(1-boolean!N164)*auxiliary!AI164</f>
        <v>1.807518906170882E-3</v>
      </c>
      <c r="O164" s="2">
        <f>boolean!O164*auxiliary!O164+(1-boolean!O164)*auxiliary!AJ164</f>
        <v>2.0771890095041129E-3</v>
      </c>
      <c r="P164" s="2">
        <f>boolean!P164*auxiliary!P164+(1-boolean!P164)*auxiliary!AK164</f>
        <v>2.3787153288797802E-3</v>
      </c>
      <c r="Q164" s="2">
        <f>boolean!Q164*auxiliary!Q164+(1-boolean!Q164)*auxiliary!AL164</f>
        <v>2.716722136585365E-3</v>
      </c>
      <c r="R164" s="2">
        <f>boolean!R164*auxiliary!R164+(1-boolean!R164)*auxiliary!AM164</f>
        <v>3.0963931774995565E-3</v>
      </c>
      <c r="S164" s="2">
        <f>boolean!S164*auxiliary!S164+(1-boolean!S164)*auxiliary!AN164</f>
        <v>3.5235511681152095E-3</v>
      </c>
      <c r="T164" s="2">
        <f>boolean!T164*auxiliary!T164+(1-boolean!T164)*auxiliary!AO164</f>
        <v>4.0047470949679956E-3</v>
      </c>
      <c r="U164" s="2">
        <f>boolean!U164*auxiliary!U164+(1-boolean!U164)*auxiliary!AP164</f>
        <v>4.5473606819705793E-3</v>
      </c>
      <c r="V164" s="2">
        <f>boolean!V164*auxiliary!V164+(1-boolean!V164)*auxiliary!AQ164</f>
        <v>5.1597135674409126E-3</v>
      </c>
      <c r="W164" s="2">
        <f>boolean!W164*auxiliary!W164+(1-boolean!W164)*auxiliary!AR164</f>
        <v>5.8511969265318074E-3</v>
      </c>
      <c r="Y164" s="2">
        <f t="shared" si="2"/>
        <v>2.3424878841498374E-3</v>
      </c>
    </row>
    <row r="165" spans="4:25" x14ac:dyDescent="0.2">
      <c r="D165" s="2">
        <f>boolean!D165*auxiliary!D165+(1-boolean!D165)*auxiliary!Y165</f>
        <v>1.1930091352361331E-4</v>
      </c>
      <c r="E165" s="2">
        <f>boolean!E165*auxiliary!E165+(1-boolean!E165)*auxiliary!Z165</f>
        <v>2.4043145143763073E-4</v>
      </c>
      <c r="F165" s="2">
        <f>boolean!F165*auxiliary!F165+(1-boolean!F165)*auxiliary!AA165</f>
        <v>3.6524929764441758E-4</v>
      </c>
      <c r="G165" s="2">
        <f>boolean!G165*auxiliary!G165+(1-boolean!G165)*auxiliary!AB165</f>
        <v>4.9566868539695241E-4</v>
      </c>
      <c r="H165" s="2">
        <f>boolean!H165*auxiliary!H165+(1-boolean!H165)*auxiliary!AC165</f>
        <v>6.3368975439044724E-4</v>
      </c>
      <c r="I165" s="2">
        <f>boolean!I165*auxiliary!I165+(1-boolean!I165)*auxiliary!AD165</f>
        <v>7.8142922533358441E-4</v>
      </c>
      <c r="J165" s="2">
        <f>boolean!J165*auxiliary!J165+(1-boolean!J165)*auxiliary!AE165</f>
        <v>9.4115286243117411E-4</v>
      </c>
      <c r="K165" s="2">
        <f>boolean!K165*auxiliary!K165+(1-boolean!K165)*auxiliary!AF165</f>
        <v>1.1153102216298271E-3</v>
      </c>
      <c r="L165" s="2">
        <f>boolean!L165*auxiliary!L165+(1-boolean!L165)*auxiliary!AG165</f>
        <v>1.3065722175331863E-3</v>
      </c>
      <c r="M165" s="2">
        <f>boolean!M165*auxiliary!M165+(1-boolean!M165)*auxiliary!AH165</f>
        <v>1.5178720851209905E-3</v>
      </c>
      <c r="N165" s="2">
        <f>boolean!N165*auxiliary!N165+(1-boolean!N165)*auxiliary!AI165</f>
        <v>1.752450364469668E-3</v>
      </c>
      <c r="O165" s="2">
        <f>boolean!O165*auxiliary!O165+(1-boolean!O165)*auxiliary!AJ165</f>
        <v>2.0139045983697899E-3</v>
      </c>
      <c r="P165" s="2">
        <f>boolean!P165*auxiliary!P165+(1-boolean!P165)*auxiliary!AK165</f>
        <v>2.306244505013693E-3</v>
      </c>
      <c r="Q165" s="2">
        <f>boolean!Q165*auxiliary!Q165+(1-boolean!Q165)*auxiliary!AL165</f>
        <v>2.6339534718934458E-3</v>
      </c>
      <c r="R165" s="2">
        <f>boolean!R165*auxiliary!R165+(1-boolean!R165)*auxiliary!AM165</f>
        <v>3.0020573139927613E-3</v>
      </c>
      <c r="S165" s="2">
        <f>boolean!S165*auxiliary!S165+(1-boolean!S165)*auxiliary!AN165</f>
        <v>3.4162013507632195E-3</v>
      </c>
      <c r="T165" s="2">
        <f>boolean!T165*auxiliary!T165+(1-boolean!T165)*auxiliary!AO165</f>
        <v>3.8827369839538593E-3</v>
      </c>
      <c r="U165" s="2">
        <f>boolean!U165*auxiliary!U165+(1-boolean!U165)*auxiliary!AP165</f>
        <v>4.4088191040702693E-3</v>
      </c>
      <c r="V165" s="2">
        <f>boolean!V165*auxiliary!V165+(1-boolean!V165)*auxiliary!AQ165</f>
        <v>5.0025158193095429E-3</v>
      </c>
      <c r="W165" s="2">
        <f>boolean!W165*auxiliary!W165+(1-boolean!W165)*auxiliary!AR165</f>
        <v>5.6729321897975582E-3</v>
      </c>
      <c r="Y165" s="2">
        <f t="shared" si="2"/>
        <v>2.2711207790576289E-3</v>
      </c>
    </row>
    <row r="166" spans="4:25" x14ac:dyDescent="0.2">
      <c r="D166" s="2">
        <f>boolean!D166*auxiliary!D166+(1-boolean!D166)*auxiliary!Y166</f>
        <v>1.1566624762388806E-4</v>
      </c>
      <c r="E166" s="2">
        <f>boolean!E166*auxiliary!E166+(1-boolean!E166)*auxiliary!Z166</f>
        <v>2.3310637762259383E-4</v>
      </c>
      <c r="F166" s="2">
        <f>boolean!F166*auxiliary!F166+(1-boolean!F166)*auxiliary!AA166</f>
        <v>3.5412147701139284E-4</v>
      </c>
      <c r="G166" s="2">
        <f>boolean!G166*auxiliary!G166+(1-boolean!G166)*auxiliary!AB166</f>
        <v>4.8056745930267477E-4</v>
      </c>
      <c r="H166" s="2">
        <f>boolean!H166*auxiliary!H166+(1-boolean!H166)*auxiliary!AC166</f>
        <v>6.1438352719351674E-4</v>
      </c>
      <c r="I166" s="2">
        <f>boolean!I166*auxiliary!I166+(1-boolean!I166)*auxiliary!AD166</f>
        <v>7.5762191259405099E-4</v>
      </c>
      <c r="J166" s="2">
        <f>boolean!J166*auxiliary!J166+(1-boolean!J166)*auxiliary!AE166</f>
        <v>9.124793500960793E-4</v>
      </c>
      <c r="K166" s="2">
        <f>boolean!K166*auxiliary!K166+(1-boolean!K166)*auxiliary!AF166</f>
        <v>1.0813307665658006E-3</v>
      </c>
      <c r="L166" s="2">
        <f>boolean!L166*auxiliary!L166+(1-boolean!L166)*auxiliary!AG166</f>
        <v>1.2667657035314616E-3</v>
      </c>
      <c r="M166" s="2">
        <f>boolean!M166*auxiliary!M166+(1-boolean!M166)*auxiliary!AH166</f>
        <v>1.4716280309474896E-3</v>
      </c>
      <c r="N166" s="2">
        <f>boolean!N166*auxiliary!N166+(1-boolean!N166)*auxiliary!AI166</f>
        <v>1.6990595613938957E-3</v>
      </c>
      <c r="O166" s="2">
        <f>boolean!O166*auxiliary!O166+(1-boolean!O166)*auxiliary!AJ166</f>
        <v>1.9525482335876732E-3</v>
      </c>
      <c r="P166" s="2">
        <f>boolean!P166*auxiliary!P166+(1-boolean!P166)*auxiliary!AK166</f>
        <v>2.2359816041588485E-3</v>
      </c>
      <c r="Q166" s="2">
        <f>boolean!Q166*auxiliary!Q166+(1-boolean!Q166)*auxiliary!AL166</f>
        <v>2.553706468052531E-3</v>
      </c>
      <c r="R166" s="2">
        <f>boolean!R166*auxiliary!R166+(1-boolean!R166)*auxiliary!AM166</f>
        <v>2.910595521908239E-3</v>
      </c>
      <c r="S166" s="2">
        <f>boolean!S166*auxiliary!S166+(1-boolean!S166)*auxiliary!AN166</f>
        <v>3.3121220927803644E-3</v>
      </c>
      <c r="T166" s="2">
        <f>boolean!T166*auxiliary!T166+(1-boolean!T166)*auxiliary!AO166</f>
        <v>3.7644440782554811E-3</v>
      </c>
      <c r="U166" s="2">
        <f>boolean!U166*auxiliary!U166+(1-boolean!U166)*auxiliary!AP166</f>
        <v>4.2744983852901096E-3</v>
      </c>
      <c r="V166" s="2">
        <f>boolean!V166*auxiliary!V166+(1-boolean!V166)*auxiliary!AQ166</f>
        <v>4.8501073161032237E-3</v>
      </c>
      <c r="W166" s="2">
        <f>boolean!W166*auxiliary!W166+(1-boolean!W166)*auxiliary!AR166</f>
        <v>5.5000985326803418E-3</v>
      </c>
      <c r="Y166" s="2">
        <f t="shared" si="2"/>
        <v>2.2019279706708989E-3</v>
      </c>
    </row>
    <row r="167" spans="4:25" x14ac:dyDescent="0.2">
      <c r="D167" s="2">
        <f>boolean!D167*auxiliary!D167+(1-boolean!D167)*auxiliary!Y167</f>
        <v>1.1214231680415885E-4</v>
      </c>
      <c r="E167" s="2">
        <f>boolean!E167*auxiliary!E167+(1-boolean!E167)*auxiliary!Z167</f>
        <v>2.2600447222447968E-4</v>
      </c>
      <c r="F167" s="2">
        <f>boolean!F167*auxiliary!F167+(1-boolean!F167)*auxiliary!AA167</f>
        <v>3.4333268069091158E-4</v>
      </c>
      <c r="G167" s="2">
        <f>boolean!G167*auxiliary!G167+(1-boolean!G167)*auxiliary!AB167</f>
        <v>4.659263127661123E-4</v>
      </c>
      <c r="H167" s="2">
        <f>boolean!H167*auxiliary!H167+(1-boolean!H167)*auxiliary!AC167</f>
        <v>5.9566549067822103E-4</v>
      </c>
      <c r="I167" s="2">
        <f>boolean!I167*auxiliary!I167+(1-boolean!I167)*auxiliary!AD167</f>
        <v>7.3453992227848555E-4</v>
      </c>
      <c r="J167" s="2">
        <f>boolean!J167*auxiliary!J167+(1-boolean!J167)*auxiliary!AE167</f>
        <v>8.8467941562750429E-4</v>
      </c>
      <c r="K167" s="2">
        <f>boolean!K167*auxiliary!K167+(1-boolean!K167)*auxiliary!AF167</f>
        <v>1.0483865421883195E-3</v>
      </c>
      <c r="L167" s="2">
        <f>boolean!L167*auxiliary!L167+(1-boolean!L167)*auxiliary!AG167</f>
        <v>1.2281719495560923E-3</v>
      </c>
      <c r="M167" s="2">
        <f>boolean!M167*auxiliary!M167+(1-boolean!M167)*auxiliary!AH167</f>
        <v>1.4267928652879592E-3</v>
      </c>
      <c r="N167" s="2">
        <f>boolean!N167*auxiliary!N167+(1-boolean!N167)*auxiliary!AI167</f>
        <v>1.6472953823360543E-3</v>
      </c>
      <c r="O167" s="2">
        <f>boolean!O167*auxiliary!O167+(1-boolean!O167)*auxiliary!AJ167</f>
        <v>1.8930611745821694E-3</v>
      </c>
      <c r="P167" s="2">
        <f>boolean!P167*auxiliary!P167+(1-boolean!P167)*auxiliary!AK167</f>
        <v>2.1678593589135068E-3</v>
      </c>
      <c r="Q167" s="2">
        <f>boolean!Q167*auxiliary!Q167+(1-boolean!Q167)*auxiliary!AL167</f>
        <v>2.4759042992074372E-3</v>
      </c>
      <c r="R167" s="2">
        <f>boolean!R167*auxiliary!R167+(1-boolean!R167)*auxiliary!AM167</f>
        <v>2.8219202387195761E-3</v>
      </c>
      <c r="S167" s="2">
        <f>boolean!S167*auxiliary!S167+(1-boolean!S167)*auxiliary!AN167</f>
        <v>3.211213752091319E-3</v>
      </c>
      <c r="T167" s="2">
        <f>boolean!T167*auxiliary!T167+(1-boolean!T167)*auxiliary!AO167</f>
        <v>3.6497551281163918E-3</v>
      </c>
      <c r="U167" s="2">
        <f>boolean!U167*auxiliary!U167+(1-boolean!U167)*auxiliary!AP167</f>
        <v>4.1442699313699385E-3</v>
      </c>
      <c r="V167" s="2">
        <f>boolean!V167*auxiliary!V167+(1-boolean!V167)*auxiliary!AQ167</f>
        <v>4.702342146908952E-3</v>
      </c>
      <c r="W167" s="2">
        <f>boolean!W167*auxiliary!W167+(1-boolean!W167)*auxiliary!AR167</f>
        <v>5.3325304898932703E-3</v>
      </c>
      <c r="Y167" s="2">
        <f t="shared" si="2"/>
        <v>2.1348432160594889E-3</v>
      </c>
    </row>
    <row r="168" spans="4:25" x14ac:dyDescent="0.2">
      <c r="D168" s="2">
        <f>boolean!D168*auxiliary!D168+(1-boolean!D168)*auxiliary!Y168</f>
        <v>1.0872574736838846E-4</v>
      </c>
      <c r="E168" s="2">
        <f>boolean!E168*auxiliary!E168+(1-boolean!E168)*auxiliary!Z168</f>
        <v>2.1911893611148816E-4</v>
      </c>
      <c r="F168" s="2">
        <f>boolean!F168*auxiliary!F168+(1-boolean!F168)*auxiliary!AA168</f>
        <v>3.328725798424674E-4</v>
      </c>
      <c r="G168" s="2">
        <f>boolean!G168*auxiliary!G168+(1-boolean!G168)*auxiliary!AB168</f>
        <v>4.5173122883273979E-4</v>
      </c>
      <c r="H168" s="2">
        <f>boolean!H168*auxiliary!H168+(1-boolean!H168)*auxiliary!AC168</f>
        <v>5.7751772480899564E-4</v>
      </c>
      <c r="I168" s="2">
        <f>boolean!I168*auxiliary!I168+(1-boolean!I168)*auxiliary!AD168</f>
        <v>7.1216115644477706E-4</v>
      </c>
      <c r="J168" s="2">
        <f>boolean!J168*auxiliary!J168+(1-boolean!J168)*auxiliary!AE168</f>
        <v>8.5772644427801244E-4</v>
      </c>
      <c r="K168" s="2">
        <f>boolean!K168*auxiliary!K168+(1-boolean!K168)*auxiliary!AF168</f>
        <v>1.0164460087751489E-3</v>
      </c>
      <c r="L168" s="2">
        <f>boolean!L168*auxiliary!L168+(1-boolean!L168)*auxiliary!AG168</f>
        <v>1.1907540072101013E-3</v>
      </c>
      <c r="M168" s="2">
        <f>boolean!M168*auxiliary!M168+(1-boolean!M168)*auxiliary!AH168</f>
        <v>1.383323664422142E-3</v>
      </c>
      <c r="N168" s="2">
        <f>boolean!N168*auxiliary!N168+(1-boolean!N168)*auxiliary!AI168</f>
        <v>1.5971082699652289E-3</v>
      </c>
      <c r="O168" s="2">
        <f>boolean!O168*auxiliary!O168+(1-boolean!O168)*auxiliary!AJ168</f>
        <v>1.8353864703898519E-3</v>
      </c>
      <c r="P168" s="2">
        <f>boolean!P168*auxiliary!P168+(1-boolean!P168)*auxiliary!AK168</f>
        <v>2.1018125512695437E-3</v>
      </c>
      <c r="Q168" s="2">
        <f>boolean!Q168*auxiliary!Q168+(1-boolean!Q168)*auxiliary!AL168</f>
        <v>2.4004724801079866E-3</v>
      </c>
      <c r="R168" s="2">
        <f>boolean!R168*auxiliary!R168+(1-boolean!R168)*auxiliary!AM168</f>
        <v>2.7359465696127718E-3</v>
      </c>
      <c r="S168" s="2">
        <f>boolean!S168*auxiliary!S168+(1-boolean!S168)*auxiliary!AN168</f>
        <v>3.1133797223531906E-3</v>
      </c>
      <c r="T168" s="2">
        <f>boolean!T168*auxiliary!T168+(1-boolean!T168)*auxiliary!AO168</f>
        <v>3.5385603340892169E-3</v>
      </c>
      <c r="U168" s="2">
        <f>boolean!U168*auxiliary!U168+(1-boolean!U168)*auxiliary!AP168</f>
        <v>4.0180090658500315E-3</v>
      </c>
      <c r="V168" s="2">
        <f>boolean!V168*auxiliary!V168+(1-boolean!V168)*auxiliary!AQ168</f>
        <v>4.559078846189734E-3</v>
      </c>
      <c r="W168" s="2">
        <f>boolean!W168*auxiliary!W168+(1-boolean!W168)*auxiliary!AR168</f>
        <v>5.1700676372762704E-3</v>
      </c>
      <c r="Y168" s="2">
        <f t="shared" si="2"/>
        <v>2.069802290474829E-3</v>
      </c>
    </row>
    <row r="169" spans="4:25" x14ac:dyDescent="0.2">
      <c r="D169" s="2">
        <f>boolean!D169*auxiliary!D169+(1-boolean!D169)*auxiliary!Y169</f>
        <v>1.0541326840481536E-4</v>
      </c>
      <c r="E169" s="2">
        <f>boolean!E169*auxiliary!E169+(1-boolean!E169)*auxiliary!Z169</f>
        <v>2.1244317729669193E-4</v>
      </c>
      <c r="F169" s="2">
        <f>boolean!F169*auxiliary!F169+(1-boolean!F169)*auxiliary!AA169</f>
        <v>3.2273116030784229E-4</v>
      </c>
      <c r="G169" s="2">
        <f>boolean!G169*auxiliary!G169+(1-boolean!G169)*auxiliary!AB169</f>
        <v>4.3796861759377083E-4</v>
      </c>
      <c r="H169" s="2">
        <f>boolean!H169*auxiliary!H169+(1-boolean!H169)*auxiliary!AC169</f>
        <v>5.5992285550873083E-4</v>
      </c>
      <c r="I169" s="2">
        <f>boolean!I169*auxiliary!I169+(1-boolean!I169)*auxiliary!AD169</f>
        <v>6.9046419039492032E-4</v>
      </c>
      <c r="J169" s="2">
        <f>boolean!J169*auxiliary!J169+(1-boolean!J169)*auxiliary!AE169</f>
        <v>8.3159463215494076E-4</v>
      </c>
      <c r="K169" s="2">
        <f>boolean!K169*auxiliary!K169+(1-boolean!K169)*auxiliary!AF169</f>
        <v>9.8547858750493676E-4</v>
      </c>
      <c r="L169" s="2">
        <f>boolean!L169*auxiliary!L169+(1-boolean!L169)*auxiliary!AG169</f>
        <v>1.1544760537800876E-3</v>
      </c>
      <c r="M169" s="2">
        <f>boolean!M169*auxiliary!M169+(1-boolean!M169)*auxiliary!AH169</f>
        <v>1.3411788123597731E-3</v>
      </c>
      <c r="N169" s="2">
        <f>boolean!N169*auxiliary!N169+(1-boolean!N169)*auxiliary!AI169</f>
        <v>1.5484501767825405E-3</v>
      </c>
      <c r="O169" s="2">
        <f>boolean!O169*auxiliary!O169+(1-boolean!O169)*auxiliary!AJ169</f>
        <v>1.7794689051364838E-3</v>
      </c>
      <c r="P169" s="2">
        <f>boolean!P169*auxiliary!P169+(1-boolean!P169)*auxiliary!AK169</f>
        <v>2.0377779501748764E-3</v>
      </c>
      <c r="Q169" s="2">
        <f>boolean!Q169*auxiliary!Q169+(1-boolean!Q169)*auxiliary!AL169</f>
        <v>2.327338794799278E-3</v>
      </c>
      <c r="R169" s="2">
        <f>boolean!R169*auxiliary!R169+(1-boolean!R169)*auxiliary!AM169</f>
        <v>2.6525922062107386E-3</v>
      </c>
      <c r="S169" s="2">
        <f>boolean!S169*auxiliary!S169+(1-boolean!S169)*auxiliary!AN169</f>
        <v>3.0185263404677834E-3</v>
      </c>
      <c r="T169" s="2">
        <f>boolean!T169*auxiliary!T169+(1-boolean!T169)*auxiliary!AO169</f>
        <v>3.4307532419172965E-3</v>
      </c>
      <c r="U169" s="2">
        <f>boolean!U169*auxiliary!U169+(1-boolean!U169)*auxiliary!AP169</f>
        <v>3.895594910709958E-3</v>
      </c>
      <c r="V169" s="2">
        <f>boolean!V169*auxiliary!V169+(1-boolean!V169)*auxiliary!AQ169</f>
        <v>4.4201802583501305E-3</v>
      </c>
      <c r="W169" s="2">
        <f>boolean!W169*auxiliary!W169+(1-boolean!W169)*auxiliary!AR169</f>
        <v>5.0125544382112709E-3</v>
      </c>
      <c r="Y169" s="2">
        <f t="shared" si="2"/>
        <v>2.0067429258633848E-3</v>
      </c>
    </row>
    <row r="170" spans="4:25" x14ac:dyDescent="0.2">
      <c r="D170" s="2">
        <f>boolean!D170*auxiliary!D170+(1-boolean!D170)*auxiliary!Y170</f>
        <v>1.022017086544893E-4</v>
      </c>
      <c r="E170" s="2">
        <f>boolean!E170*auxiliary!E170+(1-boolean!E170)*auxiliary!Z170</f>
        <v>2.0597080462708339E-4</v>
      </c>
      <c r="F170" s="2">
        <f>boolean!F170*auxiliary!F170+(1-boolean!F170)*auxiliary!AA170</f>
        <v>3.1289871302387831E-4</v>
      </c>
      <c r="G170" s="2">
        <f>boolean!G170*auxiliary!G170+(1-boolean!G170)*auxiliary!AB170</f>
        <v>4.2462530317562261E-4</v>
      </c>
      <c r="H170" s="2">
        <f>boolean!H170*auxiliary!H170+(1-boolean!H170)*auxiliary!AC170</f>
        <v>5.4286403802539652E-4</v>
      </c>
      <c r="I170" s="2">
        <f>boolean!I170*auxiliary!I170+(1-boolean!I170)*auxiliary!AD170</f>
        <v>6.6942825216370909E-4</v>
      </c>
      <c r="J170" s="2">
        <f>boolean!J170*auxiliary!J170+(1-boolean!J170)*auxiliary!AE170</f>
        <v>8.0625896151659434E-4</v>
      </c>
      <c r="K170" s="2">
        <f>boolean!K170*auxiliary!K170+(1-boolean!K170)*auxiliary!AF170</f>
        <v>9.5545463118204901E-4</v>
      </c>
      <c r="L170" s="2">
        <f>boolean!L170*auxiliary!L170+(1-boolean!L170)*auxiliary!AG170</f>
        <v>1.1193033579407275E-3</v>
      </c>
      <c r="M170" s="2">
        <f>boolean!M170*auxiliary!M170+(1-boolean!M170)*auxiliary!AH170</f>
        <v>1.3003179609987884E-3</v>
      </c>
      <c r="N170" s="2">
        <f>boolean!N170*auxiliary!N170+(1-boolean!N170)*auxiliary!AI170</f>
        <v>1.5012745191220396E-3</v>
      </c>
      <c r="O170" s="2">
        <f>boolean!O170*auxiliary!O170+(1-boolean!O170)*auxiliary!AJ170</f>
        <v>1.7252549451751394E-3</v>
      </c>
      <c r="P170" s="2">
        <f>boolean!P170*auxiliary!P170+(1-boolean!P170)*auxiliary!AK170</f>
        <v>1.9756942509981169E-3</v>
      </c>
      <c r="Q170" s="2">
        <f>boolean!Q170*auxiliary!Q170+(1-boolean!Q170)*auxiliary!AL170</f>
        <v>2.2564332274844874E-3</v>
      </c>
      <c r="R170" s="2">
        <f>boolean!R170*auxiliary!R170+(1-boolean!R170)*auxiliary!AM170</f>
        <v>2.5717773477739437E-3</v>
      </c>
      <c r="S170" s="2">
        <f>boolean!S170*auxiliary!S170+(1-boolean!S170)*auxiliary!AN170</f>
        <v>2.9265627969116055E-3</v>
      </c>
      <c r="T170" s="2">
        <f>boolean!T170*auxiliary!T170+(1-boolean!T170)*auxiliary!AO170</f>
        <v>3.3262306406188539E-3</v>
      </c>
      <c r="U170" s="2">
        <f>boolean!U170*auxiliary!U170+(1-boolean!U170)*auxiliary!AP170</f>
        <v>3.776910270643911E-3</v>
      </c>
      <c r="V170" s="2">
        <f>boolean!V170*auxiliary!V170+(1-boolean!V170)*auxiliary!AQ170</f>
        <v>4.2855134064279619E-3</v>
      </c>
      <c r="W170" s="2">
        <f>boolean!W170*auxiliary!W170+(1-boolean!W170)*auxiliary!AR170</f>
        <v>4.8598400947165183E-3</v>
      </c>
      <c r="Y170" s="2">
        <f t="shared" si="2"/>
        <v>1.9456047512533027E-3</v>
      </c>
    </row>
    <row r="171" spans="4:25" x14ac:dyDescent="0.2">
      <c r="D171" s="2">
        <f>boolean!D171*auxiliary!D171+(1-boolean!D171)*auxiliary!Y171</f>
        <v>9.9087993475212044E-5</v>
      </c>
      <c r="E171" s="2">
        <f>boolean!E171*auxiliary!E171+(1-boolean!E171)*auxiliary!Z171</f>
        <v>1.9969562166489397E-4</v>
      </c>
      <c r="F171" s="2">
        <f>boolean!F171*auxiliary!F171+(1-boolean!F171)*auxiliary!AA171</f>
        <v>3.0336582472733839E-4</v>
      </c>
      <c r="G171" s="2">
        <f>boolean!G171*auxiliary!G171+(1-boolean!G171)*auxiliary!AB171</f>
        <v>4.1168851112576618E-4</v>
      </c>
      <c r="H171" s="2">
        <f>boolean!H171*auxiliary!H171+(1-boolean!H171)*auxiliary!AC171</f>
        <v>5.2632494080542879E-4</v>
      </c>
      <c r="I171" s="2">
        <f>boolean!I171*auxiliary!I171+(1-boolean!I171)*auxiliary!AD171</f>
        <v>6.4903320263233683E-4</v>
      </c>
      <c r="J171" s="2">
        <f>boolean!J171*auxiliary!J171+(1-boolean!J171)*auxiliary!AE171</f>
        <v>7.8169517682108024E-4</v>
      </c>
      <c r="K171" s="2">
        <f>boolean!K171*auxiliary!K171+(1-boolean!K171)*auxiliary!AF171</f>
        <v>9.263453958533144E-4</v>
      </c>
      <c r="L171" s="2">
        <f>boolean!L171*auxiliary!L171+(1-boolean!L171)*auxiliary!AG171</f>
        <v>1.0852022465041432E-3</v>
      </c>
      <c r="M171" s="2">
        <f>boolean!M171*auxiliary!M171+(1-boolean!M171)*auxiliary!AH171</f>
        <v>1.2607019914973733E-3</v>
      </c>
      <c r="N171" s="2">
        <f>boolean!N171*auxiliary!N171+(1-boolean!N171)*auxiliary!AI171</f>
        <v>1.4555361325530288E-3</v>
      </c>
      <c r="O171" s="2">
        <f>boolean!O171*auxiliary!O171+(1-boolean!O171)*auxiliary!AJ171</f>
        <v>1.6726926878348457E-3</v>
      </c>
      <c r="P171" s="2">
        <f>boolean!P171*auxiliary!P171+(1-boolean!P171)*auxiliary!AK171</f>
        <v>1.9155020168375248E-3</v>
      </c>
      <c r="Q171" s="2">
        <f>boolean!Q171*auxiliary!Q171+(1-boolean!Q171)*auxiliary!AL171</f>
        <v>2.1876878954940385E-3</v>
      </c>
      <c r="R171" s="2">
        <f>boolean!R171*auxiliary!R171+(1-boolean!R171)*auxiliary!AM171</f>
        <v>2.4934246248017981E-3</v>
      </c>
      <c r="S171" s="2">
        <f>boolean!S171*auxiliary!S171+(1-boolean!S171)*auxiliary!AN171</f>
        <v>2.8374010487978033E-3</v>
      </c>
      <c r="T171" s="2">
        <f>boolean!T171*auxiliary!T171+(1-boolean!T171)*auxiliary!AO171</f>
        <v>3.2248924636761821E-3</v>
      </c>
      <c r="U171" s="2">
        <f>boolean!U171*auxiliary!U171+(1-boolean!U171)*auxiliary!AP171</f>
        <v>3.6618415208617564E-3</v>
      </c>
      <c r="V171" s="2">
        <f>boolean!V171*auxiliary!V171+(1-boolean!V171)*auxiliary!AQ171</f>
        <v>4.1549493647865228E-3</v>
      </c>
      <c r="W171" s="2">
        <f>boolean!W171*auxiliary!W171+(1-boolean!W171)*auxiliary!AR171</f>
        <v>4.7117784030775269E-3</v>
      </c>
      <c r="Y171" s="2">
        <f t="shared" si="2"/>
        <v>1.8863292349570859E-3</v>
      </c>
    </row>
    <row r="172" spans="4:25" x14ac:dyDescent="0.2">
      <c r="D172" s="2">
        <f>boolean!D172*auxiliary!D172+(1-boolean!D172)*auxiliary!Y172</f>
        <v>9.6069141897975254E-5</v>
      </c>
      <c r="E172" s="2">
        <f>boolean!E172*auxiliary!E172+(1-boolean!E172)*auxiliary!Z172</f>
        <v>1.9361162075532708E-4</v>
      </c>
      <c r="F172" s="2">
        <f>boolean!F172*auxiliary!F172+(1-boolean!F172)*auxiliary!AA172</f>
        <v>2.9412336894295548E-4</v>
      </c>
      <c r="G172" s="2">
        <f>boolean!G172*auxiliary!G172+(1-boolean!G172)*auxiliary!AB172</f>
        <v>3.9914585618288257E-4</v>
      </c>
      <c r="H172" s="2">
        <f>boolean!H172*auxiliary!H172+(1-boolean!H172)*auxiliary!AC172</f>
        <v>5.1028972985843338E-4</v>
      </c>
      <c r="I172" s="2">
        <f>boolean!I172*auxiliary!I172+(1-boolean!I172)*auxiliary!AD172</f>
        <v>6.2925951624786256E-4</v>
      </c>
      <c r="J172" s="2">
        <f>boolean!J172*auxiliary!J172+(1-boolean!J172)*auxiliary!AE172</f>
        <v>7.5787976150484371E-4</v>
      </c>
      <c r="K172" s="2">
        <f>boolean!K172*auxiliary!K172+(1-boolean!K172)*auxiliary!AF172</f>
        <v>8.9812301328950363E-4</v>
      </c>
      <c r="L172" s="2">
        <f>boolean!L172*auxiliary!L172+(1-boolean!L172)*auxiliary!AG172</f>
        <v>1.0521400721822918E-3</v>
      </c>
      <c r="M172" s="2">
        <f>boolean!M172*auxiliary!M172+(1-boolean!M172)*auxiliary!AH172</f>
        <v>1.2222929768228607E-3</v>
      </c>
      <c r="N172" s="2">
        <f>boolean!N172*auxiliary!N172+(1-boolean!N172)*auxiliary!AI172</f>
        <v>1.4111912286411126E-3</v>
      </c>
      <c r="O172" s="2">
        <f>boolean!O172*auxiliary!O172+(1-boolean!O172)*auxiliary!AJ172</f>
        <v>1.6217318117306596E-3</v>
      </c>
      <c r="P172" s="2">
        <f>boolean!P172*auxiliary!P172+(1-boolean!P172)*auxiliary!AK172</f>
        <v>1.8571436216180597E-3</v>
      </c>
      <c r="Q172" s="2">
        <f>boolean!Q172*auxiliary!Q172+(1-boolean!Q172)*auxiliary!AL172</f>
        <v>2.1210369842969501E-3</v>
      </c>
      <c r="R172" s="2">
        <f>boolean!R172*auxiliary!R172+(1-boolean!R172)*auxiliary!AM172</f>
        <v>2.417459024961622E-3</v>
      </c>
      <c r="S172" s="2">
        <f>boolean!S172*auxiliary!S172+(1-boolean!S172)*auxiliary!AN172</f>
        <v>2.7509557355867797E-3</v>
      </c>
      <c r="T172" s="2">
        <f>boolean!T172*auxiliary!T172+(1-boolean!T172)*auxiliary!AO172</f>
        <v>3.1266416932352274E-3</v>
      </c>
      <c r="U172" s="2">
        <f>boolean!U172*auxiliary!U172+(1-boolean!U172)*auxiliary!AP172</f>
        <v>3.550278498308372E-3</v>
      </c>
      <c r="V172" s="2">
        <f>boolean!V172*auxiliary!V172+(1-boolean!V172)*auxiliary!AQ172</f>
        <v>4.0283631356853892E-3</v>
      </c>
      <c r="W172" s="2">
        <f>boolean!W172*auxiliary!W172+(1-boolean!W172)*auxiliary!AR172</f>
        <v>4.5682276138764195E-3</v>
      </c>
      <c r="Y172" s="2">
        <f t="shared" si="2"/>
        <v>1.8288596285353596E-3</v>
      </c>
    </row>
    <row r="173" spans="4:25" x14ac:dyDescent="0.2">
      <c r="D173" s="2">
        <f>boolean!D173*auxiliary!D173+(1-boolean!D173)*auxiliary!Y173</f>
        <v>9.3142263773078693E-5</v>
      </c>
      <c r="E173" s="2">
        <f>boolean!E173*auxiliary!E173+(1-boolean!E173)*auxiliary!Z173</f>
        <v>1.8771297727502681E-4</v>
      </c>
      <c r="F173" s="2">
        <f>boolean!F173*auxiliary!F173+(1-boolean!F173)*auxiliary!AA173</f>
        <v>2.8516249724604533E-4</v>
      </c>
      <c r="G173" s="2">
        <f>boolean!G173*auxiliary!G173+(1-boolean!G173)*auxiliary!AB173</f>
        <v>3.8698533041962076E-4</v>
      </c>
      <c r="H173" s="2">
        <f>boolean!H173*auxiliary!H173+(1-boolean!H173)*auxiliary!AC173</f>
        <v>4.9474305359824397E-4</v>
      </c>
      <c r="I173" s="2">
        <f>boolean!I173*auxiliary!I173+(1-boolean!I173)*auxiliary!AD173</f>
        <v>6.100882623300874E-4</v>
      </c>
      <c r="J173" s="2">
        <f>boolean!J173*auxiliary!J173+(1-boolean!J173)*auxiliary!AE173</f>
        <v>7.3478991546868286E-4</v>
      </c>
      <c r="K173" s="2">
        <f>boolean!K173*auxiliary!K173+(1-boolean!K173)*auxiliary!AF173</f>
        <v>8.7076046430520154E-4</v>
      </c>
      <c r="L173" s="2">
        <f>boolean!L173*auxiliary!L173+(1-boolean!L173)*auxiliary!AG173</f>
        <v>1.0200851823315236E-3</v>
      </c>
      <c r="M173" s="2">
        <f>boolean!M173*auxiliary!M173+(1-boolean!M173)*auxiliary!AH173</f>
        <v>1.1850541454416375E-3</v>
      </c>
      <c r="N173" s="2">
        <f>boolean!N173*auxiliary!N173+(1-boolean!N173)*auxiliary!AI173</f>
        <v>1.3681973530265891E-3</v>
      </c>
      <c r="O173" s="2">
        <f>boolean!O173*auxiliary!O173+(1-boolean!O173)*auxiliary!AJ173</f>
        <v>1.5723235285876273E-3</v>
      </c>
      <c r="P173" s="2">
        <f>boolean!P173*auxiliary!P173+(1-boolean!P173)*auxiliary!AK173</f>
        <v>1.8005631949220696E-3</v>
      </c>
      <c r="Q173" s="2">
        <f>boolean!Q173*auxiliary!Q173+(1-boolean!Q173)*auxiliary!AL173</f>
        <v>2.0564166844921684E-3</v>
      </c>
      <c r="R173" s="2">
        <f>boolean!R173*auxiliary!R173+(1-boolean!R173)*auxiliary!AM173</f>
        <v>2.343807821274301E-3</v>
      </c>
      <c r="S173" s="2">
        <f>boolean!S173*auxiliary!S173+(1-boolean!S173)*auxiliary!AN173</f>
        <v>2.6671440973648152E-3</v>
      </c>
      <c r="T173" s="2">
        <f>boolean!T173*auxiliary!T173+(1-boolean!T173)*auxiliary!AO173</f>
        <v>3.031384267223883E-3</v>
      </c>
      <c r="U173" s="2">
        <f>boolean!U173*auxiliary!U173+(1-boolean!U173)*auxiliary!AP173</f>
        <v>3.4421143961971576E-3</v>
      </c>
      <c r="V173" s="2">
        <f>boolean!V173*auxiliary!V173+(1-boolean!V173)*auxiliary!AQ173</f>
        <v>3.905633529611686E-3</v>
      </c>
      <c r="W173" s="2">
        <f>boolean!W173*auxiliary!W173+(1-boolean!W173)*auxiliary!AR173</f>
        <v>4.4290502962856908E-3</v>
      </c>
      <c r="Y173" s="2">
        <f t="shared" si="2"/>
        <v>1.7731409124678056E-3</v>
      </c>
    </row>
    <row r="174" spans="4:25" x14ac:dyDescent="0.2">
      <c r="D174" s="2">
        <f>boolean!D174*auxiliary!D174+(1-boolean!D174)*auxiliary!Y174</f>
        <v>9.0304557003195366E-5</v>
      </c>
      <c r="E174" s="2">
        <f>boolean!E174*auxiliary!E174+(1-boolean!E174)*auxiliary!Z174</f>
        <v>1.8199404405577367E-4</v>
      </c>
      <c r="F174" s="2">
        <f>boolean!F174*auxiliary!F174+(1-boolean!F174)*auxiliary!AA174</f>
        <v>2.7647463079131325E-4</v>
      </c>
      <c r="G174" s="2">
        <f>boolean!G174*auxiliary!G174+(1-boolean!G174)*auxiliary!AB174</f>
        <v>3.7519529174660007E-4</v>
      </c>
      <c r="H174" s="2">
        <f>boolean!H174*auxiliary!H174+(1-boolean!H174)*auxiliary!AC174</f>
        <v>4.796700281458148E-4</v>
      </c>
      <c r="I174" s="2">
        <f>boolean!I174*auxiliary!I174+(1-boolean!I174)*auxiliary!AD174</f>
        <v>5.9150108694794009E-4</v>
      </c>
      <c r="J174" s="2">
        <f>boolean!J174*auxiliary!J174+(1-boolean!J174)*auxiliary!AE174</f>
        <v>7.1240353324967826E-4</v>
      </c>
      <c r="K174" s="2">
        <f>boolean!K174*auxiliary!K174+(1-boolean!K174)*auxiliary!AF174</f>
        <v>8.442315528915216E-4</v>
      </c>
      <c r="L174" s="2">
        <f>boolean!L174*auxiliary!L174+(1-boolean!L174)*auxiliary!AG174</f>
        <v>9.8900688864937561E-4</v>
      </c>
      <c r="M174" s="2">
        <f>boolean!M174*auxiliary!M174+(1-boolean!M174)*auxiliary!AH174</f>
        <v>1.1489498461152773E-3</v>
      </c>
      <c r="N174" s="2">
        <f>boolean!N174*auxiliary!N174+(1-boolean!N174)*auxiliary!AI174</f>
        <v>1.3265133447800321E-3</v>
      </c>
      <c r="O174" s="2">
        <f>boolean!O174*auxiliary!O174+(1-boolean!O174)*auxiliary!AJ174</f>
        <v>1.524420536532483E-3</v>
      </c>
      <c r="P174" s="2">
        <f>boolean!P174*auxiliary!P174+(1-boolean!P174)*auxiliary!AK174</f>
        <v>1.7457065685007787E-3</v>
      </c>
      <c r="Q174" s="2">
        <f>boolean!Q174*auxiliary!Q174+(1-boolean!Q174)*auxiliary!AL174</f>
        <v>1.9937651307195283E-3</v>
      </c>
      <c r="R174" s="2">
        <f>boolean!R174*auxiliary!R174+(1-boolean!R174)*auxiliary!AM174</f>
        <v>2.2724005024878538E-3</v>
      </c>
      <c r="S174" s="2">
        <f>boolean!S174*auxiliary!S174+(1-boolean!S174)*auxiliary!AN174</f>
        <v>2.5858858956124323E-3</v>
      </c>
      <c r="T174" s="2">
        <f>boolean!T174*auxiliary!T174+(1-boolean!T174)*auxiliary!AO174</f>
        <v>2.9390289893000353E-3</v>
      </c>
      <c r="U174" s="2">
        <f>boolean!U174*auxiliary!U174+(1-boolean!U174)*auxiliary!AP174</f>
        <v>3.3372456617567054E-3</v>
      </c>
      <c r="V174" s="2">
        <f>boolean!V174*auxiliary!V174+(1-boolean!V174)*auxiliary!AQ174</f>
        <v>3.7866430492572052E-3</v>
      </c>
      <c r="W174" s="2">
        <f>boolean!W174*auxiliary!W174+(1-boolean!W174)*auxiliary!AR174</f>
        <v>4.294113206496422E-3</v>
      </c>
      <c r="Y174" s="2">
        <f t="shared" si="2"/>
        <v>1.7191197434792034E-3</v>
      </c>
    </row>
    <row r="175" spans="4:25" x14ac:dyDescent="0.2">
      <c r="D175" s="2">
        <f>boolean!D175*auxiliary!D175+(1-boolean!D175)*auxiliary!Y175</f>
        <v>8.7553304860735174E-5</v>
      </c>
      <c r="E175" s="2">
        <f>boolean!E175*auxiliary!E175+(1-boolean!E175)*auxiliary!Z175</f>
        <v>1.7644934597807062E-4</v>
      </c>
      <c r="F175" s="2">
        <f>boolean!F175*auxiliary!F175+(1-boolean!F175)*auxiliary!AA175</f>
        <v>2.680514520997487E-4</v>
      </c>
      <c r="G175" s="2">
        <f>boolean!G175*auxiliary!G175+(1-boolean!G175)*auxiliary!AB175</f>
        <v>3.6376445276665482E-4</v>
      </c>
      <c r="H175" s="2">
        <f>boolean!H175*auxiliary!H175+(1-boolean!H175)*auxiliary!AC175</f>
        <v>4.6505622307988197E-4</v>
      </c>
      <c r="I175" s="2">
        <f>boolean!I175*auxiliary!I175+(1-boolean!I175)*auxiliary!AD175</f>
        <v>5.7348019534802369E-4</v>
      </c>
      <c r="J175" s="2">
        <f>boolean!J175*auxiliary!J175+(1-boolean!J175)*auxiliary!AE175</f>
        <v>6.9069918285814672E-4</v>
      </c>
      <c r="K175" s="2">
        <f>boolean!K175*auxiliary!K175+(1-boolean!K175)*auxiliary!AF175</f>
        <v>8.1851088113690448E-4</v>
      </c>
      <c r="L175" s="2">
        <f>boolean!L175*auxiliary!L175+(1-boolean!L175)*auxiliary!AG175</f>
        <v>9.5887543779459526E-4</v>
      </c>
      <c r="M175" s="2">
        <f>boolean!M175*auxiliary!M175+(1-boolean!M175)*auxiliary!AH175</f>
        <v>1.1139455137692128E-3</v>
      </c>
      <c r="N175" s="2">
        <f>boolean!N175*auxiliary!N175+(1-boolean!N175)*auxiliary!AI175</f>
        <v>1.2860992969961648E-3</v>
      </c>
      <c r="O175" s="2">
        <f>boolean!O175*auxiliary!O175+(1-boolean!O175)*auxiliary!AJ175</f>
        <v>1.4779769748083842E-3</v>
      </c>
      <c r="P175" s="2">
        <f>boolean!P175*auxiliary!P175+(1-boolean!P175)*auxiliary!AK175</f>
        <v>1.6925212244153784E-3</v>
      </c>
      <c r="Q175" s="2">
        <f>boolean!Q175*auxiliary!Q175+(1-boolean!Q175)*auxiliary!AL175</f>
        <v>1.9330223424318849E-3</v>
      </c>
      <c r="R175" s="2">
        <f>boolean!R175*auxiliary!R175+(1-boolean!R175)*auxiliary!AM175</f>
        <v>2.2031687055722661E-3</v>
      </c>
      <c r="S175" s="2">
        <f>boolean!S175*auxiliary!S175+(1-boolean!S175)*auxiliary!AN175</f>
        <v>2.5071033363866608E-3</v>
      </c>
      <c r="T175" s="2">
        <f>boolean!T175*auxiliary!T175+(1-boolean!T175)*auxiliary!AO175</f>
        <v>2.8494874415431683E-3</v>
      </c>
      <c r="U175" s="2">
        <f>boolean!U175*auxiliary!U175+(1-boolean!U175)*auxiliary!AP175</f>
        <v>3.2355718970927668E-3</v>
      </c>
      <c r="V175" s="2">
        <f>boolean!V175*auxiliary!V175+(1-boolean!V175)*auxiliary!AQ175</f>
        <v>3.6712777770303313E-3</v>
      </c>
      <c r="W175" s="2">
        <f>boolean!W175*auxiliary!W175+(1-boolean!W175)*auxiliary!AR175</f>
        <v>4.1632871601550193E-3</v>
      </c>
      <c r="Y175" s="2">
        <f t="shared" si="2"/>
        <v>1.6667444034703348E-3</v>
      </c>
    </row>
    <row r="176" spans="4:25" x14ac:dyDescent="0.2">
      <c r="D176" s="2">
        <f>boolean!D176*auxiliary!D176+(1-boolean!D176)*auxiliary!Y176</f>
        <v>8.4885873386938656E-5</v>
      </c>
      <c r="E176" s="2">
        <f>boolean!E176*auxiliary!E176+(1-boolean!E176)*auxiliary!Z176</f>
        <v>1.7107357472944244E-4</v>
      </c>
      <c r="F176" s="2">
        <f>boolean!F176*auxiliary!F176+(1-boolean!F176)*auxiliary!AA176</f>
        <v>2.598848970957423E-4</v>
      </c>
      <c r="G176" s="2">
        <f>boolean!G176*auxiliary!G176+(1-boolean!G176)*auxiliary!AB176</f>
        <v>3.5268186996864897E-4</v>
      </c>
      <c r="H176" s="2">
        <f>boolean!H176*auxiliary!H176+(1-boolean!H176)*auxiliary!AC176</f>
        <v>4.5088764762174938E-4</v>
      </c>
      <c r="I176" s="2">
        <f>boolean!I176*auxiliary!I176+(1-boolean!I176)*auxiliary!AD176</f>
        <v>5.5600833491850003E-4</v>
      </c>
      <c r="J176" s="2">
        <f>boolean!J176*auxiliary!J176+(1-boolean!J176)*auxiliary!AE176</f>
        <v>6.6965608525935332E-4</v>
      </c>
      <c r="K176" s="2">
        <f>boolean!K176*auxiliary!K176+(1-boolean!K176)*auxiliary!AF176</f>
        <v>7.9357382491198681E-4</v>
      </c>
      <c r="L176" s="2">
        <f>boolean!L176*auxiliary!L176+(1-boolean!L176)*auxiliary!AG176</f>
        <v>9.2966198290226276E-4</v>
      </c>
      <c r="M176" s="2">
        <f>boolean!M176*auxiliary!M176+(1-boolean!M176)*auxiliary!AH176</f>
        <v>1.080007636401262E-3</v>
      </c>
      <c r="N176" s="2">
        <f>boolean!N176*auxiliary!N176+(1-boolean!N176)*auxiliary!AI176</f>
        <v>1.2469165185882915E-3</v>
      </c>
      <c r="O176" s="2">
        <f>boolean!O176*auxiliary!O176+(1-boolean!O176)*auxiliary!AJ176</f>
        <v>1.4329483798693197E-3</v>
      </c>
      <c r="P176" s="2">
        <f>boolean!P176*auxiliary!P176+(1-boolean!P176)*auxiliary!AK176</f>
        <v>1.6409562447580667E-3</v>
      </c>
      <c r="Q176" s="2">
        <f>boolean!Q176*auxiliary!Q176+(1-boolean!Q176)*auxiliary!AL176</f>
        <v>1.8741301664716935E-3</v>
      </c>
      <c r="R176" s="2">
        <f>boolean!R176*auxiliary!R176+(1-boolean!R176)*auxiliary!AM176</f>
        <v>2.1360461502709575E-3</v>
      </c>
      <c r="S176" s="2">
        <f>boolean!S176*auxiliary!S176+(1-boolean!S176)*auxiliary!AN176</f>
        <v>2.4307209958436575E-3</v>
      </c>
      <c r="T176" s="2">
        <f>boolean!T176*auxiliary!T176+(1-boolean!T176)*auxiliary!AO176</f>
        <v>2.7626738998059344E-3</v>
      </c>
      <c r="U176" s="2">
        <f>boolean!U176*auxiliary!U176+(1-boolean!U176)*auxiliary!AP176</f>
        <v>3.1369957630705846E-3</v>
      </c>
      <c r="V176" s="2">
        <f>boolean!V176*auxiliary!V176+(1-boolean!V176)*auxiliary!AQ176</f>
        <v>3.5594272659950563E-3</v>
      </c>
      <c r="W176" s="2">
        <f>boolean!W176*auxiliary!W176+(1-boolean!W176)*auxiliary!AR176</f>
        <v>4.0364469086863301E-3</v>
      </c>
      <c r="Y176" s="2">
        <f t="shared" si="2"/>
        <v>1.6159647500047832E-3</v>
      </c>
    </row>
    <row r="177" spans="4:25" x14ac:dyDescent="0.2">
      <c r="D177" s="2">
        <f>boolean!D177*auxiliary!D177+(1-boolean!D177)*auxiliary!Y177</f>
        <v>8.2299708870211519E-5</v>
      </c>
      <c r="E177" s="2">
        <f>boolean!E177*auxiliary!E177+(1-boolean!E177)*auxiliary!Z177</f>
        <v>1.6586158372243199E-4</v>
      </c>
      <c r="F177" s="2">
        <f>boolean!F177*auxiliary!F177+(1-boolean!F177)*auxiliary!AA177</f>
        <v>2.5196714738680542E-4</v>
      </c>
      <c r="G177" s="2">
        <f>boolean!G177*auxiliary!G177+(1-boolean!G177)*auxiliary!AB177</f>
        <v>3.4193693325051852E-4</v>
      </c>
      <c r="H177" s="2">
        <f>boolean!H177*auxiliary!H177+(1-boolean!H177)*auxiliary!AC177</f>
        <v>4.3715073724097739E-4</v>
      </c>
      <c r="I177" s="2">
        <f>boolean!I177*auxiliary!I177+(1-boolean!I177)*auxiliary!AD177</f>
        <v>5.3906877867200673E-4</v>
      </c>
      <c r="J177" s="2">
        <f>boolean!J177*auxiliary!J177+(1-boolean!J177)*auxiliary!AE177</f>
        <v>6.4925409448034796E-4</v>
      </c>
      <c r="K177" s="2">
        <f>boolean!K177*auxiliary!K177+(1-boolean!K177)*auxiliary!AF177</f>
        <v>7.6939651029527001E-4</v>
      </c>
      <c r="L177" s="2">
        <f>boolean!L177*auxiliary!L177+(1-boolean!L177)*auxiliary!AG177</f>
        <v>9.0133855596675149E-4</v>
      </c>
      <c r="M177" s="2">
        <f>boolean!M177*auxiliary!M177+(1-boolean!M177)*auxiliary!AH177</f>
        <v>1.0471037229983395E-3</v>
      </c>
      <c r="N177" s="2">
        <f>boolean!N177*auxiliary!N177+(1-boolean!N177)*auxiliary!AI177</f>
        <v>1.2089274972467245E-3</v>
      </c>
      <c r="O177" s="2">
        <f>boolean!O177*auxiliary!O177+(1-boolean!O177)*auxiliary!AJ177</f>
        <v>1.389291642812175E-3</v>
      </c>
      <c r="P177" s="2">
        <f>boolean!P177*auxiliary!P177+(1-boolean!P177)*auxiliary!AK177</f>
        <v>1.5909622629049201E-3</v>
      </c>
      <c r="Q177" s="2">
        <f>boolean!Q177*auxiliary!Q177+(1-boolean!Q177)*auxiliary!AL177</f>
        <v>1.817032221397092E-3</v>
      </c>
      <c r="R177" s="2">
        <f>boolean!R177*auxiliary!R177+(1-boolean!R177)*auxiliary!AM177</f>
        <v>2.0709685756462458E-3</v>
      </c>
      <c r="S177" s="2">
        <f>boolean!S177*auxiliary!S177+(1-boolean!S177)*auxiliary!AN177</f>
        <v>2.3566657480304006E-3</v>
      </c>
      <c r="T177" s="2">
        <f>boolean!T177*auxiliary!T177+(1-boolean!T177)*auxiliary!AO177</f>
        <v>2.6785052516446772E-3</v>
      </c>
      <c r="U177" s="2">
        <f>boolean!U177*auxiliary!U177+(1-boolean!U177)*auxiliary!AP177</f>
        <v>3.041422886125611E-3</v>
      </c>
      <c r="V177" s="2">
        <f>boolean!V177*auxiliary!V177+(1-boolean!V177)*auxiliary!AQ177</f>
        <v>3.4509844341327187E-3</v>
      </c>
      <c r="W177" s="2">
        <f>boolean!W177*auxiliary!W177+(1-boolean!W177)*auxiliary!AR177</f>
        <v>3.9134710193847811E-3</v>
      </c>
      <c r="Y177" s="2">
        <f t="shared" si="2"/>
        <v>1.5667321683042589E-3</v>
      </c>
    </row>
    <row r="178" spans="4:25" x14ac:dyDescent="0.2">
      <c r="D178" s="2">
        <f>boolean!D178*auxiliary!D178+(1-boolean!D178)*auxiliary!Y178</f>
        <v>7.9792335401284421E-5</v>
      </c>
      <c r="E178" s="2">
        <f>boolean!E178*auxiliary!E178+(1-boolean!E178)*auxiliary!Z178</f>
        <v>1.6080838316742511E-4</v>
      </c>
      <c r="F178" s="2">
        <f>boolean!F178*auxiliary!F178+(1-boolean!F178)*auxiliary!AA178</f>
        <v>2.4429062277849547E-4</v>
      </c>
      <c r="G178" s="2">
        <f>boolean!G178*auxiliary!G178+(1-boolean!G178)*auxiliary!AB178</f>
        <v>3.3151935576150539E-4</v>
      </c>
      <c r="H178" s="2">
        <f>boolean!H178*auxiliary!H178+(1-boolean!H178)*auxiliary!AC178</f>
        <v>4.2383234066914352E-4</v>
      </c>
      <c r="I178" s="2">
        <f>boolean!I178*auxiliary!I178+(1-boolean!I178)*auxiliary!AD178</f>
        <v>5.2264530923178424E-4</v>
      </c>
      <c r="J178" s="2">
        <f>boolean!J178*auxiliary!J178+(1-boolean!J178)*auxiliary!AE178</f>
        <v>6.2947367832286692E-4</v>
      </c>
      <c r="K178" s="2">
        <f>boolean!K178*auxiliary!K178+(1-boolean!K178)*auxiliary!AF178</f>
        <v>7.4595579071700519E-4</v>
      </c>
      <c r="L178" s="2">
        <f>boolean!L178*auxiliary!L178+(1-boolean!L178)*auxiliary!AG178</f>
        <v>8.7387804106607114E-4</v>
      </c>
      <c r="M178" s="2">
        <f>boolean!M178*auxiliary!M178+(1-boolean!M178)*auxiliary!AH178</f>
        <v>1.0152022724306191E-3</v>
      </c>
      <c r="N178" s="2">
        <f>boolean!N178*auxiliary!N178+(1-boolean!N178)*auxiliary!AI178</f>
        <v>1.1720958635257207E-3</v>
      </c>
      <c r="O178" s="2">
        <f>boolean!O178*auxiliary!O178+(1-boolean!O178)*auxiliary!AJ178</f>
        <v>1.3469649681056713E-3</v>
      </c>
      <c r="P178" s="2">
        <f>boolean!P178*auxiliary!P178+(1-boolean!P178)*auxiliary!AK178</f>
        <v>1.5424914162538951E-3</v>
      </c>
      <c r="Q178" s="2">
        <f>boolean!Q178*auxiliary!Q178+(1-boolean!Q178)*auxiliary!AL178</f>
        <v>1.7616738435041442E-3</v>
      </c>
      <c r="R178" s="2">
        <f>boolean!R178*auxiliary!R178+(1-boolean!R178)*auxiliary!AM178</f>
        <v>2.0078736785580178E-3</v>
      </c>
      <c r="S178" s="2">
        <f>boolean!S178*auxiliary!S178+(1-boolean!S178)*auxiliary!AN178</f>
        <v>2.2848666948762837E-3</v>
      </c>
      <c r="T178" s="2">
        <f>boolean!T178*auxiliary!T178+(1-boolean!T178)*auxiliary!AO178</f>
        <v>2.5969009167502843E-3</v>
      </c>
      <c r="U178" s="2">
        <f>boolean!U178*auxiliary!U178+(1-boolean!U178)*auxiliary!AP178</f>
        <v>2.9487617679133295E-3</v>
      </c>
      <c r="V178" s="2">
        <f>boolean!V178*auxiliary!V178+(1-boolean!V178)*auxiliary!AQ178</f>
        <v>3.3458454618251663E-3</v>
      </c>
      <c r="W178" s="2">
        <f>boolean!W178*auxiliary!W178+(1-boolean!W178)*auxiliary!AR178</f>
        <v>3.7942417591586594E-3</v>
      </c>
      <c r="Y178" s="2">
        <f t="shared" si="2"/>
        <v>1.5189995247062646E-3</v>
      </c>
    </row>
    <row r="179" spans="4:25" x14ac:dyDescent="0.2">
      <c r="D179" s="2">
        <f>boolean!D179*auxiliary!D179+(1-boolean!D179)*auxiliary!Y179</f>
        <v>7.7361352502858602E-5</v>
      </c>
      <c r="E179" s="2">
        <f>boolean!E179*auxiliary!E179+(1-boolean!E179)*auxiliary!Z179</f>
        <v>1.5590913529558976E-4</v>
      </c>
      <c r="F179" s="2">
        <f>boolean!F179*auxiliary!F179+(1-boolean!F179)*auxiliary!AA179</f>
        <v>2.3684797401738711E-4</v>
      </c>
      <c r="G179" s="2">
        <f>boolean!G179*auxiliary!G179+(1-boolean!G179)*auxiliary!AB179</f>
        <v>3.2141916405386439E-4</v>
      </c>
      <c r="H179" s="2">
        <f>boolean!H179*auxiliary!H179+(1-boolean!H179)*auxiliary!AC179</f>
        <v>4.1091970730924962E-4</v>
      </c>
      <c r="I179" s="2">
        <f>boolean!I179*auxiliary!I179+(1-boolean!I179)*auxiliary!AD179</f>
        <v>5.0672220330569187E-4</v>
      </c>
      <c r="J179" s="2">
        <f>boolean!J179*auxiliary!J179+(1-boolean!J179)*auxiliary!AE179</f>
        <v>6.102958996638475E-4</v>
      </c>
      <c r="K179" s="2">
        <f>boolean!K179*auxiliary!K179+(1-boolean!K179)*auxiliary!AF179</f>
        <v>7.232292247994277E-4</v>
      </c>
      <c r="L179" s="2">
        <f>boolean!L179*auxiliary!L179+(1-boolean!L179)*auxiliary!AG179</f>
        <v>8.4725414840197363E-4</v>
      </c>
      <c r="M179" s="2">
        <f>boolean!M179*auxiliary!M179+(1-boolean!M179)*auxiliary!AH179</f>
        <v>9.8427274329338649E-4</v>
      </c>
      <c r="N179" s="2">
        <f>boolean!N179*auxiliary!N179+(1-boolean!N179)*auxiliary!AI179</f>
        <v>1.136386356024568E-3</v>
      </c>
      <c r="O179" s="2">
        <f>boolean!O179*auxiliary!O179+(1-boolean!O179)*auxiliary!AJ179</f>
        <v>1.3059278335766969E-3</v>
      </c>
      <c r="P179" s="2">
        <f>boolean!P179*auxiliary!P179+(1-boolean!P179)*auxiliary!AK179</f>
        <v>1.4954973004027445E-3</v>
      </c>
      <c r="Q179" s="2">
        <f>boolean!Q179*auxiliary!Q179+(1-boolean!Q179)*auxiliary!AL179</f>
        <v>1.7080020344936047E-3</v>
      </c>
      <c r="R179" s="2">
        <f>boolean!R179*auxiliary!R179+(1-boolean!R179)*auxiliary!AM179</f>
        <v>1.9467010540167476E-3</v>
      </c>
      <c r="S179" s="2">
        <f>boolean!S179*auxiliary!S179+(1-boolean!S179)*auxiliary!AN179</f>
        <v>2.2152550983176303E-3</v>
      </c>
      <c r="T179" s="2">
        <f>boolean!T179*auxiliary!T179+(1-boolean!T179)*auxiliary!AO179</f>
        <v>2.5177827698032455E-3</v>
      </c>
      <c r="U179" s="2">
        <f>boolean!U179*auxiliary!U179+(1-boolean!U179)*auxiliary!AP179</f>
        <v>2.8589236977117423E-3</v>
      </c>
      <c r="V179" s="2">
        <f>boolean!V179*auxiliary!V179+(1-boolean!V179)*auxiliary!AQ179</f>
        <v>3.2439096924612625E-3</v>
      </c>
      <c r="W179" s="2">
        <f>boolean!W179*auxiliary!W179+(1-boolean!W179)*auxiliary!AR179</f>
        <v>3.6786449818163171E-3</v>
      </c>
      <c r="Y179" s="2">
        <f t="shared" si="2"/>
        <v>1.4727211215399896E-3</v>
      </c>
    </row>
    <row r="180" spans="4:25" x14ac:dyDescent="0.2">
      <c r="D180" s="2">
        <f>boolean!D180*auxiliary!D180+(1-boolean!D180)*auxiliary!Y180</f>
        <v>7.5004432831467244E-5</v>
      </c>
      <c r="E180" s="2">
        <f>boolean!E180*auxiliary!E180+(1-boolean!E180)*auxiliary!Z180</f>
        <v>1.511591497273538E-4</v>
      </c>
      <c r="F180" s="2">
        <f>boolean!F180*auxiliary!F180+(1-boolean!F180)*auxiliary!AA180</f>
        <v>2.2963207575513604E-4</v>
      </c>
      <c r="G180" s="2">
        <f>boolean!G180*auxiliary!G180+(1-boolean!G180)*auxiliary!AB180</f>
        <v>3.1162668853460912E-4</v>
      </c>
      <c r="H180" s="2">
        <f>boolean!H180*auxiliary!H180+(1-boolean!H180)*auxiliary!AC180</f>
        <v>3.9840047502871567E-4</v>
      </c>
      <c r="I180" s="2">
        <f>boolean!I180*auxiliary!I180+(1-boolean!I180)*auxiliary!AD180</f>
        <v>4.9128421663324035E-4</v>
      </c>
      <c r="J180" s="2">
        <f>boolean!J180*auxiliary!J180+(1-boolean!J180)*auxiliary!AE180</f>
        <v>5.9170239832564292E-4</v>
      </c>
      <c r="K180" s="2">
        <f>boolean!K180*auxiliary!K180+(1-boolean!K180)*auxiliary!AF180</f>
        <v>7.0119505487211276E-4</v>
      </c>
      <c r="L180" s="2">
        <f>boolean!L180*auxiliary!L180+(1-boolean!L180)*auxiliary!AG180</f>
        <v>8.2144138913095696E-4</v>
      </c>
      <c r="M180" s="2">
        <f>boolean!M180*auxiliary!M180+(1-boolean!M180)*auxiliary!AH180</f>
        <v>9.5428552466769354E-4</v>
      </c>
      <c r="N180" s="2">
        <f>boolean!N180*auxiliary!N180+(1-boolean!N180)*auxiliary!AI180</f>
        <v>1.1017647876294693E-3</v>
      </c>
      <c r="O180" s="2">
        <f>boolean!O180*auxiliary!O180+(1-boolean!O180)*auxiliary!AJ180</f>
        <v>1.2661409516156984E-3</v>
      </c>
      <c r="P180" s="2">
        <f>boolean!P180*auxiliary!P180+(1-boolean!P180)*auxiliary!AK180</f>
        <v>1.4499349247229544E-3</v>
      </c>
      <c r="Q180" s="2">
        <f>boolean!Q180*auxiliary!Q180+(1-boolean!Q180)*auxiliary!AL180</f>
        <v>1.6559654107320735E-3</v>
      </c>
      <c r="R180" s="2">
        <f>boolean!R180*auxiliary!R180+(1-boolean!R180)*auxiliary!AM180</f>
        <v>1.8873921373537298E-3</v>
      </c>
      <c r="S180" s="2">
        <f>boolean!S180*auxiliary!S180+(1-boolean!S180)*auxiliary!AN180</f>
        <v>2.1477643144901127E-3</v>
      </c>
      <c r="T180" s="2">
        <f>boolean!T180*auxiliary!T180+(1-boolean!T180)*auxiliary!AO180</f>
        <v>2.4410750656790156E-3</v>
      </c>
      <c r="U180" s="2">
        <f>boolean!U180*auxiliary!U180+(1-boolean!U180)*auxiliary!AP180</f>
        <v>2.7718226674926191E-3</v>
      </c>
      <c r="V180" s="2">
        <f>boolean!V180*auxiliary!V180+(1-boolean!V180)*auxiliary!AQ180</f>
        <v>3.1450795360715256E-3</v>
      </c>
      <c r="W180" s="2">
        <f>boolean!W180*auxiliary!W180+(1-boolean!W180)*auxiliary!AR180</f>
        <v>3.5665700187863256E-3</v>
      </c>
      <c r="Y180" s="2">
        <f t="shared" si="2"/>
        <v>1.4278526533768737E-3</v>
      </c>
    </row>
    <row r="181" spans="4:25" x14ac:dyDescent="0.2">
      <c r="D181" s="2">
        <f>boolean!D181*auxiliary!D181+(1-boolean!D181)*auxiliary!Y181</f>
        <v>7.271931994935334E-5</v>
      </c>
      <c r="E181" s="2">
        <f>boolean!E181*auxiliary!E181+(1-boolean!E181)*auxiliary!Z181</f>
        <v>1.4655387898198998E-4</v>
      </c>
      <c r="F181" s="2">
        <f>boolean!F181*auxiliary!F181+(1-boolean!F181)*auxiliary!AA181</f>
        <v>2.2263601972690524E-4</v>
      </c>
      <c r="G181" s="2">
        <f>boolean!G181*auxiliary!G181+(1-boolean!G181)*auxiliary!AB181</f>
        <v>3.0213255420816199E-4</v>
      </c>
      <c r="H181" s="2">
        <f>boolean!H181*auxiliary!H181+(1-boolean!H181)*auxiliary!AC181</f>
        <v>3.8626265832428117E-4</v>
      </c>
      <c r="I181" s="2">
        <f>boolean!I181*auxiliary!I181+(1-boolean!I181)*auxiliary!AD181</f>
        <v>4.7631656939123805E-4</v>
      </c>
      <c r="J181" s="2">
        <f>boolean!J181*auxiliary!J181+(1-boolean!J181)*auxiliary!AE181</f>
        <v>5.7367537349859354E-4</v>
      </c>
      <c r="K181" s="2">
        <f>boolean!K181*auxiliary!K181+(1-boolean!K181)*auxiliary!AF181</f>
        <v>6.7983218614189812E-4</v>
      </c>
      <c r="L181" s="2">
        <f>boolean!L181*auxiliary!L181+(1-boolean!L181)*auxiliary!AG181</f>
        <v>7.9641505096208565E-4</v>
      </c>
      <c r="M181" s="2">
        <f>boolean!M181*auxiliary!M181+(1-boolean!M181)*auxiliary!AH181</f>
        <v>9.2521190777183839E-4</v>
      </c>
      <c r="N181" s="2">
        <f>boolean!N181*auxiliary!N181+(1-boolean!N181)*auxiliary!AI181</f>
        <v>1.0681980127839254E-3</v>
      </c>
      <c r="O181" s="2">
        <f>boolean!O181*auxiliary!O181+(1-boolean!O181)*auxiliary!AJ181</f>
        <v>1.2275662315640171E-3</v>
      </c>
      <c r="P181" s="2">
        <f>boolean!P181*auxiliary!P181+(1-boolean!P181)*auxiliary!AK181</f>
        <v>1.4057606692871978E-3</v>
      </c>
      <c r="Q181" s="2">
        <f>boolean!Q181*auxiliary!Q181+(1-boolean!Q181)*auxiliary!AL181</f>
        <v>1.6055141540589966E-3</v>
      </c>
      <c r="R181" s="2">
        <f>boolean!R181*auxiliary!R181+(1-boolean!R181)*auxiliary!AM181</f>
        <v>1.8298901481531918E-3</v>
      </c>
      <c r="S181" s="2">
        <f>boolean!S181*auxiliary!S181+(1-boolean!S181)*auxiliary!AN181</f>
        <v>2.0823297299261074E-3</v>
      </c>
      <c r="T181" s="2">
        <f>boolean!T181*auxiliary!T181+(1-boolean!T181)*auxiliary!AO181</f>
        <v>2.3667043669321286E-3</v>
      </c>
      <c r="U181" s="2">
        <f>boolean!U181*auxiliary!U181+(1-boolean!U181)*auxiliary!AP181</f>
        <v>2.6873752895802379E-3</v>
      </c>
      <c r="V181" s="2">
        <f>boolean!V181*auxiliary!V181+(1-boolean!V181)*auxiliary!AQ181</f>
        <v>3.0492603758987056E-3</v>
      </c>
      <c r="W181" s="2">
        <f>boolean!W181*auxiliary!W181+(1-boolean!W181)*auxiliary!AR181</f>
        <v>3.4579095731670285E-3</v>
      </c>
      <c r="Y181" s="2">
        <f t="shared" si="2"/>
        <v>1.3843511646138822E-3</v>
      </c>
    </row>
    <row r="182" spans="4:25" x14ac:dyDescent="0.2">
      <c r="D182" s="2">
        <f>boolean!D182*auxiliary!D182+(1-boolean!D182)*auxiliary!Y182</f>
        <v>7.0503826164229868E-5</v>
      </c>
      <c r="E182" s="2">
        <f>boolean!E182*auxiliary!E182+(1-boolean!E182)*auxiliary!Z182</f>
        <v>1.4208891412400629E-4</v>
      </c>
      <c r="F182" s="2">
        <f>boolean!F182*auxiliary!F182+(1-boolean!F182)*auxiliary!AA182</f>
        <v>2.158531081376176E-4</v>
      </c>
      <c r="G182" s="2">
        <f>boolean!G182*auxiliary!G182+(1-boolean!G182)*auxiliary!AB182</f>
        <v>2.9292767170103925E-4</v>
      </c>
      <c r="H182" s="2">
        <f>boolean!H182*auxiliary!H182+(1-boolean!H182)*auxiliary!AC182</f>
        <v>3.7449463684747521E-4</v>
      </c>
      <c r="I182" s="2">
        <f>boolean!I182*auxiliary!I182+(1-boolean!I182)*auxiliary!AD182</f>
        <v>4.6180493204407106E-4</v>
      </c>
      <c r="J182" s="2">
        <f>boolean!J182*auxiliary!J182+(1-boolean!J182)*auxiliary!AE182</f>
        <v>5.5619756669911149E-4</v>
      </c>
      <c r="K182" s="2">
        <f>boolean!K182*auxiliary!K182+(1-boolean!K182)*auxiliary!AF182</f>
        <v>6.5912016649741754E-4</v>
      </c>
      <c r="L182" s="2">
        <f>boolean!L182*auxiliary!L182+(1-boolean!L182)*auxiliary!AG182</f>
        <v>7.721511744982494E-4</v>
      </c>
      <c r="M182" s="2">
        <f>boolean!M182*auxiliary!M182+(1-boolean!M182)*auxiliary!AH182</f>
        <v>8.9702405847651558E-4</v>
      </c>
      <c r="N182" s="2">
        <f>boolean!N182*auxiliary!N182+(1-boolean!N182)*auxiliary!AI182</f>
        <v>1.0356538957562594E-3</v>
      </c>
      <c r="O182" s="2">
        <f>boolean!O182*auxiliary!O182+(1-boolean!O182)*auxiliary!AJ182</f>
        <v>1.1901667432471341E-3</v>
      </c>
      <c r="P182" s="2">
        <f>boolean!P182*auxiliary!P182+(1-boolean!P182)*auxiliary!AK182</f>
        <v>1.3629322431090388E-3</v>
      </c>
      <c r="Q182" s="2">
        <f>boolean!Q182*auxiliary!Q182+(1-boolean!Q182)*auxiliary!AL182</f>
        <v>1.5565999640923852E-3</v>
      </c>
      <c r="R182" s="2">
        <f>boolean!R182*auxiliary!R182+(1-boolean!R182)*auxiliary!AM182</f>
        <v>1.7741400358925762E-3</v>
      </c>
      <c r="S182" s="2">
        <f>boolean!S182*auxiliary!S182+(1-boolean!S182)*auxiliary!AN182</f>
        <v>2.0188886996958715E-3</v>
      </c>
      <c r="T182" s="2">
        <f>boolean!T182*auxiliary!T182+(1-boolean!T182)*auxiliary!AO182</f>
        <v>2.2945994734895805E-3</v>
      </c>
      <c r="U182" s="2">
        <f>boolean!U182*auxiliary!U182+(1-boolean!U182)*auxiliary!AP182</f>
        <v>2.6055007168187478E-3</v>
      </c>
      <c r="V182" s="2">
        <f>boolean!V182*auxiliary!V182+(1-boolean!V182)*auxiliary!AQ182</f>
        <v>2.9563604778147863E-3</v>
      </c>
      <c r="W182" s="2">
        <f>boolean!W182*auxiliary!W182+(1-boolean!W182)*auxiliary!AR182</f>
        <v>3.352559617003988E-3</v>
      </c>
      <c r="Y182" s="2">
        <f t="shared" si="2"/>
        <v>1.3421750083494177E-3</v>
      </c>
    </row>
    <row r="183" spans="4:25" x14ac:dyDescent="0.2">
      <c r="D183" s="2">
        <f>boolean!D183*auxiliary!D183+(1-boolean!D183)*auxiliary!Y183</f>
        <v>6.8355830434854649E-5</v>
      </c>
      <c r="E183" s="2">
        <f>boolean!E183*auxiliary!E183+(1-boolean!E183)*auxiliary!Z183</f>
        <v>1.3775998054217504E-4</v>
      </c>
      <c r="F183" s="2">
        <f>boolean!F183*auxiliary!F183+(1-boolean!F183)*auxiliary!AA183</f>
        <v>2.0927684724970561E-4</v>
      </c>
      <c r="G183" s="2">
        <f>boolean!G183*auxiliary!G183+(1-boolean!G183)*auxiliary!AB183</f>
        <v>2.8400322855998193E-4</v>
      </c>
      <c r="H183" s="2">
        <f>boolean!H183*auxiliary!H183+(1-boolean!H183)*auxiliary!AC183</f>
        <v>3.6308514427967439E-4</v>
      </c>
      <c r="I183" s="2">
        <f>boolean!I183*auxiliary!I183+(1-boolean!I183)*auxiliary!AD183</f>
        <v>4.4773541162507359E-4</v>
      </c>
      <c r="J183" s="2">
        <f>boolean!J183*auxiliary!J183+(1-boolean!J183)*auxiliary!AE183</f>
        <v>5.3925224524697273E-4</v>
      </c>
      <c r="K183" s="2">
        <f>boolean!K183*auxiliary!K183+(1-boolean!K183)*auxiliary!AF183</f>
        <v>6.3903916692891697E-4</v>
      </c>
      <c r="L183" s="2">
        <f>boolean!L183*auxiliary!L183+(1-boolean!L183)*auxiliary!AG183</f>
        <v>7.4862653029821903E-4</v>
      </c>
      <c r="M183" s="2">
        <f>boolean!M183*auxiliary!M183+(1-boolean!M183)*auxiliary!AH183</f>
        <v>8.6969499065732891E-4</v>
      </c>
      <c r="N183" s="2">
        <f>boolean!N183*auxiliary!N183+(1-boolean!N183)*auxiliary!AI183</f>
        <v>1.004101279873919E-3</v>
      </c>
      <c r="O183" s="2">
        <f>boolean!O183*auxiliary!O183+(1-boolean!O183)*auxiliary!AJ183</f>
        <v>1.1539066816189285E-3</v>
      </c>
      <c r="P183" s="2">
        <f>boolean!P183*auxiliary!P183+(1-boolean!P183)*auxiliary!AK183</f>
        <v>1.3214086436549243E-3</v>
      </c>
      <c r="Q183" s="2">
        <f>boolean!Q183*auxiliary!Q183+(1-boolean!Q183)*auxiliary!AL183</f>
        <v>1.5091760119876065E-3</v>
      </c>
      <c r="R183" s="2">
        <f>boolean!R183*auxiliary!R183+(1-boolean!R183)*auxiliary!AM183</f>
        <v>1.7200884272389697E-3</v>
      </c>
      <c r="S183" s="2">
        <f>boolean!S183*auxiliary!S183+(1-boolean!S183)*auxiliary!AN183</f>
        <v>1.9573804874333319E-3</v>
      </c>
      <c r="T183" s="2">
        <f>boolean!T183*auxiliary!T183+(1-boolean!T183)*auxiliary!AO183</f>
        <v>2.2246913544862051E-3</v>
      </c>
      <c r="U183" s="2">
        <f>boolean!U183*auxiliary!U183+(1-boolean!U183)*auxiliary!AP183</f>
        <v>2.5261205651717412E-3</v>
      </c>
      <c r="V183" s="2">
        <f>boolean!V183*auxiliary!V183+(1-boolean!V183)*auxiliary!AQ183</f>
        <v>2.8662909024977285E-3</v>
      </c>
      <c r="W183" s="2">
        <f>boolean!W183*auxiliary!W183+(1-boolean!W183)*auxiliary!AR183</f>
        <v>3.2504192916970195E-3</v>
      </c>
      <c r="Y183" s="2">
        <f t="shared" si="2"/>
        <v>1.3012838065117353E-3</v>
      </c>
    </row>
    <row r="184" spans="4:25" x14ac:dyDescent="0.2">
      <c r="D184" s="2">
        <f>boolean!D184*auxiliary!D184+(1-boolean!D184)*auxiliary!Y184</f>
        <v>6.6273276340415198E-5</v>
      </c>
      <c r="E184" s="2">
        <f>boolean!E184*auxiliary!E184+(1-boolean!E184)*auxiliary!Z184</f>
        <v>1.3356293385716076E-4</v>
      </c>
      <c r="F184" s="2">
        <f>boolean!F184*auxiliary!F184+(1-boolean!F184)*auxiliary!AA184</f>
        <v>2.0290094116622069E-4</v>
      </c>
      <c r="G184" s="2">
        <f>boolean!G184*auxiliary!G184+(1-boolean!G184)*auxiliary!AB184</f>
        <v>2.7535068081520271E-4</v>
      </c>
      <c r="H184" s="2">
        <f>boolean!H184*auxiliary!H184+(1-boolean!H184)*auxiliary!AC184</f>
        <v>3.5202325754610009E-4</v>
      </c>
      <c r="I184" s="2">
        <f>boolean!I184*auxiliary!I184+(1-boolean!I184)*auxiliary!AD184</f>
        <v>4.3409453843585872E-4</v>
      </c>
      <c r="J184" s="2">
        <f>boolean!J184*auxiliary!J184+(1-boolean!J184)*auxiliary!AE184</f>
        <v>5.2282318624599958E-4</v>
      </c>
      <c r="K184" s="2">
        <f>boolean!K184*auxiliary!K184+(1-boolean!K184)*auxiliary!AF184</f>
        <v>6.1956996254461329E-4</v>
      </c>
      <c r="L184" s="2">
        <f>boolean!L184*auxiliary!L184+(1-boolean!L184)*auxiliary!AG184</f>
        <v>7.2581859663754344E-4</v>
      </c>
      <c r="M184" s="2">
        <f>boolean!M184*auxiliary!M184+(1-boolean!M184)*auxiliary!AH184</f>
        <v>8.4319854035916429E-4</v>
      </c>
      <c r="N184" s="2">
        <f>boolean!N184*auxiliary!N184+(1-boolean!N184)*auxiliary!AI184</f>
        <v>9.7350995769510053E-4</v>
      </c>
      <c r="O184" s="2">
        <f>boolean!O184*auxiliary!O184+(1-boolean!O184)*auxiliary!AJ184</f>
        <v>1.1187513324831041E-3</v>
      </c>
      <c r="P184" s="2">
        <f>boolean!P184*auxiliary!P184+(1-boolean!P184)*auxiliary!AK184</f>
        <v>1.281150117589706E-3</v>
      </c>
      <c r="Q184" s="2">
        <f>boolean!Q184*auxiliary!Q184+(1-boolean!Q184)*auxiliary!AL184</f>
        <v>1.4631968956049901E-3</v>
      </c>
      <c r="R184" s="2">
        <f>boolean!R184*auxiliary!R184+(1-boolean!R184)*auxiliary!AM184</f>
        <v>1.6676835749512289E-3</v>
      </c>
      <c r="S184" s="2">
        <f>boolean!S184*auxiliary!S184+(1-boolean!S184)*auxiliary!AN184</f>
        <v>1.8977462071890878E-3</v>
      </c>
      <c r="T184" s="2">
        <f>boolean!T184*auxiliary!T184+(1-boolean!T184)*auxiliary!AO184</f>
        <v>2.1569130821767974E-3</v>
      </c>
      <c r="U184" s="2">
        <f>boolean!U184*auxiliary!U184+(1-boolean!U184)*auxiliary!AP184</f>
        <v>2.4491588386799565E-3</v>
      </c>
      <c r="V184" s="2">
        <f>boolean!V184*auxiliary!V184+(1-boolean!V184)*auxiliary!AQ184</f>
        <v>2.7789654202838884E-3</v>
      </c>
      <c r="W184" s="2">
        <f>boolean!W184*auxiliary!W184+(1-boolean!W184)*auxiliary!AR184</f>
        <v>3.1513908114414861E-3</v>
      </c>
      <c r="Y184" s="2">
        <f t="shared" si="2"/>
        <v>1.2616384112025467E-3</v>
      </c>
    </row>
    <row r="185" spans="4:25" x14ac:dyDescent="0.2">
      <c r="D185" s="2">
        <f>boolean!D185*auxiliary!D185+(1-boolean!D185)*auxiliary!Y185</f>
        <v>6.4254170111778503E-5</v>
      </c>
      <c r="E185" s="2">
        <f>boolean!E185*auxiliary!E185+(1-boolean!E185)*auxiliary!Z185</f>
        <v>1.2949375595382648E-4</v>
      </c>
      <c r="F185" s="2">
        <f>boolean!F185*auxiliary!F185+(1-boolean!F185)*auxiliary!AA185</f>
        <v>1.967192858033466E-4</v>
      </c>
      <c r="G185" s="2">
        <f>boolean!G185*auxiliary!G185+(1-boolean!G185)*auxiliary!AB185</f>
        <v>2.6696174480066783E-4</v>
      </c>
      <c r="H185" s="2">
        <f>boolean!H185*auxiliary!H185+(1-boolean!H185)*auxiliary!AC185</f>
        <v>3.4129838635842255E-4</v>
      </c>
      <c r="I185" s="2">
        <f>boolean!I185*auxiliary!I185+(1-boolean!I185)*auxiliary!AD185</f>
        <v>4.2086925315086809E-4</v>
      </c>
      <c r="J185" s="2">
        <f>boolean!J185*auxiliary!J185+(1-boolean!J185)*auxiliary!AE185</f>
        <v>5.0689466105278795E-4</v>
      </c>
      <c r="K185" s="2">
        <f>boolean!K185*auxiliary!K185+(1-boolean!K185)*auxiliary!AF185</f>
        <v>6.006939141654094E-4</v>
      </c>
      <c r="L185" s="2">
        <f>boolean!L185*auxiliary!L185+(1-boolean!L185)*auxiliary!AG185</f>
        <v>7.0370553794698492E-4</v>
      </c>
      <c r="M185" s="2">
        <f>boolean!M185*auxiliary!M185+(1-boolean!M185)*auxiliary!AH185</f>
        <v>8.1750934074767141E-4</v>
      </c>
      <c r="N185" s="2">
        <f>boolean!N185*auxiliary!N185+(1-boolean!N185)*auxiliary!AI185</f>
        <v>9.4385064208913087E-4</v>
      </c>
      <c r="O185" s="2">
        <f>boolean!O185*auxiliary!O185+(1-boolean!O185)*auxiliary!AJ185</f>
        <v>1.084667039258948E-3</v>
      </c>
      <c r="P185" s="2">
        <f>boolean!P185*auxiliary!P185+(1-boolean!P185)*auxiliary!AK185</f>
        <v>1.2421181227180941E-3</v>
      </c>
      <c r="Q185" s="2">
        <f>boolean!Q185*auxiliary!Q185+(1-boolean!Q185)*auxiliary!AL185</f>
        <v>1.4186185960432967E-3</v>
      </c>
      <c r="R185" s="2">
        <f>boolean!R185*auxiliary!R185+(1-boolean!R185)*auxiliary!AM185</f>
        <v>1.6168753083388582E-3</v>
      </c>
      <c r="S185" s="2">
        <f>boolean!S185*auxiliary!S185+(1-boolean!S185)*auxiliary!AN185</f>
        <v>1.8399287670549194E-3</v>
      </c>
      <c r="T185" s="2">
        <f>boolean!T185*auxiliary!T185+(1-boolean!T185)*auxiliary!AO185</f>
        <v>2.0911997678616681E-3</v>
      </c>
      <c r="U185" s="2">
        <f>boolean!U185*auxiliary!U185+(1-boolean!U185)*auxiliary!AP185</f>
        <v>2.3745418567052228E-3</v>
      </c>
      <c r="V185" s="2">
        <f>boolean!V185*auxiliary!V185+(1-boolean!V185)*auxiliary!AQ185</f>
        <v>2.6943004286145477E-3</v>
      </c>
      <c r="W185" s="2">
        <f>boolean!W185*auxiliary!W185+(1-boolean!W185)*auxiliary!AR185</f>
        <v>3.0553793696113554E-3</v>
      </c>
      <c r="Y185" s="2">
        <f t="shared" si="2"/>
        <v>1.223200867217813E-3</v>
      </c>
    </row>
    <row r="186" spans="4:25" x14ac:dyDescent="0.2">
      <c r="D186" s="2">
        <f>boolean!D186*auxiliary!D186+(1-boolean!D186)*auxiliary!Y186</f>
        <v>6.2296578722721818E-5</v>
      </c>
      <c r="E186" s="2">
        <f>boolean!E186*auxiliary!E186+(1-boolean!E186)*auxiliary!Z186</f>
        <v>1.2554855113442207E-4</v>
      </c>
      <c r="F186" s="2">
        <f>boolean!F186*auxiliary!F186+(1-boolean!F186)*auxiliary!AA186</f>
        <v>1.9072596304654988E-4</v>
      </c>
      <c r="G186" s="2">
        <f>boolean!G186*auxiliary!G186+(1-boolean!G186)*auxiliary!AB186</f>
        <v>2.5882838922358702E-4</v>
      </c>
      <c r="H186" s="2">
        <f>boolean!H186*auxiliary!H186+(1-boolean!H186)*auxiliary!AC186</f>
        <v>3.309002630759663E-4</v>
      </c>
      <c r="I186" s="2">
        <f>boolean!I186*auxiliary!I186+(1-boolean!I186)*auxiliary!AD186</f>
        <v>4.0804689431480203E-4</v>
      </c>
      <c r="J186" s="2">
        <f>boolean!J186*auxiliary!J186+(1-boolean!J186)*auxiliary!AE186</f>
        <v>4.914514202186207E-4</v>
      </c>
      <c r="K186" s="2">
        <f>boolean!K186*auxiliary!K186+(1-boolean!K186)*auxiliary!AF186</f>
        <v>5.8239295048035506E-4</v>
      </c>
      <c r="L186" s="2">
        <f>boolean!L186*auxiliary!L186+(1-boolean!L186)*auxiliary!AG186</f>
        <v>6.8226618390786089E-4</v>
      </c>
      <c r="M186" s="2">
        <f>boolean!M186*auxiliary!M186+(1-boolean!M186)*auxiliary!AH186</f>
        <v>7.9260279782388866E-4</v>
      </c>
      <c r="N186" s="2">
        <f>boolean!N186*auxiliary!N186+(1-boolean!N186)*auxiliary!AI186</f>
        <v>9.1509493819792764E-4</v>
      </c>
      <c r="O186" s="2">
        <f>boolean!O186*auxiliary!O186+(1-boolean!O186)*auxiliary!AJ186</f>
        <v>1.0516211707596256E-3</v>
      </c>
      <c r="P186" s="2">
        <f>boolean!P186*auxiliary!P186+(1-boolean!P186)*auxiliary!AK186</f>
        <v>1.2042752910856229E-3</v>
      </c>
      <c r="Q186" s="2">
        <f>boolean!Q186*auxiliary!Q186+(1-boolean!Q186)*auxiliary!AL186</f>
        <v>1.3753984354974685E-3</v>
      </c>
      <c r="R186" s="2">
        <f>boolean!R186*auxiliary!R186+(1-boolean!R186)*auxiliary!AM186</f>
        <v>1.5676149852302372E-3</v>
      </c>
      <c r="S186" s="2">
        <f>boolean!S186*auxiliary!S186+(1-boolean!S186)*auxiliary!AN186</f>
        <v>1.7838728145058705E-3</v>
      </c>
      <c r="T186" s="2">
        <f>boolean!T186*auxiliary!T186+(1-boolean!T186)*auxiliary!AO186</f>
        <v>2.0274884997643324E-3</v>
      </c>
      <c r="U186" s="2">
        <f>boolean!U186*auxiliary!U186+(1-boolean!U186)*auxiliary!AP186</f>
        <v>2.3021981833910342E-3</v>
      </c>
      <c r="V186" s="2">
        <f>boolean!V186*auxiliary!V186+(1-boolean!V186)*auxiliary!AQ186</f>
        <v>2.612214871997566E-3</v>
      </c>
      <c r="W186" s="2">
        <f>boolean!W186*auxiliary!W186+(1-boolean!W186)*auxiliary!AR186</f>
        <v>2.962293047994446E-3</v>
      </c>
      <c r="Y186" s="2">
        <f t="shared" si="2"/>
        <v>1.185934375710942E-3</v>
      </c>
    </row>
    <row r="187" spans="4:25" x14ac:dyDescent="0.2">
      <c r="D187" s="2">
        <f>boolean!D187*auxiliary!D187+(1-boolean!D187)*auxiliary!Y187</f>
        <v>6.0398628039316469E-5</v>
      </c>
      <c r="E187" s="2">
        <f>boolean!E187*auxiliary!E187+(1-boolean!E187)*auxiliary!Z187</f>
        <v>1.2172354238897042E-4</v>
      </c>
      <c r="F187" s="2">
        <f>boolean!F187*auxiliary!F187+(1-boolean!F187)*auxiliary!AA187</f>
        <v>1.8491523508476994E-4</v>
      </c>
      <c r="G187" s="2">
        <f>boolean!G187*auxiliary!G187+(1-boolean!G187)*auxiliary!AB187</f>
        <v>2.5094282747551561E-4</v>
      </c>
      <c r="H187" s="2">
        <f>boolean!H187*auxiliary!H187+(1-boolean!H187)*auxiliary!AC187</f>
        <v>3.2081893287580596E-4</v>
      </c>
      <c r="I187" s="2">
        <f>boolean!I187*auxiliary!I187+(1-boolean!I187)*auxiliary!AD187</f>
        <v>3.9561518622095542E-4</v>
      </c>
      <c r="J187" s="2">
        <f>boolean!J187*auxiliary!J187+(1-boolean!J187)*auxiliary!AE187</f>
        <v>4.7647867889014301E-4</v>
      </c>
      <c r="K187" s="2">
        <f>boolean!K187*auxiliary!K187+(1-boolean!K187)*auxiliary!AF187</f>
        <v>5.6464955074576439E-4</v>
      </c>
      <c r="L187" s="2">
        <f>boolean!L187*auxiliary!L187+(1-boolean!L187)*auxiliary!AG187</f>
        <v>6.6148000918427226E-4</v>
      </c>
      <c r="M187" s="2">
        <f>boolean!M187*auxiliary!M187+(1-boolean!M187)*auxiliary!AH187</f>
        <v>7.6845506687875148E-4</v>
      </c>
      <c r="N187" s="2">
        <f>boolean!N187*auxiliary!N187+(1-boolean!N187)*auxiliary!AI187</f>
        <v>8.8721531625168967E-4</v>
      </c>
      <c r="O187" s="2">
        <f>boolean!O187*auxiliary!O187+(1-boolean!O187)*auxiliary!AJ187</f>
        <v>1.0195820899521464E-3</v>
      </c>
      <c r="P187" s="2">
        <f>boolean!P187*auxiliary!P187+(1-boolean!P187)*auxiliary!AK187</f>
        <v>1.1675853932037914E-3</v>
      </c>
      <c r="Q187" s="2">
        <f>boolean!Q187*auxiliary!Q187+(1-boolean!Q187)*auxiliary!AL187</f>
        <v>1.3334950364002889E-3</v>
      </c>
      <c r="R187" s="2">
        <f>boolean!R187*auxiliary!R187+(1-boolean!R187)*auxiliary!AM187</f>
        <v>1.5198554454041917E-3</v>
      </c>
      <c r="S187" s="2">
        <f>boolean!S187*auxiliary!S187+(1-boolean!S187)*auxiliary!AN187</f>
        <v>1.7295246834075446E-3</v>
      </c>
      <c r="T187" s="2">
        <f>boolean!T187*auxiliary!T187+(1-boolean!T187)*auxiliary!AO187</f>
        <v>1.9657182828018288E-3</v>
      </c>
      <c r="U187" s="2">
        <f>boolean!U187*auxiliary!U187+(1-boolean!U187)*auxiliary!AP187</f>
        <v>2.2320585592721918E-3</v>
      </c>
      <c r="V187" s="2">
        <f>boolean!V187*auxiliary!V187+(1-boolean!V187)*auxiliary!AQ187</f>
        <v>2.5326301644074986E-3</v>
      </c>
      <c r="W187" s="2">
        <f>boolean!W187*auxiliary!W187+(1-boolean!W187)*auxiliary!AR187</f>
        <v>2.8720427287929301E-3</v>
      </c>
      <c r="Y187" s="2">
        <f t="shared" si="2"/>
        <v>1.1498032589625619E-3</v>
      </c>
    </row>
    <row r="188" spans="4:25" x14ac:dyDescent="0.2">
      <c r="D188" s="2">
        <f>boolean!D188*auxiliary!D188+(1-boolean!D188)*auxiliary!Y188</f>
        <v>5.8558501025693546E-5</v>
      </c>
      <c r="E188" s="2">
        <f>boolean!E188*auxiliary!E188+(1-boolean!E188)*auxiliary!Z188</f>
        <v>1.1801506777928201E-4</v>
      </c>
      <c r="F188" s="2">
        <f>boolean!F188*auxiliary!F188+(1-boolean!F188)*auxiliary!AA188</f>
        <v>1.7928153891722751E-4</v>
      </c>
      <c r="G188" s="2">
        <f>boolean!G188*auxiliary!G188+(1-boolean!G188)*auxiliary!AB188</f>
        <v>2.4329751017771164E-4</v>
      </c>
      <c r="H188" s="2">
        <f>boolean!H188*auxiliary!H188+(1-boolean!H188)*auxiliary!AC188</f>
        <v>3.1104474422234576E-4</v>
      </c>
      <c r="I188" s="2">
        <f>boolean!I188*auxiliary!I188+(1-boolean!I188)*auxiliary!AD188</f>
        <v>3.8356222715885943E-4</v>
      </c>
      <c r="J188" s="2">
        <f>boolean!J188*auxiliary!J188+(1-boolean!J188)*auxiliary!AE188</f>
        <v>4.6196210265482893E-4</v>
      </c>
      <c r="K188" s="2">
        <f>boolean!K188*auxiliary!K188+(1-boolean!K188)*auxiliary!AF188</f>
        <v>5.4744672801143048E-4</v>
      </c>
      <c r="L188" s="2">
        <f>boolean!L188*auxiliary!L188+(1-boolean!L188)*auxiliary!AG188</f>
        <v>6.4132711377282061E-4</v>
      </c>
      <c r="M188" s="2">
        <f>boolean!M188*auxiliary!M188+(1-boolean!M188)*auxiliary!AH188</f>
        <v>7.4504302966495043E-4</v>
      </c>
      <c r="N188" s="2">
        <f>boolean!N188*auxiliary!N188+(1-boolean!N188)*auxiliary!AI188</f>
        <v>8.6018508521279902E-4</v>
      </c>
      <c r="O188" s="2">
        <f>boolean!O188*auxiliary!O188+(1-boolean!O188)*auxiliary!AJ188</f>
        <v>9.8851912366910814E-4</v>
      </c>
      <c r="P188" s="2">
        <f>boolean!P188*auxiliary!P188+(1-boolean!P188)*auxiliary!AK188</f>
        <v>1.1320133033651404E-3</v>
      </c>
      <c r="Q188" s="2">
        <f>boolean!Q188*auxiliary!Q188+(1-boolean!Q188)*auxiliary!AL188</f>
        <v>1.2928682818088607E-3</v>
      </c>
      <c r="R188" s="2">
        <f>boolean!R188*auxiliary!R188+(1-boolean!R188)*auxiliary!AM188</f>
        <v>1.4735509654403484E-3</v>
      </c>
      <c r="S188" s="2">
        <f>boolean!S188*auxiliary!S188+(1-boolean!S188)*auxiliary!AN188</f>
        <v>1.6768323426379135E-3</v>
      </c>
      <c r="T188" s="2">
        <f>boolean!T188*auxiliary!T188+(1-boolean!T188)*auxiliary!AO188</f>
        <v>1.9058299801900291E-3</v>
      </c>
      <c r="U188" s="2">
        <f>boolean!U188*auxiliary!U188+(1-boolean!U188)*auxiliary!AP188</f>
        <v>2.1640558349680671E-3</v>
      </c>
      <c r="V188" s="2">
        <f>boolean!V188*auxiliary!V188+(1-boolean!V188)*auxiliary!AQ188</f>
        <v>2.455470114049917E-3</v>
      </c>
      <c r="W188" s="2">
        <f>boolean!W188*auxiliary!W188+(1-boolean!W188)*auxiliary!AR188</f>
        <v>2.7845420093048825E-3</v>
      </c>
      <c r="Y188" s="2">
        <f t="shared" si="2"/>
        <v>1.1147729262240332E-3</v>
      </c>
    </row>
    <row r="189" spans="4:25" x14ac:dyDescent="0.2">
      <c r="D189" s="2">
        <f>boolean!D189*auxiliary!D189+(1-boolean!D189)*auxiliary!Y189</f>
        <v>5.6774436004473176E-5</v>
      </c>
      <c r="E189" s="2">
        <f>boolean!E189*auxiliary!E189+(1-boolean!E189)*auxiliary!Z189</f>
        <v>1.1441957693313506E-4</v>
      </c>
      <c r="F189" s="2">
        <f>boolean!F189*auxiliary!F189+(1-boolean!F189)*auxiliary!AA189</f>
        <v>1.7381948102758915E-4</v>
      </c>
      <c r="G189" s="2">
        <f>boolean!G189*auxiliary!G189+(1-boolean!G189)*auxiliary!AB189</f>
        <v>2.3588511795360722E-4</v>
      </c>
      <c r="H189" s="2">
        <f>boolean!H189*auxiliary!H189+(1-boolean!H189)*auxiliary!AC189</f>
        <v>3.0156833962725476E-4</v>
      </c>
      <c r="I189" s="2">
        <f>boolean!I189*auxiliary!I189+(1-boolean!I189)*auxiliary!AD189</f>
        <v>3.7187647801997261E-4</v>
      </c>
      <c r="J189" s="2">
        <f>boolean!J189*auxiliary!J189+(1-boolean!J189)*auxiliary!AE189</f>
        <v>4.4788779381768374E-4</v>
      </c>
      <c r="K189" s="2">
        <f>boolean!K189*auxiliary!K189+(1-boolean!K189)*auxiliary!AF189</f>
        <v>5.3076801285787496E-4</v>
      </c>
      <c r="L189" s="2">
        <f>boolean!L189*auxiliary!L189+(1-boolean!L189)*auxiliary!AG189</f>
        <v>6.2178820395099505E-4</v>
      </c>
      <c r="M189" s="2">
        <f>boolean!M189*auxiliary!M189+(1-boolean!M189)*auxiliary!AH189</f>
        <v>7.2234427226427729E-4</v>
      </c>
      <c r="N189" s="2">
        <f>boolean!N189*auxiliary!N189+(1-boolean!N189)*auxiliary!AI189</f>
        <v>8.3397836722269418E-4</v>
      </c>
      <c r="O189" s="2">
        <f>boolean!O189*auxiliary!O189+(1-boolean!O189)*auxiliary!AJ189</f>
        <v>9.5840253324320785E-4</v>
      </c>
      <c r="P189" s="2">
        <f>boolean!P189*auxiliary!P189+(1-boolean!P189)*auxiliary!AK189</f>
        <v>1.0975249660150476E-3</v>
      </c>
      <c r="Q189" s="2">
        <f>boolean!Q189*auxiliary!Q189+(1-boolean!Q189)*auxiliary!AL189</f>
        <v>1.253479276997955E-3</v>
      </c>
      <c r="R189" s="2">
        <f>boolean!R189*auxiliary!R189+(1-boolean!R189)*auxiliary!AM189</f>
        <v>1.4286572149450247E-3</v>
      </c>
      <c r="S189" s="2">
        <f>boolean!S189*auxiliary!S189+(1-boolean!S189)*auxiliary!AN189</f>
        <v>1.6257453462744187E-3</v>
      </c>
      <c r="T189" s="2">
        <f>boolean!T189*auxiliary!T189+(1-boolean!T189)*auxiliary!AO189</f>
        <v>1.847766256828014E-3</v>
      </c>
      <c r="U189" s="2">
        <f>boolean!U189*auxiliary!U189+(1-boolean!U189)*auxiliary!AP189</f>
        <v>2.0981249068959774E-3</v>
      </c>
      <c r="V189" s="2">
        <f>boolean!V189*auxiliary!V189+(1-boolean!V189)*auxiliary!AQ189</f>
        <v>2.3806608504178726E-3</v>
      </c>
      <c r="W189" s="2">
        <f>boolean!W189*auxiliary!W189+(1-boolean!W189)*auxiliary!AR189</f>
        <v>2.6997071192051544E-3</v>
      </c>
      <c r="Y189" s="2">
        <f t="shared" si="2"/>
        <v>1.0808098406012035E-3</v>
      </c>
    </row>
    <row r="190" spans="4:25" x14ac:dyDescent="0.2">
      <c r="D190" s="2">
        <f>boolean!D190*auxiliary!D190+(1-boolean!D190)*auxiliary!Y190</f>
        <v>5.5044724970192274E-5</v>
      </c>
      <c r="E190" s="2">
        <f>boolean!E190*auxiliary!E190+(1-boolean!E190)*auxiliary!Z190</f>
        <v>1.1093362764526537E-4</v>
      </c>
      <c r="F190" s="2">
        <f>boolean!F190*auxiliary!F190+(1-boolean!F190)*auxiliary!AA190</f>
        <v>1.6852383222039163E-4</v>
      </c>
      <c r="G190" s="2">
        <f>boolean!G190*auxiliary!G190+(1-boolean!G190)*auxiliary!AB190</f>
        <v>2.2869855442147702E-4</v>
      </c>
      <c r="H190" s="2">
        <f>boolean!H190*auxiliary!H190+(1-boolean!H190)*auxiliary!AC190</f>
        <v>2.9238064669091389E-4</v>
      </c>
      <c r="I190" s="2">
        <f>boolean!I190*auxiliary!I190+(1-boolean!I190)*auxiliary!AD190</f>
        <v>3.6054675125051622E-4</v>
      </c>
      <c r="J190" s="2">
        <f>boolean!J190*auxiliary!J190+(1-boolean!J190)*auxiliary!AE190</f>
        <v>4.3424227809604559E-4</v>
      </c>
      <c r="K190" s="2">
        <f>boolean!K190*auxiliary!K190+(1-boolean!K190)*auxiliary!AF190</f>
        <v>5.1459743762906449E-4</v>
      </c>
      <c r="L190" s="2">
        <f>boolean!L190*auxiliary!L190+(1-boolean!L190)*auxiliary!AG190</f>
        <v>6.0284457380599453E-4</v>
      </c>
      <c r="M190" s="2">
        <f>boolean!M190*auxiliary!M190+(1-boolean!M190)*auxiliary!AH190</f>
        <v>7.0033706362927317E-4</v>
      </c>
      <c r="N190" s="2">
        <f>boolean!N190*auxiliary!N190+(1-boolean!N190)*auxiliary!AI190</f>
        <v>8.0857007282725518E-4</v>
      </c>
      <c r="O190" s="2">
        <f>boolean!O190*auxiliary!O190+(1-boolean!O190)*auxiliary!AJ190</f>
        <v>9.2920348603641692E-4</v>
      </c>
      <c r="P190" s="2">
        <f>boolean!P190*auxiliary!P190+(1-boolean!P190)*auxiliary!AK190</f>
        <v>1.0640873631480559E-3</v>
      </c>
      <c r="Q190" s="2">
        <f>boolean!Q190*auxiliary!Q190+(1-boolean!Q190)*auxiliary!AL190</f>
        <v>1.2152903122234749E-3</v>
      </c>
      <c r="R190" s="2">
        <f>boolean!R190*auxiliary!R190+(1-boolean!R190)*auxiliary!AM190</f>
        <v>1.3851312141107631E-3</v>
      </c>
      <c r="S190" s="2">
        <f>boolean!S190*auxiliary!S190+(1-boolean!S190)*auxiliary!AN190</f>
        <v>1.5762147852986985E-3</v>
      </c>
      <c r="T190" s="2">
        <f>boolean!T190*auxiliary!T190+(1-boolean!T190)*auxiliary!AO190</f>
        <v>1.7914715244073253E-3</v>
      </c>
      <c r="U190" s="2">
        <f>boolean!U190*auxiliary!U190+(1-boolean!U190)*auxiliary!AP190</f>
        <v>2.0342026549431511E-3</v>
      </c>
      <c r="V190" s="2">
        <f>boolean!V190*auxiliary!V190+(1-boolean!V190)*auxiliary!AQ190</f>
        <v>2.3081307535706948E-3</v>
      </c>
      <c r="W190" s="2">
        <f>boolean!W190*auxiliary!W190+(1-boolean!W190)*auxiliary!AR190</f>
        <v>2.6174568403464099E-3</v>
      </c>
      <c r="Y190" s="2">
        <f t="shared" si="2"/>
        <v>1.0478814869474568E-3</v>
      </c>
    </row>
    <row r="191" spans="4:25" x14ac:dyDescent="0.2">
      <c r="D191" s="2">
        <f>boolean!D191*auxiliary!D191+(1-boolean!D191)*auxiliary!Y191</f>
        <v>5.3367711954115798E-5</v>
      </c>
      <c r="E191" s="2">
        <f>boolean!E191*auxiliary!E191+(1-boolean!E191)*auxiliary!Z191</f>
        <v>1.0755388258191127E-4</v>
      </c>
      <c r="F191" s="2">
        <f>boolean!F191*auxiliary!F191+(1-boolean!F191)*auxiliary!AA191</f>
        <v>1.6338952261478042E-4</v>
      </c>
      <c r="G191" s="2">
        <f>boolean!G191*auxiliary!G191+(1-boolean!G191)*auxiliary!AB191</f>
        <v>2.2173093940059391E-4</v>
      </c>
      <c r="H191" s="2">
        <f>boolean!H191*auxiliary!H191+(1-boolean!H191)*auxiliary!AC191</f>
        <v>2.8347286941679653E-4</v>
      </c>
      <c r="I191" s="2">
        <f>boolean!I191*auxiliary!I191+(1-boolean!I191)*auxiliary!AD191</f>
        <v>3.4956220014087537E-4</v>
      </c>
      <c r="J191" s="2">
        <f>boolean!J191*auxiliary!J191+(1-boolean!J191)*auxiliary!AE191</f>
        <v>4.2101249171974669E-4</v>
      </c>
      <c r="K191" s="2">
        <f>boolean!K191*auxiliary!K191+(1-boolean!K191)*auxiliary!AF191</f>
        <v>4.989195211454984E-4</v>
      </c>
      <c r="L191" s="2">
        <f>boolean!L191*auxiliary!L191+(1-boolean!L191)*auxiliary!AG191</f>
        <v>5.8447808732629651E-4</v>
      </c>
      <c r="M191" s="2">
        <f>boolean!M191*auxiliary!M191+(1-boolean!M191)*auxiliary!AH191</f>
        <v>6.7900033477863279E-4</v>
      </c>
      <c r="N191" s="2">
        <f>boolean!N191*auxiliary!N191+(1-boolean!N191)*auxiliary!AI191</f>
        <v>7.8393587695697875E-4</v>
      </c>
      <c r="O191" s="2">
        <f>boolean!O191*auxiliary!O191+(1-boolean!O191)*auxiliary!AJ191</f>
        <v>9.0089402783655214E-4</v>
      </c>
      <c r="P191" s="2">
        <f>boolean!P191*auxiliary!P191+(1-boolean!P191)*auxiliary!AK191</f>
        <v>1.0316684826975112E-3</v>
      </c>
      <c r="Q191" s="2">
        <f>boolean!Q191*auxiliary!Q191+(1-boolean!Q191)*auxiliary!AL191</f>
        <v>1.1782648266203755E-3</v>
      </c>
      <c r="R191" s="2">
        <f>boolean!R191*auxiliary!R191+(1-boolean!R191)*auxiliary!AM191</f>
        <v>1.3429312925688636E-3</v>
      </c>
      <c r="S191" s="2">
        <f>boolean!S191*auxiliary!S191+(1-boolean!S191)*auxiliary!AN191</f>
        <v>1.5281932407726878E-3</v>
      </c>
      <c r="T191" s="2">
        <f>boolean!T191*auxiliary!T191+(1-boolean!T191)*auxiliary!AO191</f>
        <v>1.736891888193531E-3</v>
      </c>
      <c r="U191" s="2">
        <f>boolean!U191*auxiliary!U191+(1-boolean!U191)*auxiliary!AP191</f>
        <v>1.9722278820375853E-3</v>
      </c>
      <c r="V191" s="2">
        <f>boolean!V191*auxiliary!V191+(1-boolean!V191)*auxiliary!AQ191</f>
        <v>2.2378103855673929E-3</v>
      </c>
      <c r="W191" s="2">
        <f>boolean!W191*auxiliary!W191+(1-boolean!W191)*auxiliary!AR191</f>
        <v>2.5377124290035186E-3</v>
      </c>
      <c r="Y191" s="2">
        <f t="shared" si="2"/>
        <v>1.0159563407346655E-3</v>
      </c>
    </row>
    <row r="192" spans="4:25" x14ac:dyDescent="0.2">
      <c r="D192" s="2">
        <f>boolean!D192*auxiliary!D192+(1-boolean!D192)*auxiliary!Y192</f>
        <v>5.1741791438866847E-5</v>
      </c>
      <c r="E192" s="2">
        <f>boolean!E192*auxiliary!E192+(1-boolean!E192)*auxiliary!Z192</f>
        <v>1.0427710608576022E-4</v>
      </c>
      <c r="F192" s="2">
        <f>boolean!F192*auxiliary!F192+(1-boolean!F192)*auxiliary!AA192</f>
        <v>1.5841163679077301E-4</v>
      </c>
      <c r="G192" s="2">
        <f>boolean!G192*auxiliary!G192+(1-boolean!G192)*auxiliary!AB192</f>
        <v>2.1497560232437054E-4</v>
      </c>
      <c r="H192" s="2">
        <f>boolean!H192*auxiliary!H192+(1-boolean!H192)*auxiliary!AC192</f>
        <v>2.7483647979047095E-4</v>
      </c>
      <c r="I192" s="2">
        <f>boolean!I192*auxiliary!I192+(1-boolean!I192)*auxiliary!AD192</f>
        <v>3.3891230844131608E-4</v>
      </c>
      <c r="J192" s="2">
        <f>boolean!J192*auxiliary!J192+(1-boolean!J192)*auxiliary!AE192</f>
        <v>4.0818576892429016E-4</v>
      </c>
      <c r="K192" s="2">
        <f>boolean!K192*auxiliary!K192+(1-boolean!K192)*auxiliary!AF192</f>
        <v>4.8371925388303636E-4</v>
      </c>
      <c r="L192" s="2">
        <f>boolean!L192*auxiliary!L192+(1-boolean!L192)*auxiliary!AG192</f>
        <v>5.6667116103883736E-4</v>
      </c>
      <c r="M192" s="2">
        <f>boolean!M192*auxiliary!M192+(1-boolean!M192)*auxiliary!AH192</f>
        <v>6.5831365862645524E-4</v>
      </c>
      <c r="N192" s="2">
        <f>boolean!N192*auxiliary!N192+(1-boolean!N192)*auxiliary!AI192</f>
        <v>7.6005219563895804E-4</v>
      </c>
      <c r="O192" s="2">
        <f>boolean!O192*auxiliary!O192+(1-boolean!O192)*auxiliary!AJ192</f>
        <v>8.7344705609483523E-4</v>
      </c>
      <c r="P192" s="2">
        <f>boolean!P192*auxiliary!P192+(1-boolean!P192)*auxiliary!AK192</f>
        <v>1.0002372878882633E-3</v>
      </c>
      <c r="Q192" s="2">
        <f>boolean!Q192*auxiliary!Q192+(1-boolean!Q192)*auxiliary!AL192</f>
        <v>1.1423673732004979E-3</v>
      </c>
      <c r="R192" s="2">
        <f>boolean!R192*auxiliary!R192+(1-boolean!R192)*auxiliary!AM192</f>
        <v>1.3020170494955456E-3</v>
      </c>
      <c r="S192" s="2">
        <f>boolean!S192*auxiliary!S192+(1-boolean!S192)*auxiliary!AN192</f>
        <v>1.4816347384412894E-3</v>
      </c>
      <c r="T192" s="2">
        <f>boolean!T192*auxiliary!T192+(1-boolean!T192)*auxiliary!AO192</f>
        <v>1.6839750954291833E-3</v>
      </c>
      <c r="U192" s="2">
        <f>boolean!U192*auxiliary!U192+(1-boolean!U192)*auxiliary!AP192</f>
        <v>1.9121412555599892E-3</v>
      </c>
      <c r="V192" s="2">
        <f>boolean!V192*auxiliary!V192+(1-boolean!V192)*auxiliary!AQ192</f>
        <v>2.1696324239890608E-3</v>
      </c>
      <c r="W192" s="2">
        <f>boolean!W192*auxiliary!W192+(1-boolean!W192)*auxiliary!AR192</f>
        <v>2.4603975404869079E-3</v>
      </c>
      <c r="Y192" s="2">
        <f t="shared" si="2"/>
        <v>9.8500383787267481E-4</v>
      </c>
    </row>
    <row r="193" spans="4:25" x14ac:dyDescent="0.2">
      <c r="D193" s="2">
        <f>boolean!D193*auxiliary!D193+(1-boolean!D193)*auxiliary!Y193</f>
        <v>5.0165406821356582E-5</v>
      </c>
      <c r="E193" s="2">
        <f>boolean!E193*auxiliary!E193+(1-boolean!E193)*auxiliary!Z193</f>
        <v>1.011001610782358E-4</v>
      </c>
      <c r="F193" s="2">
        <f>boolean!F193*auxiliary!F193+(1-boolean!F193)*auxiliary!AA193</f>
        <v>1.5358540908339571E-4</v>
      </c>
      <c r="G193" s="2">
        <f>boolean!G193*auxiliary!G193+(1-boolean!G193)*auxiliary!AB193</f>
        <v>2.0842607585417605E-4</v>
      </c>
      <c r="H193" s="2">
        <f>boolean!H193*auxiliary!H193+(1-boolean!H193)*auxiliary!AC193</f>
        <v>2.664632096151572E-4</v>
      </c>
      <c r="I193" s="2">
        <f>boolean!I193*auxiliary!I193+(1-boolean!I193)*auxiliary!AD193</f>
        <v>3.2858688029407051E-4</v>
      </c>
      <c r="J193" s="2">
        <f>boolean!J193*auxiliary!J193+(1-boolean!J193)*auxiliary!AE193</f>
        <v>3.9574982982505934E-4</v>
      </c>
      <c r="K193" s="2">
        <f>boolean!K193*auxiliary!K193+(1-boolean!K193)*auxiliary!AF193</f>
        <v>4.6898208360326955E-4</v>
      </c>
      <c r="L193" s="2">
        <f>boolean!L193*auxiliary!L193+(1-boolean!L193)*auxiliary!AG193</f>
        <v>5.4940674717516723E-4</v>
      </c>
      <c r="M193" s="2">
        <f>boolean!M193*auxiliary!M193+(1-boolean!M193)*auxiliary!AH193</f>
        <v>6.3825723042601772E-4</v>
      </c>
      <c r="N193" s="2">
        <f>boolean!N193*auxiliary!N193+(1-boolean!N193)*auxiliary!AI193</f>
        <v>7.3689616341835438E-4</v>
      </c>
      <c r="O193" s="2">
        <f>boolean!O193*auxiliary!O193+(1-boolean!O193)*auxiliary!AJ193</f>
        <v>8.4683629397879357E-4</v>
      </c>
      <c r="P193" s="2">
        <f>boolean!P193*auxiliary!P193+(1-boolean!P193)*auxiliary!AK193</f>
        <v>9.697636875230693E-4</v>
      </c>
      <c r="Q193" s="2">
        <f>boolean!Q193*auxiliary!Q193+(1-boolean!Q193)*auxiliary!AL193</f>
        <v>1.1075635849167749E-3</v>
      </c>
      <c r="R193" s="2">
        <f>boolean!R193*auxiliary!R193+(1-boolean!R193)*auxiliary!AM193</f>
        <v>1.2623493149335157E-3</v>
      </c>
      <c r="S193" s="2">
        <f>boolean!S193*auxiliary!S193+(1-boolean!S193)*auxiliary!AN193</f>
        <v>1.4364947047181191E-3</v>
      </c>
      <c r="T193" s="2">
        <f>boolean!T193*auxiliary!T193+(1-boolean!T193)*auxiliary!AO193</f>
        <v>1.6326704853087287E-3</v>
      </c>
      <c r="U193" s="2">
        <f>boolean!U193*auxiliary!U193+(1-boolean!U193)*auxiliary!AP193</f>
        <v>1.8538852505406635E-3</v>
      </c>
      <c r="V193" s="2">
        <f>boolean!V193*auxiliary!V193+(1-boolean!V193)*auxiliary!AQ193</f>
        <v>2.1035315974865846E-3</v>
      </c>
      <c r="W193" s="2">
        <f>boolean!W193*auxiliary!W193+(1-boolean!W193)*auxiliary!AR193</f>
        <v>2.3854381560526414E-3</v>
      </c>
      <c r="Y193" s="2">
        <f t="shared" si="2"/>
        <v>9.549943454482384E-4</v>
      </c>
    </row>
    <row r="194" spans="4:25" x14ac:dyDescent="0.2">
      <c r="D194" s="2">
        <f>boolean!D194*auxiliary!D194+(1-boolean!D194)*auxiliary!Y194</f>
        <v>4.8637048922543563E-5</v>
      </c>
      <c r="E194" s="2">
        <f>boolean!E194*auxiliary!E194+(1-boolean!E194)*auxiliary!Z194</f>
        <v>9.802000605616173E-5</v>
      </c>
      <c r="F194" s="2">
        <f>boolean!F194*auxiliary!F194+(1-boolean!F194)*auxiliary!AA194</f>
        <v>1.4890621902019253E-4</v>
      </c>
      <c r="G194" s="2">
        <f>boolean!G194*auxiliary!G194+(1-boolean!G194)*auxiliary!AB194</f>
        <v>2.0207608968771844E-4</v>
      </c>
      <c r="H194" s="2">
        <f>boolean!H194*auxiliary!H194+(1-boolean!H194)*auxiliary!AC194</f>
        <v>2.5834504259602685E-4</v>
      </c>
      <c r="I194" s="2">
        <f>boolean!I194*auxiliary!I194+(1-boolean!I194)*auxiliary!AD194</f>
        <v>3.1857603047215751E-4</v>
      </c>
      <c r="J194" s="2">
        <f>boolean!J194*auxiliary!J194+(1-boolean!J194)*auxiliary!AE194</f>
        <v>3.8369276866095974E-4</v>
      </c>
      <c r="K194" s="2">
        <f>boolean!K194*auxiliary!K194+(1-boolean!K194)*auxiliary!AF194</f>
        <v>4.5469390142168506E-4</v>
      </c>
      <c r="L194" s="2">
        <f>boolean!L194*auxiliary!L194+(1-boolean!L194)*auxiliary!AG194</f>
        <v>5.3266831735047655E-4</v>
      </c>
      <c r="M194" s="2">
        <f>boolean!M194*auxiliary!M194+(1-boolean!M194)*auxiliary!AH194</f>
        <v>6.1881184880936072E-4</v>
      </c>
      <c r="N194" s="2">
        <f>boolean!N194*auxiliary!N194+(1-boolean!N194)*auxiliary!AI194</f>
        <v>7.1444561146776235E-4</v>
      </c>
      <c r="O194" s="2">
        <f>boolean!O194*auxiliary!O194+(1-boolean!O194)*auxiliary!AJ194</f>
        <v>8.2103626521568527E-4</v>
      </c>
      <c r="P194" s="2">
        <f>boolean!P194*auxiliary!P194+(1-boolean!P194)*auxiliary!AK194</f>
        <v>9.4021850717426888E-4</v>
      </c>
      <c r="Q194" s="2">
        <f>boolean!Q194*auxiliary!Q194+(1-boolean!Q194)*auxiliary!AL194</f>
        <v>1.0738201417613499E-3</v>
      </c>
      <c r="R194" s="2">
        <f>boolean!R194*auxiliary!R194+(1-boolean!R194)*auxiliary!AM194</f>
        <v>1.223890112291936E-3</v>
      </c>
      <c r="S194" s="2">
        <f>boolean!S194*auxiliary!S194+(1-boolean!S194)*auxiliary!AN194</f>
        <v>1.3927299240122175E-3</v>
      </c>
      <c r="T194" s="2">
        <f>boolean!T194*auxiliary!T194+(1-boolean!T194)*auxiliary!AO194</f>
        <v>1.582928940477517E-3</v>
      </c>
      <c r="U194" s="2">
        <f>boolean!U194*auxiliary!U194+(1-boolean!U194)*auxiliary!AP194</f>
        <v>1.797404094586985E-3</v>
      </c>
      <c r="V194" s="2">
        <f>boolean!V194*auxiliary!V194+(1-boolean!V194)*auxiliary!AQ194</f>
        <v>2.0394446232919945E-3</v>
      </c>
      <c r="W194" s="2">
        <f>boolean!W194*auxiliary!W194+(1-boolean!W194)*auxiliary!AR194</f>
        <v>2.3127625120393067E-3</v>
      </c>
      <c r="Y194" s="2">
        <f t="shared" si="2"/>
        <v>9.2589913335547509E-4</v>
      </c>
    </row>
    <row r="195" spans="4:25" x14ac:dyDescent="0.2">
      <c r="D195" s="2">
        <f>boolean!D195*auxiliary!D195+(1-boolean!D195)*auxiliary!Y195</f>
        <v>4.7155254542594845E-5</v>
      </c>
      <c r="E195" s="2">
        <f>boolean!E195*auxiliary!E195+(1-boolean!E195)*auxiliary!Z195</f>
        <v>9.5033692179925759E-5</v>
      </c>
      <c r="F195" s="2">
        <f>boolean!F195*auxiliary!F195+(1-boolean!F195)*auxiliary!AA195</f>
        <v>1.4436958689773531E-4</v>
      </c>
      <c r="G195" s="2">
        <f>boolean!G195*auxiliary!G195+(1-boolean!G195)*auxiliary!AB195</f>
        <v>1.959195645560614E-4</v>
      </c>
      <c r="H195" s="2">
        <f>boolean!H195*auxiliary!H195+(1-boolean!H195)*auxiliary!AC195</f>
        <v>2.504742066656633E-4</v>
      </c>
      <c r="I195" s="2">
        <f>boolean!I195*auxiliary!I195+(1-boolean!I195)*auxiliary!AD195</f>
        <v>3.0887017491558797E-4</v>
      </c>
      <c r="J195" s="2">
        <f>boolean!J195*auxiliary!J195+(1-boolean!J195)*auxiliary!AE195</f>
        <v>3.7200304239623061E-4</v>
      </c>
      <c r="K195" s="2">
        <f>boolean!K195*auxiliary!K195+(1-boolean!K195)*auxiliary!AF195</f>
        <v>4.4084102830027914E-4</v>
      </c>
      <c r="L195" s="2">
        <f>boolean!L195*auxiliary!L195+(1-boolean!L195)*auxiliary!AG195</f>
        <v>5.1643984673985883E-4</v>
      </c>
      <c r="M195" s="2">
        <f>boolean!M195*auxiliary!M195+(1-boolean!M195)*auxiliary!AH195</f>
        <v>5.9995889740452389E-4</v>
      </c>
      <c r="N195" s="2">
        <f>boolean!N195*auxiliary!N195+(1-boolean!N195)*auxiliary!AI195</f>
        <v>6.9267904636349548E-4</v>
      </c>
      <c r="O195" s="2">
        <f>boolean!O195*auxiliary!O195+(1-boolean!O195)*auxiliary!AJ195</f>
        <v>7.9602226970234354E-4</v>
      </c>
      <c r="P195" s="2">
        <f>boolean!P195*auxiliary!P195+(1-boolean!P195)*auxiliary!AK195</f>
        <v>9.1157346125313686E-4</v>
      </c>
      <c r="Q195" s="2">
        <f>boolean!Q195*auxiliary!Q195+(1-boolean!Q195)*auxiliary!AL195</f>
        <v>1.0411047388660854E-3</v>
      </c>
      <c r="R195" s="2">
        <f>boolean!R195*auxiliary!R195+(1-boolean!R195)*auxiliary!AM195</f>
        <v>1.186602621988872E-3</v>
      </c>
      <c r="S195" s="2">
        <f>boolean!S195*auxiliary!S195+(1-boolean!S195)*auxiliary!AN195</f>
        <v>1.35029849735485E-3</v>
      </c>
      <c r="T195" s="2">
        <f>boolean!T195*auxiliary!T195+(1-boolean!T195)*auxiliary!AO195</f>
        <v>1.5347028400084449E-3</v>
      </c>
      <c r="U195" s="2">
        <f>boolean!U195*auxiliary!U195+(1-boolean!U195)*auxiliary!AP195</f>
        <v>1.7426437144887322E-3</v>
      </c>
      <c r="V195" s="2">
        <f>boolean!V195*auxiliary!V195+(1-boolean!V195)*auxiliary!AQ195</f>
        <v>1.9773101466336053E-3</v>
      </c>
      <c r="W195" s="2">
        <f>boolean!W195*auxiliary!W195+(1-boolean!W195)*auxiliary!AR195</f>
        <v>2.2423010311638202E-3</v>
      </c>
      <c r="Y195" s="2">
        <f t="shared" si="2"/>
        <v>8.9769034679051778E-4</v>
      </c>
    </row>
    <row r="196" spans="4:25" x14ac:dyDescent="0.2">
      <c r="D196" s="2">
        <f>boolean!D196*auxiliary!D196+(1-boolean!D196)*auxiliary!Y196</f>
        <v>4.5718605060066698E-5</v>
      </c>
      <c r="E196" s="2">
        <f>boolean!E196*auxiliary!E196+(1-boolean!E196)*auxiliary!Z196</f>
        <v>9.2138360450357771E-5</v>
      </c>
      <c r="F196" s="2">
        <f>boolean!F196*auxiliary!F196+(1-boolean!F196)*auxiliary!AA196</f>
        <v>1.3997116949290329E-4</v>
      </c>
      <c r="G196" s="2">
        <f>boolean!G196*auxiliary!G196+(1-boolean!G196)*auxiliary!AB196</f>
        <v>1.899506064035323E-4</v>
      </c>
      <c r="H196" s="2">
        <f>boolean!H196*auxiliary!H196+(1-boolean!H196)*auxiliary!AC196</f>
        <v>2.4284316654334077E-4</v>
      </c>
      <c r="I196" s="2">
        <f>boolean!I196*auxiliary!I196+(1-boolean!I196)*auxiliary!AD196</f>
        <v>2.9946002155590174E-4</v>
      </c>
      <c r="J196" s="2">
        <f>boolean!J196*auxiliary!J196+(1-boolean!J196)*auxiliary!AE196</f>
        <v>3.6066945966952324E-4</v>
      </c>
      <c r="K196" s="2">
        <f>boolean!K196*auxiliary!K196+(1-boolean!K196)*auxiliary!AF196</f>
        <v>4.274102019516972E-4</v>
      </c>
      <c r="L196" s="2">
        <f>boolean!L196*auxiliary!L196+(1-boolean!L196)*auxiliary!AG196</f>
        <v>5.0070579873667082E-4</v>
      </c>
      <c r="M196" s="2">
        <f>boolean!M196*auxiliary!M196+(1-boolean!M196)*auxiliary!AH196</f>
        <v>5.8168032701284476E-4</v>
      </c>
      <c r="N196" s="2">
        <f>boolean!N196*auxiliary!N196+(1-boolean!N196)*auxiliary!AI196</f>
        <v>6.7157562950849133E-4</v>
      </c>
      <c r="O196" s="2">
        <f>boolean!O196*auxiliary!O196+(1-boolean!O196)*auxiliary!AJ196</f>
        <v>7.71770359858113E-4</v>
      </c>
      <c r="P196" s="2">
        <f>boolean!P196*auxiliary!P196+(1-boolean!P196)*auxiliary!AK196</f>
        <v>8.8380112593019306E-4</v>
      </c>
      <c r="Q196" s="2">
        <f>boolean!Q196*auxiliary!Q196+(1-boolean!Q196)*auxiliary!AL196</f>
        <v>1.0093860555749473E-3</v>
      </c>
      <c r="R196" s="2">
        <f>boolean!R196*auxiliary!R196+(1-boolean!R196)*auxiliary!AM196</f>
        <v>1.150451146201439E-3</v>
      </c>
      <c r="S196" s="2">
        <f>boolean!S196*auxiliary!S196+(1-boolean!S196)*auxiliary!AN196</f>
        <v>1.309159802286815E-3</v>
      </c>
      <c r="T196" s="2">
        <f>boolean!T196*auxiliary!T196+(1-boolean!T196)*auxiliary!AO196</f>
        <v>1.4879460138112496E-3</v>
      </c>
      <c r="U196" s="2">
        <f>boolean!U196*auxiliary!U196+(1-boolean!U196)*auxiliary!AP196</f>
        <v>1.6895516844501767E-3</v>
      </c>
      <c r="V196" s="2">
        <f>boolean!V196*auxiliary!V196+(1-boolean!V196)*auxiliary!AQ196</f>
        <v>1.9170686819969794E-3</v>
      </c>
      <c r="W196" s="2">
        <f>boolean!W196*auxiliary!W196+(1-boolean!W196)*auxiliary!AR196</f>
        <v>2.1739862559104284E-3</v>
      </c>
      <c r="Y196" s="2">
        <f t="shared" si="2"/>
        <v>8.7034097958431974E-4</v>
      </c>
    </row>
    <row r="197" spans="4:25" x14ac:dyDescent="0.2">
      <c r="D197" s="2">
        <f>boolean!D197*auxiliary!D197+(1-boolean!D197)*auxiliary!Y197</f>
        <v>4.4325725073762655E-5</v>
      </c>
      <c r="E197" s="2">
        <f>boolean!E197*auxiliary!E197+(1-boolean!E197)*auxiliary!Z197</f>
        <v>8.9331238971617182E-5</v>
      </c>
      <c r="F197" s="2">
        <f>boolean!F197*auxiliary!F197+(1-boolean!F197)*auxiliary!AA197</f>
        <v>1.3570675590482276E-4</v>
      </c>
      <c r="G197" s="2">
        <f>boolean!G197*auxiliary!G197+(1-boolean!G197)*auxiliary!AB197</f>
        <v>1.8416350074494574E-4</v>
      </c>
      <c r="H197" s="2">
        <f>boolean!H197*auxiliary!H197+(1-boolean!H197)*auxiliary!AC197</f>
        <v>2.3544461652099183E-4</v>
      </c>
      <c r="I197" s="2">
        <f>boolean!I197*auxiliary!I197+(1-boolean!I197)*auxiliary!AD197</f>
        <v>2.9033656142024415E-4</v>
      </c>
      <c r="J197" s="2">
        <f>boolean!J197*auxiliary!J197+(1-boolean!J197)*auxiliary!AE197</f>
        <v>3.4968117007965627E-4</v>
      </c>
      <c r="K197" s="2">
        <f>boolean!K197*auxiliary!K197+(1-boolean!K197)*auxiliary!AF197</f>
        <v>4.1438856414235194E-4</v>
      </c>
      <c r="L197" s="2">
        <f>boolean!L197*auxiliary!L197+(1-boolean!L197)*auxiliary!AG197</f>
        <v>4.8545111007829232E-4</v>
      </c>
      <c r="M197" s="2">
        <f>boolean!M197*auxiliary!M197+(1-boolean!M197)*auxiliary!AH197</f>
        <v>5.6395863832924432E-4</v>
      </c>
      <c r="N197" s="2">
        <f>boolean!N197*auxiliary!N197+(1-boolean!N197)*auxiliary!AI197</f>
        <v>6.5111515718211744E-4</v>
      </c>
      <c r="O197" s="2">
        <f>boolean!O197*auxiliary!O197+(1-boolean!O197)*auxiliary!AJ197</f>
        <v>7.4825731769821583E-4</v>
      </c>
      <c r="P197" s="2">
        <f>boolean!P197*auxiliary!P197+(1-boolean!P197)*auxiliary!AK197</f>
        <v>8.5687491288052159E-4</v>
      </c>
      <c r="Q197" s="2">
        <f>boolean!Q197*auxiliary!Q197+(1-boolean!Q197)*auxiliary!AL197</f>
        <v>9.7863372545862982E-4</v>
      </c>
      <c r="R197" s="2">
        <f>boolean!R197*auxiliary!R197+(1-boolean!R197)*auxiliary!AM197</f>
        <v>1.1154010746898698E-3</v>
      </c>
      <c r="S197" s="2">
        <f>boolean!S197*auxiliary!S197+(1-boolean!S197)*auxiliary!AN197</f>
        <v>1.2692744539678257E-3</v>
      </c>
      <c r="T197" s="2">
        <f>boolean!T197*auxiliary!T197+(1-boolean!T197)*auxiliary!AO197</f>
        <v>1.4426136984307693E-3</v>
      </c>
      <c r="U197" s="2">
        <f>boolean!U197*auxiliary!U197+(1-boolean!U197)*auxiliary!AP197</f>
        <v>1.6380771758993356E-3</v>
      </c>
      <c r="V197" s="2">
        <f>boolean!V197*auxiliary!V197+(1-boolean!V197)*auxiliary!AQ197</f>
        <v>1.8586625561754326E-3</v>
      </c>
      <c r="W197" s="2">
        <f>boolean!W197*auxiliary!W197+(1-boolean!W197)*auxiliary!AR197</f>
        <v>2.1077527839490845E-3</v>
      </c>
      <c r="Y197" s="2">
        <f t="shared" si="2"/>
        <v>8.4382484834779649E-4</v>
      </c>
    </row>
    <row r="198" spans="4:25" x14ac:dyDescent="0.2">
      <c r="D198" s="2">
        <f>boolean!D198*auxiliary!D198+(1-boolean!D198)*auxiliary!Y198</f>
        <v>4.2975281085969483E-5</v>
      </c>
      <c r="E198" s="2">
        <f>boolean!E198*auxiliary!E198+(1-boolean!E198)*auxiliary!Z198</f>
        <v>8.6609640297470667E-5</v>
      </c>
      <c r="F198" s="2">
        <f>boolean!F198*auxiliary!F198+(1-boolean!F198)*auxiliary!AA198</f>
        <v>1.3157226352348861E-4</v>
      </c>
      <c r="G198" s="2">
        <f>boolean!G198*auxiliary!G198+(1-boolean!G198)*auxiliary!AB198</f>
        <v>1.7855270719474236E-4</v>
      </c>
      <c r="H198" s="2">
        <f>boolean!H198*auxiliary!H198+(1-boolean!H198)*auxiliary!AC198</f>
        <v>2.2827147346896206E-4</v>
      </c>
      <c r="I198" s="2">
        <f>boolean!I198*auxiliary!I198+(1-boolean!I198)*auxiliary!AD198</f>
        <v>2.8149106000647047E-4</v>
      </c>
      <c r="J198" s="2">
        <f>boolean!J198*auxiliary!J198+(1-boolean!J198)*auxiliary!AE198</f>
        <v>3.3902765379779687E-4</v>
      </c>
      <c r="K198" s="2">
        <f>boolean!K198*auxiliary!K198+(1-boolean!K198)*auxiliary!AF198</f>
        <v>4.0176364838237196E-4</v>
      </c>
      <c r="L198" s="2">
        <f>boolean!L198*auxiliary!L198+(1-boolean!L198)*auxiliary!AG198</f>
        <v>4.7066117642505126E-4</v>
      </c>
      <c r="M198" s="2">
        <f>boolean!M198*auxiliary!M198+(1-boolean!M198)*auxiliary!AH198</f>
        <v>5.4677686518896562E-4</v>
      </c>
      <c r="N198" s="2">
        <f>boolean!N198*auxiliary!N198+(1-boolean!N198)*auxiliary!AI198</f>
        <v>6.3127804119779093E-4</v>
      </c>
      <c r="O198" s="2">
        <f>boolean!O198*auxiliary!O198+(1-boolean!O198)*auxiliary!AJ198</f>
        <v>7.2546063260561431E-4</v>
      </c>
      <c r="P198" s="2">
        <f>boolean!P198*auxiliary!P198+(1-boolean!P198)*auxiliary!AK198</f>
        <v>8.3076904382897959E-4</v>
      </c>
      <c r="Q198" s="2">
        <f>boolean!Q198*auxiliary!Q198+(1-boolean!Q198)*auxiliary!AL198</f>
        <v>9.4881830724272967E-4</v>
      </c>
      <c r="R198" s="2">
        <f>boolean!R198*auxiliary!R198+(1-boolean!R198)*auxiliary!AM198</f>
        <v>1.0814188516628045E-3</v>
      </c>
      <c r="S198" s="2">
        <f>boolean!S198*auxiliary!S198+(1-boolean!S198)*auxiliary!AN198</f>
        <v>1.2306042674707545E-3</v>
      </c>
      <c r="T198" s="2">
        <f>boolean!T198*auxiliary!T198+(1-boolean!T198)*auxiliary!AO198</f>
        <v>1.3986624941918775E-3</v>
      </c>
      <c r="U198" s="2">
        <f>boolean!U198*auxiliary!U198+(1-boolean!U198)*auxiliary!AP198</f>
        <v>1.5881709088263604E-3</v>
      </c>
      <c r="V198" s="2">
        <f>boolean!V198*auxiliary!V198+(1-boolean!V198)*auxiliary!AQ198</f>
        <v>1.8020358530555973E-3</v>
      </c>
      <c r="W198" s="2">
        <f>boolean!W198*auxiliary!W198+(1-boolean!W198)*auxiliary!AR198</f>
        <v>2.0435372055213957E-3</v>
      </c>
      <c r="Y198" s="2">
        <f t="shared" si="2"/>
        <v>8.1811656740472631E-4</v>
      </c>
    </row>
    <row r="199" spans="4:25" x14ac:dyDescent="0.2">
      <c r="D199" s="2">
        <f>boolean!D199*auxiliary!D199+(1-boolean!D199)*auxiliary!Y199</f>
        <v>4.1665980225809987E-5</v>
      </c>
      <c r="E199" s="2">
        <f>boolean!E199*auxiliary!E199+(1-boolean!E199)*auxiliary!Z199</f>
        <v>8.3970958858418823E-5</v>
      </c>
      <c r="F199" s="2">
        <f>boolean!F199*auxiliary!F199+(1-boolean!F199)*auxiliary!AA199</f>
        <v>1.2756373412120675E-4</v>
      </c>
      <c r="G199" s="2">
        <f>boolean!G199*auxiliary!G199+(1-boolean!G199)*auxiliary!AB199</f>
        <v>1.7311285416280473E-4</v>
      </c>
      <c r="H199" s="2">
        <f>boolean!H199*auxiliary!H199+(1-boolean!H199)*auxiliary!AC199</f>
        <v>2.2131687005485281E-4</v>
      </c>
      <c r="I199" s="2">
        <f>boolean!I199*auxiliary!I199+(1-boolean!I199)*auxiliary!AD199</f>
        <v>2.7291504892101864E-4</v>
      </c>
      <c r="J199" s="2">
        <f>boolean!J199*auxiliary!J199+(1-boolean!J199)*auxiliary!AE199</f>
        <v>3.2869871149612026E-4</v>
      </c>
      <c r="K199" s="2">
        <f>boolean!K199*auxiliary!K199+(1-boolean!K199)*auxiliary!AF199</f>
        <v>3.8952336799059125E-4</v>
      </c>
      <c r="L199" s="2">
        <f>boolean!L199*auxiliary!L199+(1-boolean!L199)*auxiliary!AG199</f>
        <v>4.5632183837850641E-4</v>
      </c>
      <c r="M199" s="2">
        <f>boolean!M199*auxiliary!M199+(1-boolean!M199)*auxiliary!AH199</f>
        <v>5.3011855832472152E-4</v>
      </c>
      <c r="N199" s="2">
        <f>boolean!N199*auxiliary!N199+(1-boolean!N199)*auxiliary!AI199</f>
        <v>6.1204529014988868E-4</v>
      </c>
      <c r="O199" s="2">
        <f>boolean!O199*auxiliary!O199+(1-boolean!O199)*auxiliary!AJ199</f>
        <v>7.033584797800801E-4</v>
      </c>
      <c r="P199" s="2">
        <f>boolean!P199*auxiliary!P199+(1-boolean!P199)*auxiliary!AK199</f>
        <v>8.0545852587091821E-4</v>
      </c>
      <c r="Q199" s="2">
        <f>boolean!Q199*auxiliary!Q199+(1-boolean!Q199)*auxiliary!AL199</f>
        <v>9.1991125662163283E-4</v>
      </c>
      <c r="R199" s="2">
        <f>boolean!R199*auxiliary!R199+(1-boolean!R199)*auxiliary!AM199</f>
        <v>1.0484719436520721E-3</v>
      </c>
      <c r="S199" s="2">
        <f>boolean!S199*auxiliary!S199+(1-boolean!S199)*auxiliary!AN199</f>
        <v>1.193112221224629E-3</v>
      </c>
      <c r="T199" s="2">
        <f>boolean!T199*auxiliary!T199+(1-boolean!T199)*auxiliary!AO199</f>
        <v>1.3560503236500511E-3</v>
      </c>
      <c r="U199" s="2">
        <f>boolean!U199*auxiliary!U199+(1-boolean!U199)*auxiliary!AP199</f>
        <v>1.5397851046044647E-3</v>
      </c>
      <c r="V199" s="2">
        <f>boolean!V199*auxiliary!V199+(1-boolean!V199)*auxiliary!AQ199</f>
        <v>1.7471343600851592E-3</v>
      </c>
      <c r="W199" s="2">
        <f>boolean!W199*auxiliary!W199+(1-boolean!W199)*auxiliary!AR199</f>
        <v>1.9812780427341946E-3</v>
      </c>
      <c r="Y199" s="2">
        <f t="shared" si="2"/>
        <v>7.9319152448829085E-4</v>
      </c>
    </row>
    <row r="200" spans="4:25" x14ac:dyDescent="0.2">
      <c r="D200" s="2">
        <f>boolean!D200*auxiliary!D200+(1-boolean!D200)*auxiliary!Y200</f>
        <v>4.0396569011490965E-5</v>
      </c>
      <c r="E200" s="2">
        <f>boolean!E200*auxiliary!E200+(1-boolean!E200)*auxiliary!Z200</f>
        <v>8.141266846720974E-5</v>
      </c>
      <c r="F200" s="2">
        <f>boolean!F200*auxiliary!F200+(1-boolean!F200)*auxiliary!AA200</f>
        <v>1.2367733006311715E-4</v>
      </c>
      <c r="G200" s="2">
        <f>boolean!G200*auxiliary!G200+(1-boolean!G200)*auxiliary!AB200</f>
        <v>1.6783873371187358E-4</v>
      </c>
      <c r="H200" s="2">
        <f>boolean!H200*auxiliary!H200+(1-boolean!H200)*auxiliary!AC200</f>
        <v>2.1457414816896314E-4</v>
      </c>
      <c r="I200" s="2">
        <f>boolean!I200*auxiliary!I200+(1-boolean!I200)*auxiliary!AD200</f>
        <v>2.6460031777154815E-4</v>
      </c>
      <c r="J200" s="2">
        <f>boolean!J200*auxiliary!J200+(1-boolean!J200)*auxiliary!AE200</f>
        <v>3.1868445458330873E-4</v>
      </c>
      <c r="K200" s="2">
        <f>boolean!K200*auxiliary!K200+(1-boolean!K200)*auxiliary!AF200</f>
        <v>3.7765600452315803E-4</v>
      </c>
      <c r="L200" s="2">
        <f>boolean!L200*auxiliary!L200+(1-boolean!L200)*auxiliary!AG200</f>
        <v>4.4241936792570465E-4</v>
      </c>
      <c r="M200" s="2">
        <f>boolean!M200*auxiliary!M200+(1-boolean!M200)*auxiliary!AH200</f>
        <v>5.1396776961870703E-4</v>
      </c>
      <c r="N200" s="2">
        <f>boolean!N200*auxiliary!N200+(1-boolean!N200)*auxiliary!AI200</f>
        <v>5.9339849123200004E-4</v>
      </c>
      <c r="O200" s="2">
        <f>boolean!O200*auxiliary!O200+(1-boolean!O200)*auxiliary!AJ200</f>
        <v>6.8192969934384939E-4</v>
      </c>
      <c r="P200" s="2">
        <f>boolean!P200*auxiliary!P200+(1-boolean!P200)*auxiliary!AK200</f>
        <v>7.8091912754479778E-4</v>
      </c>
      <c r="Q200" s="2">
        <f>boolean!Q200*auxiliary!Q200+(1-boolean!Q200)*auxiliary!AL200</f>
        <v>8.9188489893113397E-4</v>
      </c>
      <c r="R200" s="2">
        <f>boolean!R200*auxiliary!R200+(1-boolean!R200)*auxiliary!AM200</f>
        <v>1.0165288083662173E-3</v>
      </c>
      <c r="S200" s="2">
        <f>boolean!S200*auxiliary!S200+(1-boolean!S200)*auxiliary!AN200</f>
        <v>1.1567624215713993E-3</v>
      </c>
      <c r="T200" s="2">
        <f>boolean!T200*auxiliary!T200+(1-boolean!T200)*auxiliary!AO200</f>
        <v>1.314736391307809E-3</v>
      </c>
      <c r="U200" s="2">
        <f>boolean!U200*auxiliary!U200+(1-boolean!U200)*auxiliary!AP200</f>
        <v>1.4928734402482402E-3</v>
      </c>
      <c r="V200" s="2">
        <f>boolean!V200*auxiliary!V200+(1-boolean!V200)*auxiliary!AQ200</f>
        <v>1.6939055163715448E-3</v>
      </c>
      <c r="W200" s="2">
        <f>boolean!W200*auxiliary!W200+(1-boolean!W200)*auxiliary!AR200</f>
        <v>1.9209156907026236E-3</v>
      </c>
      <c r="Y200" s="2">
        <f t="shared" ref="Y200:Y248" si="3">SUMPRODUCT(D200:W200,D$2:W$2)</f>
        <v>7.690258571781336E-4</v>
      </c>
    </row>
    <row r="201" spans="4:25" x14ac:dyDescent="0.2">
      <c r="D201" s="2">
        <f>boolean!D201*auxiliary!D201+(1-boolean!D201)*auxiliary!Y201</f>
        <v>3.9165832150260661E-5</v>
      </c>
      <c r="E201" s="2">
        <f>boolean!E201*auxiliary!E201+(1-boolean!E201)*auxiliary!Z201</f>
        <v>7.8932319900349628E-5</v>
      </c>
      <c r="F201" s="2">
        <f>boolean!F201*auxiliary!F201+(1-boolean!F201)*auxiliary!AA201</f>
        <v>1.1990933063316735E-4</v>
      </c>
      <c r="G201" s="2">
        <f>boolean!G201*auxiliary!G201+(1-boolean!G201)*auxiliary!AB201</f>
        <v>1.6272529657163868E-4</v>
      </c>
      <c r="H201" s="2">
        <f>boolean!H201*auxiliary!H201+(1-boolean!H201)*auxiliary!AC201</f>
        <v>2.0803685255003281E-4</v>
      </c>
      <c r="I201" s="2">
        <f>boolean!I201*auxiliary!I201+(1-boolean!I201)*auxiliary!AD201</f>
        <v>2.5653890630657786E-4</v>
      </c>
      <c r="J201" s="2">
        <f>boolean!J201*auxiliary!J201+(1-boolean!J201)*auxiliary!AE201</f>
        <v>3.089752957375368E-4</v>
      </c>
      <c r="K201" s="2">
        <f>boolean!K201*auxiliary!K201+(1-boolean!K201)*auxiliary!AF201</f>
        <v>3.6615019655467942E-4</v>
      </c>
      <c r="L201" s="2">
        <f>boolean!L201*auxiliary!L201+(1-boolean!L201)*auxiliary!AG201</f>
        <v>4.2894045529642935E-4</v>
      </c>
      <c r="M201" s="2">
        <f>boolean!M201*auxiliary!M201+(1-boolean!M201)*auxiliary!AH201</f>
        <v>4.9830903683439226E-4</v>
      </c>
      <c r="N201" s="2">
        <f>boolean!N201*auxiliary!N201+(1-boolean!N201)*auxiliary!AI201</f>
        <v>5.753197926091063E-4</v>
      </c>
      <c r="O201" s="2">
        <f>boolean!O201*auxiliary!O201+(1-boolean!O201)*auxiliary!AJ201</f>
        <v>6.6115377608384589E-4</v>
      </c>
      <c r="P201" s="2">
        <f>boolean!P201*auxiliary!P201+(1-boolean!P201)*auxiliary!AK201</f>
        <v>7.5712735563377722E-4</v>
      </c>
      <c r="Q201" s="2">
        <f>boolean!Q201*auxiliary!Q201+(1-boolean!Q201)*auxiliary!AL201</f>
        <v>8.6471240265361662E-4</v>
      </c>
      <c r="R201" s="2">
        <f>boolean!R201*auxiliary!R201+(1-boolean!R201)*auxiliary!AM201</f>
        <v>9.8555886449294065E-4</v>
      </c>
      <c r="S201" s="2">
        <f>boolean!S201*auxiliary!S201+(1-boolean!S201)*auxiliary!AN201</f>
        <v>1.1215200684025206E-3</v>
      </c>
      <c r="T201" s="2">
        <f>boolean!T201*auxiliary!T201+(1-boolean!T201)*auxiliary!AO201</f>
        <v>1.274681144558434E-3</v>
      </c>
      <c r="U201" s="2">
        <f>boolean!U201*auxiliary!U201+(1-boolean!U201)*auxiliary!AP201</f>
        <v>1.4473910040655393E-3</v>
      </c>
      <c r="V201" s="2">
        <f>boolean!V201*auxiliary!V201+(1-boolean!V201)*auxiliary!AQ201</f>
        <v>1.6422983623618369E-3</v>
      </c>
      <c r="W201" s="2">
        <f>boolean!W201*auxiliary!W201+(1-boolean!W201)*auxiliary!AR201</f>
        <v>1.8623923604863643E-3</v>
      </c>
      <c r="Y201" s="2">
        <f t="shared" si="3"/>
        <v>7.4559643005527639E-4</v>
      </c>
    </row>
    <row r="202" spans="4:25" x14ac:dyDescent="0.2">
      <c r="D202" s="2">
        <f>boolean!D202*auxiliary!D202+(1-boolean!D202)*auxiliary!Y202</f>
        <v>3.7972591374927125E-5</v>
      </c>
      <c r="E202" s="2">
        <f>boolean!E202*auxiliary!E202+(1-boolean!E202)*auxiliary!Z202</f>
        <v>7.6527538553296313E-5</v>
      </c>
      <c r="F202" s="2">
        <f>boolean!F202*auxiliary!F202+(1-boolean!F202)*auxiliary!AA202</f>
        <v>1.1625612847202054E-4</v>
      </c>
      <c r="G202" s="2">
        <f>boolean!G202*auxiliary!G202+(1-boolean!G202)*auxiliary!AB202</f>
        <v>1.577676473047322E-4</v>
      </c>
      <c r="H202" s="2">
        <f>boolean!H202*auxiliary!H202+(1-boolean!H202)*auxiliary!AC202</f>
        <v>2.0169872460518596E-4</v>
      </c>
      <c r="I202" s="2">
        <f>boolean!I202*auxiliary!I202+(1-boolean!I202)*auxiliary!AD202</f>
        <v>2.4872309679460148E-4</v>
      </c>
      <c r="J202" s="2">
        <f>boolean!J202*auxiliary!J202+(1-boolean!J202)*auxiliary!AE202</f>
        <v>2.9956193972788253E-4</v>
      </c>
      <c r="K202" s="2">
        <f>boolean!K202*auxiliary!K202+(1-boolean!K202)*auxiliary!AF202</f>
        <v>3.5499492880116323E-4</v>
      </c>
      <c r="L202" s="2">
        <f>boolean!L202*auxiliary!L202+(1-boolean!L202)*auxiliary!AG202</f>
        <v>4.1587219622086098E-4</v>
      </c>
      <c r="M202" s="2">
        <f>boolean!M202*auxiliary!M202+(1-boolean!M202)*auxiliary!AH202</f>
        <v>4.8312736881348141E-4</v>
      </c>
      <c r="N202" s="2">
        <f>boolean!N202*auxiliary!N202+(1-boolean!N202)*auxiliary!AI202</f>
        <v>5.5779188632681768E-4</v>
      </c>
      <c r="O202" s="2">
        <f>boolean!O202*auxiliary!O202+(1-boolean!O202)*auxiliary!AJ202</f>
        <v>6.4101081981108525E-4</v>
      </c>
      <c r="P202" s="2">
        <f>boolean!P202*auxiliary!P202+(1-boolean!P202)*auxiliary!AK202</f>
        <v>7.3406043267407542E-4</v>
      </c>
      <c r="Q202" s="2">
        <f>boolean!Q202*auxiliary!Q202+(1-boolean!Q202)*auxiliary!AL202</f>
        <v>8.3836775373043377E-4</v>
      </c>
      <c r="R202" s="2">
        <f>boolean!R202*auxiliary!R202+(1-boolean!R202)*auxiliary!AM202</f>
        <v>9.5553246242154836E-4</v>
      </c>
      <c r="S202" s="2">
        <f>boolean!S202*auxiliary!S202+(1-boolean!S202)*auxiliary!AN202</f>
        <v>1.0873514218424645E-3</v>
      </c>
      <c r="T202" s="2">
        <f>boolean!T202*auxiliary!T202+(1-boolean!T202)*auxiliary!AO202</f>
        <v>1.2358462358195981E-3</v>
      </c>
      <c r="U202" s="2">
        <f>boolean!U202*auxiliary!U202+(1-boolean!U202)*auxiliary!AP202</f>
        <v>1.4032942526604898E-3</v>
      </c>
      <c r="V202" s="2">
        <f>boolean!V202*auxiliary!V202+(1-boolean!V202)*auxiliary!AQ202</f>
        <v>1.5922634910557618E-3</v>
      </c>
      <c r="W202" s="2">
        <f>boolean!W202*auxiliary!W202+(1-boolean!W202)*auxiliary!AR202</f>
        <v>1.8056520237643931E-3</v>
      </c>
      <c r="Y202" s="2">
        <f t="shared" si="3"/>
        <v>7.2288081255296194E-4</v>
      </c>
    </row>
    <row r="203" spans="4:25" x14ac:dyDescent="0.2">
      <c r="D203" s="2">
        <f>boolean!D203*auxiliary!D203+(1-boolean!D203)*auxiliary!Y203</f>
        <v>3.6815704315824005E-5</v>
      </c>
      <c r="E203" s="2">
        <f>boolean!E203*auxiliary!E203+(1-boolean!E203)*auxiliary!Z203</f>
        <v>7.4196022167090936E-5</v>
      </c>
      <c r="F203" s="2">
        <f>boolean!F203*auxiliary!F203+(1-boolean!F203)*auxiliary!AA203</f>
        <v>1.1271422612348827E-4</v>
      </c>
      <c r="G203" s="2">
        <f>boolean!G203*auxiliary!G203+(1-boolean!G203)*auxiliary!AB203</f>
        <v>1.5296103961999816E-4</v>
      </c>
      <c r="H203" s="2">
        <f>boolean!H203*auxiliary!H203+(1-boolean!H203)*auxiliary!AC203</f>
        <v>1.9555369641816004E-4</v>
      </c>
      <c r="I203" s="2">
        <f>boolean!I203*auxiliary!I203+(1-boolean!I203)*auxiliary!AD203</f>
        <v>2.4114540663538515E-4</v>
      </c>
      <c r="J203" s="2">
        <f>boolean!J203*auxiliary!J203+(1-boolean!J203)*auxiliary!AE203</f>
        <v>2.9043537451537912E-4</v>
      </c>
      <c r="K203" s="2">
        <f>boolean!K203*auxiliary!K203+(1-boolean!K203)*auxiliary!AF203</f>
        <v>3.4417952157434769E-4</v>
      </c>
      <c r="L203" s="2">
        <f>boolean!L203*auxiliary!L203+(1-boolean!L203)*auxiliary!AG203</f>
        <v>4.0320207957545383E-4</v>
      </c>
      <c r="M203" s="2">
        <f>boolean!M203*auxiliary!M203+(1-boolean!M203)*auxiliary!AH203</f>
        <v>4.6840823112387115E-4</v>
      </c>
      <c r="N203" s="2">
        <f>boolean!N203*auxiliary!N203+(1-boolean!N203)*auxiliary!AI203</f>
        <v>5.4079799174130614E-4</v>
      </c>
      <c r="O203" s="2">
        <f>boolean!O203*auxiliary!O203+(1-boolean!O203)*auxiliary!AJ203</f>
        <v>6.2148154631846335E-4</v>
      </c>
      <c r="P203" s="2">
        <f>boolean!P203*auxiliary!P203+(1-boolean!P203)*auxiliary!AK203</f>
        <v>7.1169627514857639E-4</v>
      </c>
      <c r="Q203" s="2">
        <f>boolean!Q203*auxiliary!Q203+(1-boolean!Q203)*auxiliary!AL203</f>
        <v>8.1282573065690443E-4</v>
      </c>
      <c r="R203" s="2">
        <f>boolean!R203*auxiliary!R203+(1-boolean!R203)*auxiliary!AM203</f>
        <v>9.2642085585739001E-4</v>
      </c>
      <c r="S203" s="2">
        <f>boolean!S203*auxiliary!S203+(1-boolean!S203)*auxiliary!AN203</f>
        <v>1.0542237699472732E-3</v>
      </c>
      <c r="T203" s="2">
        <f>boolean!T203*auxiliary!T203+(1-boolean!T203)*auxiliary!AO203</f>
        <v>1.1981944858206492E-3</v>
      </c>
      <c r="U203" s="2">
        <f>boolean!U203*auxiliary!U203+(1-boolean!U203)*auxiliary!AP203</f>
        <v>1.3605409692464781E-3</v>
      </c>
      <c r="V203" s="2">
        <f>boolean!V203*auxiliary!V203+(1-boolean!V203)*auxiliary!AQ203</f>
        <v>1.543753000705054E-3</v>
      </c>
      <c r="W203" s="2">
        <f>boolean!W203*auxiliary!W203+(1-boolean!W203)*auxiliary!AR203</f>
        <v>1.7506403591953088E-3</v>
      </c>
      <c r="Y203" s="2">
        <f t="shared" si="3"/>
        <v>7.0085725748243212E-4</v>
      </c>
    </row>
    <row r="204" spans="4:25" x14ac:dyDescent="0.2">
      <c r="D204" s="2">
        <f>boolean!D204*auxiliary!D204+(1-boolean!D204)*auxiliary!Y204</f>
        <v>3.5694063407143055E-5</v>
      </c>
      <c r="E204" s="2">
        <f>boolean!E204*auxiliary!E204+(1-boolean!E204)*auxiliary!Z204</f>
        <v>7.1935538624250285E-5</v>
      </c>
      <c r="F204" s="2">
        <f>boolean!F204*auxiliary!F204+(1-boolean!F204)*auxiliary!AA204</f>
        <v>1.0928023268618005E-4</v>
      </c>
      <c r="G204" s="2">
        <f>boolean!G204*auxiliary!G204+(1-boolean!G204)*auxiliary!AB204</f>
        <v>1.4830087182854797E-4</v>
      </c>
      <c r="H204" s="2">
        <f>boolean!H204*auxiliary!H204+(1-boolean!H204)*auxiliary!AC204</f>
        <v>1.8959588494008091E-4</v>
      </c>
      <c r="I204" s="2">
        <f>boolean!I204*auxiliary!I204+(1-boolean!I204)*auxiliary!AD204</f>
        <v>2.3379858119637015E-4</v>
      </c>
      <c r="J204" s="2">
        <f>boolean!J204*auxiliary!J204+(1-boolean!J204)*auxiliary!AE204</f>
        <v>2.8158686262518278E-4</v>
      </c>
      <c r="K204" s="2">
        <f>boolean!K204*auxiliary!K204+(1-boolean!K204)*auxiliary!AF204</f>
        <v>3.3369362055731629E-4</v>
      </c>
      <c r="L204" s="2">
        <f>boolean!L204*auxiliary!L204+(1-boolean!L204)*auxiliary!AG204</f>
        <v>3.9091797540519418E-4</v>
      </c>
      <c r="M204" s="2">
        <f>boolean!M204*auxiliary!M204+(1-boolean!M204)*auxiliary!AH204</f>
        <v>4.5413753214485977E-4</v>
      </c>
      <c r="N204" s="2">
        <f>boolean!N204*auxiliary!N204+(1-boolean!N204)*auxiliary!AI204</f>
        <v>5.2432183945406519E-4</v>
      </c>
      <c r="O204" s="2">
        <f>boolean!O204*auxiliary!O204+(1-boolean!O204)*auxiliary!AJ204</f>
        <v>6.0254725891868471E-4</v>
      </c>
      <c r="P204" s="2">
        <f>boolean!P204*auxiliary!P204+(1-boolean!P204)*auxiliary!AK204</f>
        <v>6.9001347234479062E-4</v>
      </c>
      <c r="Q204" s="2">
        <f>boolean!Q204*auxiliary!Q204+(1-boolean!Q204)*auxiliary!AL204</f>
        <v>7.8806188033606723E-4</v>
      </c>
      <c r="R204" s="2">
        <f>boolean!R204*auxiliary!R204+(1-boolean!R204)*auxiliary!AM204</f>
        <v>8.9819617430109448E-4</v>
      </c>
      <c r="S204" s="2">
        <f>boolean!S204*auxiliary!S204+(1-boolean!S204)*auxiliary!AN204</f>
        <v>1.0221053973872112E-3</v>
      </c>
      <c r="T204" s="2">
        <f>boolean!T204*auxiliary!T204+(1-boolean!T204)*auxiliary!AO204</f>
        <v>1.1616898480083901E-3</v>
      </c>
      <c r="U204" s="2">
        <f>boolean!U204*auxiliary!U204+(1-boolean!U204)*auxiliary!AP204</f>
        <v>1.3190902232291771E-3</v>
      </c>
      <c r="V204" s="2">
        <f>boolean!V204*auxiliary!V204+(1-boolean!V204)*auxiliary!AQ204</f>
        <v>1.4967204489538843E-3</v>
      </c>
      <c r="W204" s="2">
        <f>boolean!W204*auxiliary!W204+(1-boolean!W204)*auxiliary!AR204</f>
        <v>1.6973047004118537E-3</v>
      </c>
      <c r="Y204" s="2">
        <f t="shared" si="3"/>
        <v>6.7950468021283662E-4</v>
      </c>
    </row>
    <row r="205" spans="4:25" x14ac:dyDescent="0.2">
      <c r="D205" s="2">
        <f>boolean!D205*auxiliary!D205+(1-boolean!D205)*auxiliary!Y205</f>
        <v>3.4606594826586953E-5</v>
      </c>
      <c r="E205" s="2">
        <f>boolean!E205*auxiliary!E205+(1-boolean!E205)*auxiliary!Z205</f>
        <v>6.9743923811810699E-5</v>
      </c>
      <c r="F205" s="2">
        <f>boolean!F205*auxiliary!F205+(1-boolean!F205)*auxiliary!AA205</f>
        <v>1.0595086056716548E-4</v>
      </c>
      <c r="G205" s="2">
        <f>boolean!G205*auxiliary!G205+(1-boolean!G205)*auxiliary!AB205</f>
        <v>1.4378268243825428E-4</v>
      </c>
      <c r="H205" s="2">
        <f>boolean!H205*auxiliary!H205+(1-boolean!H205)*auxiliary!AC205</f>
        <v>1.8381958635722449E-4</v>
      </c>
      <c r="I205" s="2">
        <f>boolean!I205*auxiliary!I205+(1-boolean!I205)*auxiliary!AD205</f>
        <v>2.2667558686732529E-4</v>
      </c>
      <c r="J205" s="2">
        <f>boolean!J205*auxiliary!J205+(1-boolean!J205)*auxiliary!AE205</f>
        <v>2.7300793278160063E-4</v>
      </c>
      <c r="K205" s="2">
        <f>boolean!K205*auxiliary!K205+(1-boolean!K205)*auxiliary!AF205</f>
        <v>3.23527186891614E-4</v>
      </c>
      <c r="L205" s="2">
        <f>boolean!L205*auxiliary!L205+(1-boolean!L205)*auxiliary!AG205</f>
        <v>3.7900812331077897E-4</v>
      </c>
      <c r="M205" s="2">
        <f>boolean!M205*auxiliary!M205+(1-boolean!M205)*auxiliary!AH205</f>
        <v>4.403016095762908E-4</v>
      </c>
      <c r="N205" s="2">
        <f>boolean!N205*auxiliary!N205+(1-boolean!N205)*auxiliary!AI205</f>
        <v>5.0834765573612027E-4</v>
      </c>
      <c r="O205" s="2">
        <f>boolean!O205*auxiliary!O205+(1-boolean!O205)*auxiliary!AJ205</f>
        <v>5.8418983054466704E-4</v>
      </c>
      <c r="P205" s="2">
        <f>boolean!P205*auxiliary!P205+(1-boolean!P205)*auxiliary!AK205</f>
        <v>6.6899126585694049E-4</v>
      </c>
      <c r="Q205" s="2">
        <f>boolean!Q205*auxiliary!Q205+(1-boolean!Q205)*auxiliary!AL205</f>
        <v>7.6405249466808696E-4</v>
      </c>
      <c r="R205" s="2">
        <f>boolean!R205*auxiliary!R205+(1-boolean!R205)*auxiliary!AM205</f>
        <v>8.7083139636626671E-4</v>
      </c>
      <c r="S205" s="2">
        <f>boolean!S205*auxiliary!S205+(1-boolean!S205)*auxiliary!AN205</f>
        <v>9.909655550835476E-4</v>
      </c>
      <c r="T205" s="2">
        <f>boolean!T205*auxiliary!T205+(1-boolean!T205)*auxiliary!AO205</f>
        <v>1.1262973740372897E-3</v>
      </c>
      <c r="U205" s="2">
        <f>boolean!U205*auxiliary!U205+(1-boolean!U205)*auxiliary!AP205</f>
        <v>1.2789023310209337E-3</v>
      </c>
      <c r="V205" s="2">
        <f>boolean!V205*auxiliary!V205+(1-boolean!V205)*auxiliary!AQ205</f>
        <v>1.4511208083764695E-3</v>
      </c>
      <c r="W205" s="2">
        <f>boolean!W205*auxiliary!W205+(1-boolean!W205)*auxiliary!AR205</f>
        <v>1.6455939855998575E-3</v>
      </c>
      <c r="Y205" s="2">
        <f t="shared" si="3"/>
        <v>6.5880263848551402E-4</v>
      </c>
    </row>
    <row r="206" spans="4:25" x14ac:dyDescent="0.2">
      <c r="D206" s="2">
        <f>boolean!D206*auxiliary!D206+(1-boolean!D206)*auxiliary!Y206</f>
        <v>3.3552257467326857E-5</v>
      </c>
      <c r="E206" s="2">
        <f>boolean!E206*auxiliary!E206+(1-boolean!E206)*auxiliary!Z206</f>
        <v>6.7619079549476955E-5</v>
      </c>
      <c r="F206" s="2">
        <f>boolean!F206*auxiliary!F206+(1-boolean!F206)*auxiliary!AA206</f>
        <v>1.0272292233453996E-4</v>
      </c>
      <c r="G206" s="2">
        <f>boolean!G206*auxiliary!G206+(1-boolean!G206)*auxiliary!AB206</f>
        <v>1.3940214588246413E-4</v>
      </c>
      <c r="H206" s="2">
        <f>boolean!H206*auxiliary!H206+(1-boolean!H206)*auxiliary!AC206</f>
        <v>1.7821927063037162E-4</v>
      </c>
      <c r="I206" s="2">
        <f>boolean!I206*auxiliary!I206+(1-boolean!I206)*auxiliary!AD206</f>
        <v>2.1976960432659813E-4</v>
      </c>
      <c r="J206" s="2">
        <f>boolean!J206*auxiliary!J206+(1-boolean!J206)*auxiliary!AE206</f>
        <v>2.6469037179796773E-4</v>
      </c>
      <c r="K206" s="2">
        <f>boolean!K206*auxiliary!K206+(1-boolean!K206)*auxiliary!AF206</f>
        <v>3.1367048756637171E-4</v>
      </c>
      <c r="L206" s="2">
        <f>boolean!L206*auxiliary!L206+(1-boolean!L206)*auxiliary!AG206</f>
        <v>3.6746112118959332E-4</v>
      </c>
      <c r="M206" s="2">
        <f>boolean!M206*auxiliary!M206+(1-boolean!M206)*auxiliary!AH206</f>
        <v>4.2688721735871299E-4</v>
      </c>
      <c r="N206" s="2">
        <f>boolean!N206*auxiliary!N206+(1-boolean!N206)*auxiliary!AI206</f>
        <v>4.9286014742677578E-4</v>
      </c>
      <c r="O206" s="2">
        <f>boolean!O206*auxiliary!O206+(1-boolean!O206)*auxiliary!AJ206</f>
        <v>5.663916863952788E-4</v>
      </c>
      <c r="P206" s="2">
        <f>boolean!P206*auxiliary!P206+(1-boolean!P206)*auxiliary!AK206</f>
        <v>6.4860952971253975E-4</v>
      </c>
      <c r="Q206" s="2">
        <f>boolean!Q206*auxiliary!Q206+(1-boolean!Q206)*auxiliary!AL206</f>
        <v>7.4077458785289367E-4</v>
      </c>
      <c r="R206" s="2">
        <f>boolean!R206*auxiliary!R206+(1-boolean!R206)*auxiliary!AM206</f>
        <v>8.4430032391009393E-4</v>
      </c>
      <c r="S206" s="2">
        <f>boolean!S206*auxiliary!S206+(1-boolean!S206)*auxiliary!AN206</f>
        <v>9.6077443077039176E-4</v>
      </c>
      <c r="T206" s="2">
        <f>boolean!T206*auxiliary!T206+(1-boolean!T206)*auxiliary!AO206</f>
        <v>1.091983180311077E-3</v>
      </c>
      <c r="U206" s="2">
        <f>boolean!U206*auxiliary!U206+(1-boolean!U206)*auxiliary!AP206</f>
        <v>1.2399388180489995E-3</v>
      </c>
      <c r="V206" s="2">
        <f>boolean!V206*auxiliary!V206+(1-boolean!V206)*auxiliary!AQ206</f>
        <v>1.4069104233692857E-3</v>
      </c>
      <c r="W206" s="2">
        <f>boolean!W206*auxiliary!W206+(1-boolean!W206)*auxiliary!AR206</f>
        <v>1.5954587086133246E-3</v>
      </c>
      <c r="Y206" s="2">
        <f t="shared" si="3"/>
        <v>6.3873131284325133E-4</v>
      </c>
    </row>
    <row r="207" spans="4:25" x14ac:dyDescent="0.2">
      <c r="D207" s="2">
        <f>boolean!D207*auxiliary!D207+(1-boolean!D207)*auxiliary!Y207</f>
        <v>3.2530041941280976E-5</v>
      </c>
      <c r="E207" s="2">
        <f>boolean!E207*auxiliary!E207+(1-boolean!E207)*auxiliary!Z207</f>
        <v>6.5558971580893414E-5</v>
      </c>
      <c r="F207" s="2">
        <f>boolean!F207*auxiliary!F207+(1-boolean!F207)*auxiliary!AA207</f>
        <v>9.9593327665882403E-5</v>
      </c>
      <c r="G207" s="2">
        <f>boolean!G207*auxiliary!G207+(1-boolean!G207)*auxiliary!AB207</f>
        <v>1.3515506837884361E-4</v>
      </c>
      <c r="H207" s="2">
        <f>boolean!H207*auxiliary!H207+(1-boolean!H207)*auxiliary!AC207</f>
        <v>1.7278957620053053E-4</v>
      </c>
      <c r="I207" s="2">
        <f>boolean!I207*auxiliary!I207+(1-boolean!I207)*auxiliary!AD207</f>
        <v>2.1307402201252063E-4</v>
      </c>
      <c r="J207" s="2">
        <f>boolean!J207*auxiliary!J207+(1-boolean!J207)*auxiliary!AE207</f>
        <v>2.5662621671361253E-4</v>
      </c>
      <c r="K207" s="2">
        <f>boolean!K207*auxiliary!K207+(1-boolean!K207)*auxiliary!AF207</f>
        <v>3.0411408610024192E-4</v>
      </c>
      <c r="L207" s="2">
        <f>boolean!L207*auxiliary!L207+(1-boolean!L207)*auxiliary!AG207</f>
        <v>3.5626591431971242E-4</v>
      </c>
      <c r="M207" s="2">
        <f>boolean!M207*auxiliary!M207+(1-boolean!M207)*auxiliary!AH207</f>
        <v>4.138815129920385E-4</v>
      </c>
      <c r="N207" s="2">
        <f>boolean!N207*auxiliary!N207+(1-boolean!N207)*auxiliary!AI207</f>
        <v>4.7784448729244592E-4</v>
      </c>
      <c r="O207" s="2">
        <f>boolean!O207*auxiliary!O207+(1-boolean!O207)*auxiliary!AJ207</f>
        <v>5.4913578710980243E-4</v>
      </c>
      <c r="P207" s="2">
        <f>boolean!P207*auxiliary!P207+(1-boolean!P207)*auxiliary!AK207</f>
        <v>6.288487511044499E-4</v>
      </c>
      <c r="Q207" s="2">
        <f>boolean!Q207*auxiliary!Q207+(1-boolean!Q207)*auxiliary!AL207</f>
        <v>7.1820587438433325E-4</v>
      </c>
      <c r="R207" s="2">
        <f>boolean!R207*auxiliary!R207+(1-boolean!R207)*auxiliary!AM207</f>
        <v>8.1857755695210577E-4</v>
      </c>
      <c r="S207" s="2">
        <f>boolean!S207*auxiliary!S207+(1-boolean!S207)*auxiliary!AN207</f>
        <v>9.3150312045341013E-4</v>
      </c>
      <c r="T207" s="2">
        <f>boolean!T207*auxiliary!T207+(1-boolean!T207)*auxiliary!AO207</f>
        <v>1.0587144155437007E-3</v>
      </c>
      <c r="U207" s="2">
        <f>boolean!U207*auxiliary!U207+(1-boolean!U207)*auxiliary!AP207</f>
        <v>1.2021623819212385E-3</v>
      </c>
      <c r="V207" s="2">
        <f>boolean!V207*auxiliary!V207+(1-boolean!V207)*auxiliary!AQ207</f>
        <v>1.3640469683566282E-3</v>
      </c>
      <c r="W207" s="2">
        <f>boolean!W207*auxiliary!W207+(1-boolean!W207)*auxiliary!AR207</f>
        <v>1.546850871578877E-3</v>
      </c>
      <c r="Y207" s="2">
        <f t="shared" si="3"/>
        <v>6.1927148765575368E-4</v>
      </c>
    </row>
    <row r="208" spans="4:25" x14ac:dyDescent="0.2">
      <c r="D208" s="2">
        <f>boolean!D208*auxiliary!D208+(1-boolean!D208)*auxiliary!Y208</f>
        <v>3.1538969612759334E-5</v>
      </c>
      <c r="E208" s="2">
        <f>boolean!E208*auxiliary!E208+(1-boolean!E208)*auxiliary!Z208</f>
        <v>6.3561627626113323E-5</v>
      </c>
      <c r="F208" s="2">
        <f>boolean!F208*auxiliary!F208+(1-boolean!F208)*auxiliary!AA208</f>
        <v>9.6559080389681126E-5</v>
      </c>
      <c r="G208" s="2">
        <f>boolean!G208*auxiliary!G208+(1-boolean!G208)*auxiliary!AB208</f>
        <v>1.3103738391438737E-4</v>
      </c>
      <c r="H208" s="2">
        <f>boolean!H208*auxiliary!H208+(1-boolean!H208)*auxiliary!AC208</f>
        <v>1.6752530485595495E-4</v>
      </c>
      <c r="I208" s="2">
        <f>boolean!I208*auxiliary!I208+(1-boolean!I208)*auxiliary!AD208</f>
        <v>2.0658242979371561E-4</v>
      </c>
      <c r="J208" s="2">
        <f>boolean!J208*auxiliary!J208+(1-boolean!J208)*auxiliary!AE208</f>
        <v>2.4880774717037763E-4</v>
      </c>
      <c r="K208" s="2">
        <f>boolean!K208*auxiliary!K208+(1-boolean!K208)*auxiliary!AF208</f>
        <v>2.9484883350721903E-4</v>
      </c>
      <c r="L208" s="2">
        <f>boolean!L208*auxiliary!L208+(1-boolean!L208)*auxiliary!AG208</f>
        <v>3.4541178477647135E-4</v>
      </c>
      <c r="M208" s="2">
        <f>boolean!M208*auxiliary!M208+(1-boolean!M208)*auxiliary!AH208</f>
        <v>4.0127204524055223E-4</v>
      </c>
      <c r="N208" s="2">
        <f>boolean!N208*auxiliary!N208+(1-boolean!N208)*auxiliary!AI208</f>
        <v>4.632862998315445E-4</v>
      </c>
      <c r="O208" s="2">
        <f>boolean!O208*auxiliary!O208+(1-boolean!O208)*auxiliary!AJ208</f>
        <v>5.3240561245500632E-4</v>
      </c>
      <c r="P208" s="2">
        <f>boolean!P208*auxiliary!P208+(1-boolean!P208)*auxiliary!AK208</f>
        <v>6.0969001170995438E-4</v>
      </c>
      <c r="Q208" s="2">
        <f>boolean!Q208*auxiliary!Q208+(1-boolean!Q208)*auxiliary!AL208</f>
        <v>6.9632474771475069E-4</v>
      </c>
      <c r="R208" s="2">
        <f>boolean!R208*auxiliary!R208+(1-boolean!R208)*auxiliary!AM208</f>
        <v>7.9363846935706129E-4</v>
      </c>
      <c r="S208" s="2">
        <f>boolean!S208*auxiliary!S208+(1-boolean!S208)*auxiliary!AN208</f>
        <v>9.0312360073808507E-4</v>
      </c>
      <c r="T208" s="2">
        <f>boolean!T208*auxiliary!T208+(1-boolean!T208)*auxiliary!AO208</f>
        <v>1.0264592293085793E-3</v>
      </c>
      <c r="U208" s="2">
        <f>boolean!U208*auxiliary!U208+(1-boolean!U208)*auxiliary!AP208</f>
        <v>1.1655368567140341E-3</v>
      </c>
      <c r="V208" s="2">
        <f>boolean!V208*auxiliary!V208+(1-boolean!V208)*auxiliary!AQ208</f>
        <v>1.3224894072694858E-3</v>
      </c>
      <c r="W208" s="2">
        <f>boolean!W208*auxiliary!W208+(1-boolean!W208)*auxiliary!AR208</f>
        <v>1.4997239389441558E-3</v>
      </c>
      <c r="Y208" s="2">
        <f t="shared" si="3"/>
        <v>6.0040453272327361E-4</v>
      </c>
    </row>
    <row r="209" spans="4:25" x14ac:dyDescent="0.2">
      <c r="D209" s="2">
        <f>boolean!D209*auxiliary!D209+(1-boolean!D209)*auxiliary!Y209</f>
        <v>3.0578091661550059E-5</v>
      </c>
      <c r="E209" s="2">
        <f>boolean!E209*auxiliary!E209+(1-boolean!E209)*auxiliary!Z209</f>
        <v>6.1625135493402746E-5</v>
      </c>
      <c r="F209" s="2">
        <f>boolean!F209*auxiliary!F209+(1-boolean!F209)*auxiliary!AA209</f>
        <v>9.3617275616897654E-5</v>
      </c>
      <c r="G209" s="2">
        <f>boolean!G209*auxiliary!G209+(1-boolean!G209)*auxiliary!AB209</f>
        <v>1.2704515035275127E-4</v>
      </c>
      <c r="H209" s="2">
        <f>boolean!H209*auxiliary!H209+(1-boolean!H209)*auxiliary!AC209</f>
        <v>1.6242141675554673E-4</v>
      </c>
      <c r="I209" s="2">
        <f>boolean!I209*auxiliary!I209+(1-boolean!I209)*auxiliary!AD209</f>
        <v>2.0028861283224729E-4</v>
      </c>
      <c r="J209" s="2">
        <f>boolean!J209*auxiliary!J209+(1-boolean!J209)*auxiliary!AE209</f>
        <v>2.4122747802140235E-4</v>
      </c>
      <c r="K209" s="2">
        <f>boolean!K209*auxiliary!K209+(1-boolean!K209)*auxiliary!AF209</f>
        <v>2.8586585953770024E-4</v>
      </c>
      <c r="L209" s="2">
        <f>boolean!L209*auxiliary!L209+(1-boolean!L209)*auxiliary!AG209</f>
        <v>3.3488834117147539E-4</v>
      </c>
      <c r="M209" s="2">
        <f>boolean!M209*auxiliary!M209+(1-boolean!M209)*auxiliary!AH209</f>
        <v>3.8904674221250688E-4</v>
      </c>
      <c r="N209" s="2">
        <f>boolean!N209*auxiliary!N209+(1-boolean!N209)*auxiliary!AI209</f>
        <v>4.4917164751185154E-4</v>
      </c>
      <c r="O209" s="2">
        <f>boolean!O209*auxiliary!O209+(1-boolean!O209)*auxiliary!AJ209</f>
        <v>5.1618514550921476E-4</v>
      </c>
      <c r="P209" s="2">
        <f>boolean!P209*auxiliary!P209+(1-boolean!P209)*auxiliary!AK209</f>
        <v>5.9111496957897701E-4</v>
      </c>
      <c r="Q209" s="2">
        <f>boolean!Q209*auxiliary!Q209+(1-boolean!Q209)*auxiliary!AL209</f>
        <v>6.7511025956959014E-4</v>
      </c>
      <c r="R209" s="2">
        <f>boolean!R209*auxiliary!R209+(1-boolean!R209)*auxiliary!AM209</f>
        <v>7.6945918525869413E-4</v>
      </c>
      <c r="S209" s="2">
        <f>boolean!S209*auxiliary!S209+(1-boolean!S209)*auxiliary!AN209</f>
        <v>8.7560870200103559E-4</v>
      </c>
      <c r="T209" s="2">
        <f>boolean!T209*auxiliary!T209+(1-boolean!T209)*auxiliary!AO209</f>
        <v>9.9518674154604756E-4</v>
      </c>
      <c r="U209" s="2">
        <f>boolean!U209*auxiliary!U209+(1-boolean!U209)*auxiliary!AP209</f>
        <v>1.1300271783482197E-3</v>
      </c>
      <c r="V209" s="2">
        <f>boolean!V209*auxiliary!V209+(1-boolean!V209)*auxiliary!AQ209</f>
        <v>1.2821979542589543E-3</v>
      </c>
      <c r="W209" s="2">
        <f>boolean!W209*auxiliary!W209+(1-boolean!W209)*auxiliary!AR209</f>
        <v>1.4540327929262094E-3</v>
      </c>
      <c r="Y209" s="2">
        <f t="shared" si="3"/>
        <v>5.821123854406079E-4</v>
      </c>
    </row>
    <row r="210" spans="4:25" x14ac:dyDescent="0.2">
      <c r="D210" s="2">
        <f>boolean!D210*auxiliary!D210+(1-boolean!D210)*auxiliary!Y210</f>
        <v>2.9646488174549843E-5</v>
      </c>
      <c r="E210" s="2">
        <f>boolean!E210*auxiliary!E210+(1-boolean!E210)*auxiliary!Z210</f>
        <v>5.9747641248570447E-5</v>
      </c>
      <c r="F210" s="2">
        <f>boolean!F210*auxiliary!F210+(1-boolean!F210)*auxiliary!AA210</f>
        <v>9.0765096959920577E-5</v>
      </c>
      <c r="G210" s="2">
        <f>boolean!G210*auxiliary!G210+(1-boolean!G210)*auxiliary!AB210</f>
        <v>1.2317454566017935E-4</v>
      </c>
      <c r="H210" s="2">
        <f>boolean!H210*auxiliary!H210+(1-boolean!H210)*auxiliary!AC210</f>
        <v>1.5747302560387627E-4</v>
      </c>
      <c r="I210" s="2">
        <f>boolean!I210*auxiliary!I210+(1-boolean!I210)*auxiliary!AD210</f>
        <v>1.941865456337379E-4</v>
      </c>
      <c r="J210" s="2">
        <f>boolean!J210*auxiliary!J210+(1-boolean!J210)*auxiliary!AE210</f>
        <v>2.3387815216508717E-4</v>
      </c>
      <c r="K210" s="2">
        <f>boolean!K210*auxiliary!K210+(1-boolean!K210)*auxiliary!AF210</f>
        <v>2.7715656418639788E-4</v>
      </c>
      <c r="L210" s="2">
        <f>boolean!L210*auxiliary!L210+(1-boolean!L210)*auxiliary!AG210</f>
        <v>3.2468550870422361E-4</v>
      </c>
      <c r="M210" s="2">
        <f>boolean!M210*auxiliary!M210+(1-boolean!M210)*auxiliary!AH210</f>
        <v>3.7719389980288764E-4</v>
      </c>
      <c r="N210" s="2">
        <f>boolean!N210*auxiliary!N210+(1-boolean!N210)*auxiliary!AI210</f>
        <v>4.354870174271741E-4</v>
      </c>
      <c r="O210" s="2">
        <f>boolean!O210*auxiliary!O210+(1-boolean!O210)*auxiliary!AJ210</f>
        <v>5.0045885732823018E-4</v>
      </c>
      <c r="P210" s="2">
        <f>boolean!P210*auxiliary!P210+(1-boolean!P210)*auxiliary!AK210</f>
        <v>5.7310584157409727E-4</v>
      </c>
      <c r="Q210" s="2">
        <f>boolean!Q210*auxiliary!Q210+(1-boolean!Q210)*auxiliary!AL210</f>
        <v>6.5454209989219947E-4</v>
      </c>
      <c r="R210" s="2">
        <f>boolean!R210*auxiliary!R210+(1-boolean!R210)*auxiliary!AM210</f>
        <v>7.4601655620173718E-4</v>
      </c>
      <c r="S210" s="2">
        <f>boolean!S210*auxiliary!S210+(1-boolean!S210)*auxiliary!AN210</f>
        <v>8.4893208237870612E-4</v>
      </c>
      <c r="T210" s="2">
        <f>boolean!T210*auxiliary!T210+(1-boolean!T210)*auxiliary!AO210</f>
        <v>9.648670129997933E-4</v>
      </c>
      <c r="U210" s="2">
        <f>boolean!U210*auxiliary!U210+(1-boolean!U210)*auxiliary!AP210</f>
        <v>1.0955993510198725E-3</v>
      </c>
      <c r="V210" s="2">
        <f>boolean!V210*auxiliary!V210+(1-boolean!V210)*auxiliary!AQ210</f>
        <v>1.2431340356065621E-3</v>
      </c>
      <c r="W210" s="2">
        <f>boolean!W210*auxiliary!W210+(1-boolean!W210)*auxiliary!AR210</f>
        <v>1.4097336903171993E-3</v>
      </c>
      <c r="Y210" s="2">
        <f t="shared" si="3"/>
        <v>5.6437753350462765E-4</v>
      </c>
    </row>
    <row r="211" spans="4:25" x14ac:dyDescent="0.2">
      <c r="D211" s="2">
        <f>boolean!D211*auxiliary!D211+(1-boolean!D211)*auxiliary!Y211</f>
        <v>2.8743267265069419E-5</v>
      </c>
      <c r="E211" s="2">
        <f>boolean!E211*auxiliary!E211+(1-boolean!E211)*auxiliary!Z211</f>
        <v>5.7927347440072389E-5</v>
      </c>
      <c r="F211" s="2">
        <f>boolean!F211*auxiliary!F211+(1-boolean!F211)*auxiliary!AA211</f>
        <v>8.7999813836248767E-5</v>
      </c>
      <c r="G211" s="2">
        <f>boolean!G211*auxiliary!G211+(1-boolean!G211)*auxiliary!AB211</f>
        <v>1.1942186424641474E-4</v>
      </c>
      <c r="H211" s="2">
        <f>boolean!H211*auxiliary!H211+(1-boolean!H211)*auxiliary!AC211</f>
        <v>1.5267539397320414E-4</v>
      </c>
      <c r="I211" s="2">
        <f>boolean!I211*auxiliary!I211+(1-boolean!I211)*auxiliary!AD211</f>
        <v>1.8827038627875791E-4</v>
      </c>
      <c r="J211" s="2">
        <f>boolean!J211*auxiliary!J211+(1-boolean!J211)*auxiliary!AE211</f>
        <v>2.2675273359738327E-4</v>
      </c>
      <c r="K211" s="2">
        <f>boolean!K211*auxiliary!K211+(1-boolean!K211)*auxiliary!AF211</f>
        <v>2.6871260945897732E-4</v>
      </c>
      <c r="L211" s="2">
        <f>boolean!L211*auxiliary!L211+(1-boolean!L211)*auxiliary!AG211</f>
        <v>3.1479351951682648E-4</v>
      </c>
      <c r="M211" s="2">
        <f>boolean!M211*auxiliary!M211+(1-boolean!M211)*auxiliary!AH211</f>
        <v>3.6570217048828709E-4</v>
      </c>
      <c r="N211" s="2">
        <f>boolean!N211*auxiliary!N211+(1-boolean!N211)*auxiliary!AI211</f>
        <v>4.222193083605348E-4</v>
      </c>
      <c r="O211" s="2">
        <f>boolean!O211*auxiliary!O211+(1-boolean!O211)*auxiliary!AJ211</f>
        <v>4.8521169207843236E-4</v>
      </c>
      <c r="P211" s="2">
        <f>boolean!P211*auxiliary!P211+(1-boolean!P211)*auxiliary!AK211</f>
        <v>5.556453863455595E-4</v>
      </c>
      <c r="Q211" s="2">
        <f>boolean!Q211*auxiliary!Q211+(1-boolean!Q211)*auxiliary!AL211</f>
        <v>6.3460057739965091E-4</v>
      </c>
      <c r="R211" s="2">
        <f>boolean!R211*auxiliary!R211+(1-boolean!R211)*auxiliary!AM211</f>
        <v>7.2328813898035348E-4</v>
      </c>
      <c r="S211" s="2">
        <f>boolean!S211*auxiliary!S211+(1-boolean!S211)*auxiliary!AN211</f>
        <v>8.2306820254853289E-4</v>
      </c>
      <c r="T211" s="2">
        <f>boolean!T211*auxiliary!T211+(1-boolean!T211)*auxiliary!AO211</f>
        <v>9.3547101655399949E-4</v>
      </c>
      <c r="U211" s="2">
        <f>boolean!U211*auxiliary!U211+(1-boolean!U211)*auxiliary!AP211</f>
        <v>1.0622204146538501E-3</v>
      </c>
      <c r="V211" s="2">
        <f>boolean!V211*auxiliary!V211+(1-boolean!V211)*auxiliary!AQ211</f>
        <v>1.2052602527950612E-3</v>
      </c>
      <c r="W211" s="2">
        <f>boolean!W211*auxiliary!W211+(1-boolean!W211)*auxiliary!AR211</f>
        <v>1.3667842206060931E-3</v>
      </c>
      <c r="Y211" s="2">
        <f t="shared" si="3"/>
        <v>5.4718299814849464E-4</v>
      </c>
    </row>
    <row r="212" spans="4:25" x14ac:dyDescent="0.2">
      <c r="D212" s="2">
        <f>boolean!D212*auxiliary!D212+(1-boolean!D212)*auxiliary!Y212</f>
        <v>2.7867564218970287E-5</v>
      </c>
      <c r="E212" s="2">
        <f>boolean!E212*auxiliary!E212+(1-boolean!E212)*auxiliary!Z212</f>
        <v>5.6162511378190141E-5</v>
      </c>
      <c r="F212" s="2">
        <f>boolean!F212*auxiliary!F212+(1-boolean!F212)*auxiliary!AA212</f>
        <v>8.531877885432069E-5</v>
      </c>
      <c r="G212" s="2">
        <f>boolean!G212*auxiliary!G212+(1-boolean!G212)*auxiliary!AB212</f>
        <v>1.1578351341708811E-4</v>
      </c>
      <c r="H212" s="2">
        <f>boolean!H212*auxiliary!H212+(1-boolean!H212)*auxiliary!AC212</f>
        <v>1.4802392876802207E-4</v>
      </c>
      <c r="I212" s="2">
        <f>boolean!I212*auxiliary!I212+(1-boolean!I212)*auxiliary!AD212</f>
        <v>1.8253447082996246E-4</v>
      </c>
      <c r="J212" s="2">
        <f>boolean!J212*auxiliary!J212+(1-boolean!J212)*auxiliary!AE212</f>
        <v>2.1984440067575174E-4</v>
      </c>
      <c r="K212" s="2">
        <f>boolean!K212*auxiliary!K212+(1-boolean!K212)*auxiliary!AF212</f>
        <v>2.6052591138953275E-4</v>
      </c>
      <c r="L212" s="2">
        <f>boolean!L212*auxiliary!L212+(1-boolean!L212)*auxiliary!AG212</f>
        <v>3.0520290334257698E-4</v>
      </c>
      <c r="M212" s="2">
        <f>boolean!M212*auxiliary!M212+(1-boolean!M212)*auxiliary!AH212</f>
        <v>3.5456055246315603E-4</v>
      </c>
      <c r="N212" s="2">
        <f>boolean!N212*auxiliary!N212+(1-boolean!N212)*auxiliary!AI212</f>
        <v>4.0935581824149336E-4</v>
      </c>
      <c r="O212" s="2">
        <f>boolean!O212*auxiliary!O212+(1-boolean!O212)*auxiliary!AJ212</f>
        <v>4.7042905262281411E-4</v>
      </c>
      <c r="P212" s="2">
        <f>boolean!P212*auxiliary!P212+(1-boolean!P212)*auxiliary!AK212</f>
        <v>5.387168878249666E-4</v>
      </c>
      <c r="Q212" s="2">
        <f>boolean!Q212*auxiliary!Q212+(1-boolean!Q212)*auxiliary!AL212</f>
        <v>6.1526660073094811E-4</v>
      </c>
      <c r="R212" s="2">
        <f>boolean!R212*auxiliary!R212+(1-boolean!R212)*auxiliary!AM212</f>
        <v>7.012521741517414E-4</v>
      </c>
      <c r="S212" s="2">
        <f>boolean!S212*auxiliary!S212+(1-boolean!S212)*auxiliary!AN212</f>
        <v>7.9799230127842915E-4</v>
      </c>
      <c r="T212" s="2">
        <f>boolean!T212*auxiliary!T212+(1-boolean!T212)*auxiliary!AO212</f>
        <v>9.069706094437291E-4</v>
      </c>
      <c r="U212" s="2">
        <f>boolean!U212*auxiliary!U212+(1-boolean!U212)*auxiliary!AP212</f>
        <v>1.0298584133488879E-3</v>
      </c>
      <c r="V212" s="2">
        <f>boolean!V212*auxiliary!V212+(1-boolean!V212)*auxiliary!AQ212</f>
        <v>1.1685403467043055E-3</v>
      </c>
      <c r="W212" s="2">
        <f>boolean!W212*auxiliary!W212+(1-boolean!W212)*auxiliary!AR212</f>
        <v>1.3251432653762218E-3</v>
      </c>
      <c r="Y212" s="2">
        <f t="shared" si="3"/>
        <v>5.305123178868075E-4</v>
      </c>
    </row>
    <row r="213" spans="4:25" x14ac:dyDescent="0.2">
      <c r="D213" s="2">
        <f>boolean!D213*auxiliary!D213+(1-boolean!D213)*auxiliary!Y213</f>
        <v>2.7018540666815814E-5</v>
      </c>
      <c r="E213" s="2">
        <f>boolean!E213*auxiliary!E213+(1-boolean!E213)*auxiliary!Z213</f>
        <v>5.4451443466636979E-5</v>
      </c>
      <c r="F213" s="2">
        <f>boolean!F213*auxiliary!F213+(1-boolean!F213)*auxiliary!AA213</f>
        <v>8.2719425278988571E-5</v>
      </c>
      <c r="G213" s="2">
        <f>boolean!G213*auxiliary!G213+(1-boolean!G213)*auxiliary!AB213</f>
        <v>1.1225600993419011E-4</v>
      </c>
      <c r="H213" s="2">
        <f>boolean!H213*auxiliary!H213+(1-boolean!H213)*auxiliary!AC213</f>
        <v>1.4351417682777404E-4</v>
      </c>
      <c r="I213" s="2">
        <f>boolean!I213*auxiliary!I213+(1-boolean!I213)*auxiliary!AD213</f>
        <v>1.7697330790962385E-4</v>
      </c>
      <c r="J213" s="2">
        <f>boolean!J213*auxiliary!J213+(1-boolean!J213)*auxiliary!AE213</f>
        <v>2.1314653958834682E-4</v>
      </c>
      <c r="K213" s="2">
        <f>boolean!K213*auxiliary!K213+(1-boolean!K213)*auxiliary!AF213</f>
        <v>2.5258863230126385E-4</v>
      </c>
      <c r="L213" s="2">
        <f>boolean!L213*auxiliary!L213+(1-boolean!L213)*auxiliary!AG213</f>
        <v>2.9590447843942809E-4</v>
      </c>
      <c r="M213" s="2">
        <f>boolean!M213*auxiliary!M213+(1-boolean!M213)*auxiliary!AH213</f>
        <v>3.4375837910703613E-4</v>
      </c>
      <c r="N213" s="2">
        <f>boolean!N213*auxiliary!N213+(1-boolean!N213)*auxiliary!AI213</f>
        <v>3.9688423198560143E-4</v>
      </c>
      <c r="O213" s="2">
        <f>boolean!O213*auxiliary!O213+(1-boolean!O213)*auxiliary!AJ213</f>
        <v>4.560967865461615E-4</v>
      </c>
      <c r="P213" s="2">
        <f>boolean!P213*auxiliary!P213+(1-boolean!P213)*auxiliary!AK213</f>
        <v>5.2230413922186474E-4</v>
      </c>
      <c r="Q213" s="2">
        <f>boolean!Q213*auxiliary!Q213+(1-boolean!Q213)*auxiliary!AL213</f>
        <v>5.9652166016958385E-4</v>
      </c>
      <c r="R213" s="2">
        <f>boolean!R213*auxiliary!R213+(1-boolean!R213)*auxiliary!AM213</f>
        <v>6.7988756520435923E-4</v>
      </c>
      <c r="S213" s="2">
        <f>boolean!S213*auxiliary!S213+(1-boolean!S213)*auxiliary!AN213</f>
        <v>7.7368037172119387E-4</v>
      </c>
      <c r="T213" s="2">
        <f>boolean!T213*auxiliary!T213+(1-boolean!T213)*auxiliary!AO213</f>
        <v>8.7933850631196579E-4</v>
      </c>
      <c r="U213" s="2">
        <f>boolean!U213*auxiliary!U213+(1-boolean!U213)*auxiliary!AP213</f>
        <v>9.9848236478406816E-4</v>
      </c>
      <c r="V213" s="2">
        <f>boolean!V213*auxiliary!V213+(1-boolean!V213)*auxiliary!AQ213</f>
        <v>1.1329391628979596E-3</v>
      </c>
      <c r="W213" s="2">
        <f>boolean!W213*auxiliary!W213+(1-boolean!W213)*auxiliary!AR213</f>
        <v>1.2847709589398585E-3</v>
      </c>
      <c r="Y213" s="2">
        <f t="shared" si="3"/>
        <v>5.1434953275586318E-4</v>
      </c>
    </row>
    <row r="214" spans="4:25" x14ac:dyDescent="0.2">
      <c r="D214" s="2">
        <f>boolean!D214*auxiliary!D214+(1-boolean!D214)*auxiliary!Y214</f>
        <v>2.6195383781243617E-5</v>
      </c>
      <c r="E214" s="2">
        <f>boolean!E214*auxiliary!E214+(1-boolean!E214)*auxiliary!Z214</f>
        <v>5.2792505584993432E-5</v>
      </c>
      <c r="F214" s="2">
        <f>boolean!F214*auxiliary!F214+(1-boolean!F214)*auxiliary!AA214</f>
        <v>8.0199264574209894E-5</v>
      </c>
      <c r="G214" s="2">
        <f>boolean!G214*auxiliary!G214+(1-boolean!G214)*auxiliary!AB214</f>
        <v>1.0883597668133273E-4</v>
      </c>
      <c r="H214" s="2">
        <f>boolean!H214*auxiliary!H214+(1-boolean!H214)*auxiliary!AC214</f>
        <v>1.3914182066354565E-4</v>
      </c>
      <c r="I214" s="2">
        <f>boolean!I214*auxiliary!I214+(1-boolean!I214)*auxiliary!AD214</f>
        <v>1.7158157344236539E-4</v>
      </c>
      <c r="J214" s="2">
        <f>boolean!J214*auxiliary!J214+(1-boolean!J214)*auxiliary!AE214</f>
        <v>2.06652738022168E-4</v>
      </c>
      <c r="K214" s="2">
        <f>boolean!K214*auxiliary!K214+(1-boolean!K214)*auxiliary!AF214</f>
        <v>2.4489317330293921E-4</v>
      </c>
      <c r="L214" s="2">
        <f>boolean!L214*auxiliary!L214+(1-boolean!L214)*auxiliary!AG214</f>
        <v>2.8688934279969225E-4</v>
      </c>
      <c r="M214" s="2">
        <f>boolean!M214*auxiliary!M214+(1-boolean!M214)*auxiliary!AH214</f>
        <v>3.3328530877268478E-4</v>
      </c>
      <c r="N214" s="2">
        <f>boolean!N214*auxiliary!N214+(1-boolean!N214)*auxiliary!AI214</f>
        <v>3.8479260970434215E-4</v>
      </c>
      <c r="O214" s="2">
        <f>boolean!O214*auxiliary!O214+(1-boolean!O214)*auxiliary!AJ214</f>
        <v>4.4220117260599263E-4</v>
      </c>
      <c r="P214" s="2">
        <f>boolean!P214*auxiliary!P214+(1-boolean!P214)*auxiliary!AK214</f>
        <v>5.0639142750789022E-4</v>
      </c>
      <c r="Q214" s="2">
        <f>boolean!Q214*auxiliary!Q214+(1-boolean!Q214)*auxiliary!AL214</f>
        <v>5.7834780992294067E-4</v>
      </c>
      <c r="R214" s="2">
        <f>boolean!R214*auxiliary!R214+(1-boolean!R214)*auxiliary!AM214</f>
        <v>6.5917385836081188E-4</v>
      </c>
      <c r="S214" s="2">
        <f>boolean!S214*auxiliary!S214+(1-boolean!S214)*auxiliary!AN214</f>
        <v>7.5010913843113873E-4</v>
      </c>
      <c r="T214" s="2">
        <f>boolean!T214*auxiliary!T214+(1-boolean!T214)*auxiliary!AO214</f>
        <v>8.5254825308750208E-4</v>
      </c>
      <c r="U214" s="2">
        <f>boolean!U214*auxiliary!U214+(1-boolean!U214)*auxiliary!AP214</f>
        <v>9.6806223055735609E-4</v>
      </c>
      <c r="V214" s="2">
        <f>boolean!V214*auxiliary!V214+(1-boolean!V214)*auxiliary!AQ214</f>
        <v>1.0984226179677865E-3</v>
      </c>
      <c r="W214" s="2">
        <f>boolean!W214*auxiliary!W214+(1-boolean!W214)*auxiliary!AR214</f>
        <v>1.2456286501721077E-3</v>
      </c>
      <c r="Y214" s="2">
        <f t="shared" si="3"/>
        <v>4.986791690341514E-4</v>
      </c>
    </row>
    <row r="215" spans="4:25" x14ac:dyDescent="0.2">
      <c r="D215" s="2">
        <f>boolean!D215*auxiliary!D215+(1-boolean!D215)*auxiliary!Y215</f>
        <v>2.5397305498791433E-5</v>
      </c>
      <c r="E215" s="2">
        <f>boolean!E215*auxiliary!E215+(1-boolean!E215)*auxiliary!Z215</f>
        <v>5.1184109520424742E-5</v>
      </c>
      <c r="F215" s="2">
        <f>boolean!F215*auxiliary!F215+(1-boolean!F215)*auxiliary!AA215</f>
        <v>7.7755884020604769E-5</v>
      </c>
      <c r="G215" s="2">
        <f>boolean!G215*auxiliary!G215+(1-boolean!G215)*auxiliary!AB215</f>
        <v>1.055201394306093E-4</v>
      </c>
      <c r="H215" s="2">
        <f>boolean!H215*auxiliary!H215+(1-boolean!H215)*auxiliary!AC215</f>
        <v>1.3490267432464211E-4</v>
      </c>
      <c r="I215" s="2">
        <f>boolean!I215*auxiliary!I215+(1-boolean!I215)*auxiliary!AD215</f>
        <v>1.6635410555806686E-4</v>
      </c>
      <c r="J215" s="2">
        <f>boolean!J215*auxiliary!J215+(1-boolean!J215)*auxiliary!AE215</f>
        <v>2.0035677902412261E-4</v>
      </c>
      <c r="K215" s="2">
        <f>boolean!K215*auxiliary!K215+(1-boolean!K215)*auxiliary!AF215</f>
        <v>2.3743216701396794E-4</v>
      </c>
      <c r="L215" s="2">
        <f>boolean!L215*auxiliary!L215+(1-boolean!L215)*auxiliary!AG215</f>
        <v>2.7814886562755193E-4</v>
      </c>
      <c r="M215" s="2">
        <f>boolean!M215*auxiliary!M215+(1-boolean!M215)*auxiliary!AH215</f>
        <v>3.2313131488532273E-4</v>
      </c>
      <c r="N215" s="2">
        <f>boolean!N215*auxiliary!N215+(1-boolean!N215)*auxiliary!AI215</f>
        <v>3.7306937527427359E-4</v>
      </c>
      <c r="O215" s="2">
        <f>boolean!O215*auxiliary!O215+(1-boolean!O215)*auxiliary!AJ215</f>
        <v>4.2872890759629181E-4</v>
      </c>
      <c r="P215" s="2">
        <f>boolean!P215*auxiliary!P215+(1-boolean!P215)*auxiliary!AK215</f>
        <v>4.9096351837363359E-4</v>
      </c>
      <c r="Q215" s="2">
        <f>boolean!Q215*auxiliary!Q215+(1-boolean!Q215)*auxiliary!AL215</f>
        <v>5.6072765094157941E-4</v>
      </c>
      <c r="R215" s="2">
        <f>boolean!R215*auxiliary!R215+(1-boolean!R215)*auxiliary!AM215</f>
        <v>6.3909122299607814E-4</v>
      </c>
      <c r="S215" s="2">
        <f>boolean!S215*auxiliary!S215+(1-boolean!S215)*auxiliary!AN215</f>
        <v>7.2725603508094273E-4</v>
      </c>
      <c r="T215" s="2">
        <f>boolean!T215*auxiliary!T215+(1-boolean!T215)*auxiliary!AO215</f>
        <v>8.2657420165868276E-4</v>
      </c>
      <c r="U215" s="2">
        <f>boolean!U215*auxiliary!U215+(1-boolean!U215)*auxiliary!AP215</f>
        <v>9.3856888742782218E-4</v>
      </c>
      <c r="V215" s="2">
        <f>boolean!V215*auxiliary!V215+(1-boolean!V215)*auxiliary!AQ215</f>
        <v>1.0649576669033152E-3</v>
      </c>
      <c r="W215" s="2">
        <f>boolean!W215*auxiliary!W215+(1-boolean!W215)*auxiliary!AR215</f>
        <v>1.2076788655075903E-3</v>
      </c>
      <c r="Y215" s="2">
        <f t="shared" si="3"/>
        <v>4.8348622442830015E-4</v>
      </c>
    </row>
    <row r="216" spans="4:25" x14ac:dyDescent="0.2">
      <c r="D216" s="2">
        <f>boolean!D216*auxiliary!D216+(1-boolean!D216)*auxiliary!Y216</f>
        <v>2.4623541765430828E-5</v>
      </c>
      <c r="E216" s="2">
        <f>boolean!E216*auxiliary!E216+(1-boolean!E216)*auxiliary!Z216</f>
        <v>4.9624715447177614E-5</v>
      </c>
      <c r="F216" s="2">
        <f>boolean!F216*auxiliary!F216+(1-boolean!F216)*auxiliary!AA216</f>
        <v>7.5386944405597155E-5</v>
      </c>
      <c r="G216" s="2">
        <f>boolean!G216*auxiliary!G216+(1-boolean!G216)*auxiliary!AB216</f>
        <v>1.0230532370795537E-4</v>
      </c>
      <c r="H216" s="2">
        <f>boolean!H216*auxiliary!H216+(1-boolean!H216)*auxiliary!AC216</f>
        <v>1.3079267939109562E-4</v>
      </c>
      <c r="I216" s="2">
        <f>boolean!I216*auxiliary!I216+(1-boolean!I216)*auxiliary!AD216</f>
        <v>1.6128589965005825E-4</v>
      </c>
      <c r="J216" s="2">
        <f>boolean!J216*auxiliary!J216+(1-boolean!J216)*auxiliary!AE216</f>
        <v>1.9425263504911755E-4</v>
      </c>
      <c r="K216" s="2">
        <f>boolean!K216*auxiliary!K216+(1-boolean!K216)*auxiliary!AF216</f>
        <v>2.3019847051110982E-4</v>
      </c>
      <c r="L216" s="2">
        <f>boolean!L216*auxiliary!L216+(1-boolean!L216)*auxiliary!AG216</f>
        <v>2.6967467907621742E-4</v>
      </c>
      <c r="M216" s="2">
        <f>boolean!M216*auxiliary!M216+(1-boolean!M216)*auxiliary!AH216</f>
        <v>3.1328667634351811E-4</v>
      </c>
      <c r="N216" s="2">
        <f>boolean!N216*auxiliary!N216+(1-boolean!N216)*auxiliary!AI216</f>
        <v>3.6170330525442569E-4</v>
      </c>
      <c r="O216" s="2">
        <f>boolean!O216*auxiliary!O216+(1-boolean!O216)*auxiliary!AJ216</f>
        <v>4.1566709361145365E-4</v>
      </c>
      <c r="P216" s="2">
        <f>boolean!P216*auxiliary!P216+(1-boolean!P216)*auxiliary!AK216</f>
        <v>4.7600564164380807E-4</v>
      </c>
      <c r="Q216" s="2">
        <f>boolean!Q216*auxiliary!Q216+(1-boolean!Q216)*auxiliary!AL216</f>
        <v>5.4364431426195709E-4</v>
      </c>
      <c r="R216" s="2">
        <f>boolean!R216*auxiliary!R216+(1-boolean!R216)*auxiliary!AM216</f>
        <v>6.1962043265231619E-4</v>
      </c>
      <c r="S216" s="2">
        <f>boolean!S216*auxiliary!S216+(1-boolean!S216)*auxiliary!AN216</f>
        <v>7.0509918285738531E-4</v>
      </c>
      <c r="T216" s="2">
        <f>boolean!T216*auxiliary!T216+(1-boolean!T216)*auxiliary!AO216</f>
        <v>8.0139148531873793E-4</v>
      </c>
      <c r="U216" s="2">
        <f>boolean!U216*auxiliary!U216+(1-boolean!U216)*auxiliary!AP216</f>
        <v>9.0997409943400045E-4</v>
      </c>
      <c r="V216" s="2">
        <f>boolean!V216*auxiliary!V216+(1-boolean!V216)*auxiliary!AQ216</f>
        <v>1.032512271455624E-3</v>
      </c>
      <c r="W216" s="2">
        <f>boolean!W216*auxiliary!W216+(1-boolean!W216)*auxiliary!AR216</f>
        <v>1.1708852730644736E-3</v>
      </c>
      <c r="Y216" s="2">
        <f t="shared" si="3"/>
        <v>4.6875615371036808E-4</v>
      </c>
    </row>
    <row r="217" spans="4:25" x14ac:dyDescent="0.2">
      <c r="D217" s="2">
        <f>boolean!D217*auxiliary!D217+(1-boolean!D217)*auxiliary!Y217</f>
        <v>2.3873351805086934E-5</v>
      </c>
      <c r="E217" s="2">
        <f>boolean!E217*auxiliary!E217+(1-boolean!E217)*auxiliary!Z217</f>
        <v>4.8112830452401612E-5</v>
      </c>
      <c r="F217" s="2">
        <f>boolean!F217*auxiliary!F217+(1-boolean!F217)*auxiliary!AA217</f>
        <v>7.3090177783929458E-5</v>
      </c>
      <c r="G217" s="2">
        <f>boolean!G217*auxiliary!G217+(1-boolean!G217)*auxiliary!AB217</f>
        <v>9.9188451754011369E-5</v>
      </c>
      <c r="H217" s="2">
        <f>boolean!H217*auxiliary!H217+(1-boolean!H217)*auxiliary!AC217</f>
        <v>1.2680790108826723E-4</v>
      </c>
      <c r="I217" s="2">
        <f>boolean!I217*auxiliary!I217+(1-boolean!I217)*auxiliary!AD217</f>
        <v>1.5637210358387366E-4</v>
      </c>
      <c r="J217" s="2">
        <f>boolean!J217*auxiliary!J217+(1-boolean!J217)*auxiliary!AE217</f>
        <v>1.883344621894853E-4</v>
      </c>
      <c r="K217" s="2">
        <f>boolean!K217*auxiliary!K217+(1-boolean!K217)*auxiliary!AF217</f>
        <v>2.2318515849007478E-4</v>
      </c>
      <c r="L217" s="2">
        <f>boolean!L217*auxiliary!L217+(1-boolean!L217)*auxiliary!AG217</f>
        <v>2.6145867023682454E-4</v>
      </c>
      <c r="M217" s="2">
        <f>boolean!M217*auxiliary!M217+(1-boolean!M217)*auxiliary!AH217</f>
        <v>3.0374196821252264E-4</v>
      </c>
      <c r="N217" s="2">
        <f>boolean!N217*auxiliary!N217+(1-boolean!N217)*auxiliary!AI217</f>
        <v>3.5068351814134609E-4</v>
      </c>
      <c r="O217" s="2">
        <f>boolean!O217*auxiliary!O217+(1-boolean!O217)*auxiliary!AJ217</f>
        <v>4.030032256982513E-4</v>
      </c>
      <c r="P217" s="2">
        <f>boolean!P217*auxiliary!P217+(1-boolean!P217)*auxiliary!AK217</f>
        <v>4.6150347713676851E-4</v>
      </c>
      <c r="Q217" s="2">
        <f>boolean!Q217*auxiliary!Q217+(1-boolean!Q217)*auxiliary!AL217</f>
        <v>5.2708144485663351E-4</v>
      </c>
      <c r="R217" s="2">
        <f>boolean!R217*auxiliary!R217+(1-boolean!R217)*auxiliary!AM217</f>
        <v>6.0074284663208381E-4</v>
      </c>
      <c r="S217" s="2">
        <f>boolean!S217*auxiliary!S217+(1-boolean!S217)*auxiliary!AN217</f>
        <v>6.8361736951528921E-4</v>
      </c>
      <c r="T217" s="2">
        <f>boolean!T217*auxiliary!T217+(1-boolean!T217)*auxiliary!AO217</f>
        <v>7.7697599495921458E-4</v>
      </c>
      <c r="U217" s="2">
        <f>boolean!U217*auxiliary!U217+(1-boolean!U217)*auxiliary!AP217</f>
        <v>8.8225049086170556E-4</v>
      </c>
      <c r="V217" s="2">
        <f>boolean!V217*auxiliary!V217+(1-boolean!V217)*auxiliary!AQ217</f>
        <v>1.0010553694649723E-3</v>
      </c>
      <c r="W217" s="2">
        <f>boolean!W217*auxiliary!W217+(1-boolean!W217)*auxiliary!AR217</f>
        <v>1.1352126478615203E-3</v>
      </c>
      <c r="Y217" s="2">
        <f t="shared" si="3"/>
        <v>4.5447485479273601E-4</v>
      </c>
    </row>
    <row r="218" spans="4:25" x14ac:dyDescent="0.2">
      <c r="D218" s="2">
        <f>boolean!D218*auxiliary!D218+(1-boolean!D218)*auxiliary!Y218</f>
        <v>2.3146017410443602E-5</v>
      </c>
      <c r="E218" s="2">
        <f>boolean!E218*auxiliary!E218+(1-boolean!E218)*auxiliary!Z218</f>
        <v>4.6647007106883017E-5</v>
      </c>
      <c r="F218" s="2">
        <f>boolean!F218*auxiliary!F218+(1-boolean!F218)*auxiliary!AA218</f>
        <v>7.0863385306405612E-5</v>
      </c>
      <c r="G218" s="2">
        <f>boolean!G218*auxiliary!G218+(1-boolean!G218)*auxiliary!AB218</f>
        <v>9.6166539577576183E-5</v>
      </c>
      <c r="H218" s="2">
        <f>boolean!H218*auxiliary!H218+(1-boolean!H218)*auxiliary!AC218</f>
        <v>1.2294452451982183E-4</v>
      </c>
      <c r="I218" s="2">
        <f>boolean!I218*auxiliary!I218+(1-boolean!I218)*auxiliary!AD218</f>
        <v>1.516080130519758E-4</v>
      </c>
      <c r="J218" s="2">
        <f>boolean!J218*auxiliary!J218+(1-boolean!J218)*auxiliary!AE218</f>
        <v>1.8259659458021735E-4</v>
      </c>
      <c r="K218" s="2">
        <f>boolean!K218*auxiliary!K218+(1-boolean!K218)*auxiliary!AF218</f>
        <v>2.1638551663546242E-4</v>
      </c>
      <c r="L218" s="2">
        <f>boolean!L218*auxiliary!L218+(1-boolean!L218)*auxiliary!AG218</f>
        <v>2.5349297337140032E-4</v>
      </c>
      <c r="M218" s="2">
        <f>boolean!M218*auxiliary!M218+(1-boolean!M218)*auxiliary!AH218</f>
        <v>2.944880527011467E-4</v>
      </c>
      <c r="N218" s="2">
        <f>boolean!N218*auxiliary!N218+(1-boolean!N218)*auxiliary!AI218</f>
        <v>3.3999946395150331E-4</v>
      </c>
      <c r="O218" s="2">
        <f>boolean!O218*auxiliary!O218+(1-boolean!O218)*auxiliary!AJ218</f>
        <v>3.9072517988400203E-4</v>
      </c>
      <c r="P218" s="2">
        <f>boolean!P218*auxiliary!P218+(1-boolean!P218)*auxiliary!AK218</f>
        <v>4.4744314095483613E-4</v>
      </c>
      <c r="Q218" s="2">
        <f>boolean!Q218*auxiliary!Q218+(1-boolean!Q218)*auxiliary!AL218</f>
        <v>5.1102318597650242E-4</v>
      </c>
      <c r="R218" s="2">
        <f>boolean!R218*auxiliary!R218+(1-boolean!R218)*auxiliary!AM218</f>
        <v>5.8244039215234222E-4</v>
      </c>
      <c r="S218" s="2">
        <f>boolean!S218*auxiliary!S218+(1-boolean!S218)*auxiliary!AN218</f>
        <v>6.6279002906960774E-4</v>
      </c>
      <c r="T218" s="2">
        <f>boolean!T218*auxiliary!T218+(1-boolean!T218)*auxiliary!AO218</f>
        <v>7.5330435598870162E-4</v>
      </c>
      <c r="U218" s="2">
        <f>boolean!U218*auxiliary!U218+(1-boolean!U218)*auxiliary!AP218</f>
        <v>8.5537152003541583E-4</v>
      </c>
      <c r="V218" s="2">
        <f>boolean!V218*auxiliary!V218+(1-boolean!V218)*auxiliary!AQ218</f>
        <v>9.7055684512290148E-4</v>
      </c>
      <c r="W218" s="2">
        <f>boolean!W218*auxiliary!W218+(1-boolean!W218)*auxiliary!AR218</f>
        <v>1.1006268380948383E-3</v>
      </c>
      <c r="Y218" s="2">
        <f t="shared" si="3"/>
        <v>4.406286552272108E-4</v>
      </c>
    </row>
    <row r="219" spans="4:25" x14ac:dyDescent="0.2">
      <c r="D219" s="2">
        <f>boolean!D219*auxiliary!D219+(1-boolean!D219)*auxiliary!Y219</f>
        <v>2.2440842255355336E-5</v>
      </c>
      <c r="E219" s="2">
        <f>boolean!E219*auxiliary!E219+(1-boolean!E219)*auxiliary!Z219</f>
        <v>4.522584207932378E-5</v>
      </c>
      <c r="F219" s="2">
        <f>boolean!F219*auxiliary!F219+(1-boolean!F219)*auxiliary!AA219</f>
        <v>6.8704435114785305E-5</v>
      </c>
      <c r="G219" s="2">
        <f>boolean!G219*auxiliary!G219+(1-boolean!G219)*auxiliary!AB219</f>
        <v>9.3236694098832121E-5</v>
      </c>
      <c r="H219" s="2">
        <f>boolean!H219*auxiliary!H219+(1-boolean!H219)*auxiliary!AC219</f>
        <v>1.1919885101547199E-4</v>
      </c>
      <c r="I219" s="2">
        <f>boolean!I219*auxiliary!I219+(1-boolean!I219)*auxiliary!AD219</f>
        <v>1.4698906707000687E-4</v>
      </c>
      <c r="J219" s="2">
        <f>boolean!J219*auxiliary!J219+(1-boolean!J219)*auxiliary!AE219</f>
        <v>1.7703353897465145E-4</v>
      </c>
      <c r="K219" s="2">
        <f>boolean!K219*auxiliary!K219+(1-boolean!K219)*auxiliary!AF219</f>
        <v>2.0979303519269734E-4</v>
      </c>
      <c r="L219" s="2">
        <f>boolean!L219*auxiliary!L219+(1-boolean!L219)*auxiliary!AG219</f>
        <v>2.4576996238246415E-4</v>
      </c>
      <c r="M219" s="2">
        <f>boolean!M219*auxiliary!M219+(1-boolean!M219)*auxiliary!AH219</f>
        <v>2.8551607041353843E-4</v>
      </c>
      <c r="N219" s="2">
        <f>boolean!N219*auxiliary!N219+(1-boolean!N219)*auxiliary!AI219</f>
        <v>3.2964091412107985E-4</v>
      </c>
      <c r="O219" s="2">
        <f>boolean!O219*auxiliary!O219+(1-boolean!O219)*auxiliary!AJ219</f>
        <v>3.7882120156947476E-4</v>
      </c>
      <c r="P219" s="2">
        <f>boolean!P219*auxiliary!P219+(1-boolean!P219)*auxiliary!AK219</f>
        <v>4.3381117219231193E-4</v>
      </c>
      <c r="Q219" s="2">
        <f>boolean!Q219*auxiliary!Q219+(1-boolean!Q219)*auxiliary!AL219</f>
        <v>4.9545416397006061E-4</v>
      </c>
      <c r="R219" s="2">
        <f>boolean!R219*auxiliary!R219+(1-boolean!R219)*auxiliary!AM219</f>
        <v>5.6469554704216877E-4</v>
      </c>
      <c r="S219" s="2">
        <f>boolean!S219*auxiliary!S219+(1-boolean!S219)*auxiliary!AN219</f>
        <v>6.425972221062279E-4</v>
      </c>
      <c r="T219" s="2">
        <f>boolean!T219*auxiliary!T219+(1-boolean!T219)*auxiliary!AO219</f>
        <v>7.3035390595476552E-4</v>
      </c>
      <c r="U219" s="2">
        <f>boolean!U219*auxiliary!U219+(1-boolean!U219)*auxiliary!AP219</f>
        <v>8.2931145390814762E-4</v>
      </c>
      <c r="V219" s="2">
        <f>boolean!V219*auxiliary!V219+(1-boolean!V219)*auxiliary!AQ219</f>
        <v>9.4098750014035123E-4</v>
      </c>
      <c r="W219" s="2">
        <f>boolean!W219*auxiliary!W219+(1-boolean!W219)*auxiliary!AR219</f>
        <v>1.0670947324420688E-3</v>
      </c>
      <c r="Y219" s="2">
        <f t="shared" si="3"/>
        <v>4.2720429911547982E-4</v>
      </c>
    </row>
    <row r="220" spans="4:25" x14ac:dyDescent="0.2">
      <c r="D220" s="2">
        <f>boolean!D220*auxiliary!D220+(1-boolean!D220)*auxiliary!Y220</f>
        <v>2.175715122820734E-5</v>
      </c>
      <c r="E220" s="2">
        <f>boolean!E220*auxiliary!E220+(1-boolean!E220)*auxiliary!Z220</f>
        <v>4.3847974792837814E-5</v>
      </c>
      <c r="F220" s="2">
        <f>boolean!F220*auxiliary!F220+(1-boolean!F220)*auxiliary!AA220</f>
        <v>6.6611260300812321E-5</v>
      </c>
      <c r="G220" s="2">
        <f>boolean!G220*auxiliary!G220+(1-boolean!G220)*auxiliary!AB220</f>
        <v>9.039611037960466E-5</v>
      </c>
      <c r="H220" s="2">
        <f>boolean!H220*auxiliary!H220+(1-boolean!H220)*auxiliary!AC220</f>
        <v>1.1556729458999153E-4</v>
      </c>
      <c r="I220" s="2">
        <f>boolean!I220*auxiliary!I220+(1-boolean!I220)*auxiliary!AD220</f>
        <v>1.4251084361025076E-4</v>
      </c>
      <c r="J220" s="2">
        <f>boolean!J220*auxiliary!J220+(1-boolean!J220)*auxiliary!AE220</f>
        <v>1.7163996948541625E-4</v>
      </c>
      <c r="K220" s="2">
        <f>boolean!K220*auxiliary!K220+(1-boolean!K220)*auxiliary!AF220</f>
        <v>2.0340140273580228E-4</v>
      </c>
      <c r="L220" s="2">
        <f>boolean!L220*auxiliary!L220+(1-boolean!L220)*auxiliary!AG220</f>
        <v>2.3828224351205089E-4</v>
      </c>
      <c r="M220" s="2">
        <f>boolean!M220*auxiliary!M220+(1-boolean!M220)*auxiliary!AH220</f>
        <v>2.7681743186748703E-4</v>
      </c>
      <c r="N220" s="2">
        <f>boolean!N220*auxiliary!N220+(1-boolean!N220)*auxiliary!AI220</f>
        <v>3.1959795171347845E-4</v>
      </c>
      <c r="O220" s="2">
        <f>boolean!O220*auxiliary!O220+(1-boolean!O220)*auxiliary!AJ220</f>
        <v>3.6727989427541964E-4</v>
      </c>
      <c r="P220" s="2">
        <f>boolean!P220*auxiliary!P220+(1-boolean!P220)*auxiliary!AK220</f>
        <v>4.205945200484443E-4</v>
      </c>
      <c r="Q220" s="2">
        <f>boolean!Q220*auxiliary!Q220+(1-boolean!Q220)*auxiliary!AL220</f>
        <v>4.8035947356517592E-4</v>
      </c>
      <c r="R220" s="2">
        <f>boolean!R220*auxiliary!R220+(1-boolean!R220)*auxiliary!AM220</f>
        <v>5.4749132296760112E-4</v>
      </c>
      <c r="S220" s="2">
        <f>boolean!S220*auxiliary!S220+(1-boolean!S220)*auxiliary!AN220</f>
        <v>6.2301961669262486E-4</v>
      </c>
      <c r="T220" s="2">
        <f>boolean!T220*auxiliary!T220+(1-boolean!T220)*auxiliary!AO220</f>
        <v>7.0810267284765688E-4</v>
      </c>
      <c r="U220" s="2">
        <f>boolean!U220*auxiliary!U220+(1-boolean!U220)*auxiliary!AP220</f>
        <v>8.0404534342547402E-4</v>
      </c>
      <c r="V220" s="2">
        <f>boolean!V220*auxiliary!V220+(1-boolean!V220)*auxiliary!AQ220</f>
        <v>9.1231902579416875E-4</v>
      </c>
      <c r="W220" s="2">
        <f>boolean!W220*auxiliary!W220+(1-boolean!W220)*auxiliary!AR220</f>
        <v>1.0345842283626849E-3</v>
      </c>
      <c r="Y220" s="2">
        <f t="shared" si="3"/>
        <v>4.1418893441834718E-4</v>
      </c>
    </row>
    <row r="221" spans="4:25" x14ac:dyDescent="0.2">
      <c r="D221" s="2">
        <f>boolean!D221*auxiliary!D221+(1-boolean!D221)*auxiliary!Y221</f>
        <v>2.1094289785585808E-5</v>
      </c>
      <c r="E221" s="2">
        <f>boolean!E221*auxiliary!E221+(1-boolean!E221)*auxiliary!Z221</f>
        <v>4.2512086122379385E-5</v>
      </c>
      <c r="F221" s="2">
        <f>boolean!F221*auxiliary!F221+(1-boolean!F221)*auxiliary!AA221</f>
        <v>6.458185692742443E-5</v>
      </c>
      <c r="G221" s="2">
        <f>boolean!G221*auxiliary!G221+(1-boolean!G221)*auxiliary!AB221</f>
        <v>8.7642068938006574E-5</v>
      </c>
      <c r="H221" s="2">
        <f>boolean!H221*auxiliary!H221+(1-boolean!H221)*auxiliary!AC221</f>
        <v>1.1204637851011094E-4</v>
      </c>
      <c r="I221" s="2">
        <f>boolean!I221*auxiliary!I221+(1-boolean!I221)*auxiliary!AD221</f>
        <v>1.381690553681287E-4</v>
      </c>
      <c r="J221" s="2">
        <f>boolean!J221*auxiliary!J221+(1-boolean!J221)*auxiliary!AE221</f>
        <v>1.6641072248560154E-4</v>
      </c>
      <c r="K221" s="2">
        <f>boolean!K221*auxiliary!K221+(1-boolean!K221)*auxiliary!AF221</f>
        <v>1.9720450012504604E-4</v>
      </c>
      <c r="L221" s="2">
        <f>boolean!L221*auxiliary!L221+(1-boolean!L221)*auxiliary!AG221</f>
        <v>2.310226482631693E-4</v>
      </c>
      <c r="M221" s="2">
        <f>boolean!M221*auxiliary!M221+(1-boolean!M221)*auxiliary!AH221</f>
        <v>2.683838092711345E-4</v>
      </c>
      <c r="N221" s="2">
        <f>boolean!N221*auxiliary!N221+(1-boolean!N221)*auxiliary!AI221</f>
        <v>3.0986096192517256E-4</v>
      </c>
      <c r="O221" s="2">
        <f>boolean!O221*auxiliary!O221+(1-boolean!O221)*auxiliary!AJ221</f>
        <v>3.560902087319531E-4</v>
      </c>
      <c r="P221" s="2">
        <f>boolean!P221*auxiliary!P221+(1-boolean!P221)*auxiliary!AK221</f>
        <v>4.0778053133302034E-4</v>
      </c>
      <c r="Q221" s="2">
        <f>boolean!Q221*auxiliary!Q221+(1-boolean!Q221)*auxiliary!AL221</f>
        <v>4.6572466359926819E-4</v>
      </c>
      <c r="R221" s="2">
        <f>boolean!R221*auxiliary!R221+(1-boolean!R221)*auxiliary!AM221</f>
        <v>5.3081124916756371E-4</v>
      </c>
      <c r="S221" s="2">
        <f>boolean!S221*auxiliary!S221+(1-boolean!S221)*auxiliary!AN221</f>
        <v>6.040384698701043E-4</v>
      </c>
      <c r="T221" s="2">
        <f>boolean!T221*auxiliary!T221+(1-boolean!T221)*auxiliary!AO221</f>
        <v>6.865293540650291E-4</v>
      </c>
      <c r="U221" s="2">
        <f>boolean!U221*auxiliary!U221+(1-boolean!U221)*auxiliary!AP221</f>
        <v>7.7954899964011864E-4</v>
      </c>
      <c r="V221" s="2">
        <f>boolean!V221*auxiliary!V221+(1-boolean!V221)*auxiliary!AQ221</f>
        <v>8.8452397582526631E-4</v>
      </c>
      <c r="W221" s="2">
        <f>boolean!W221*auxiliary!W221+(1-boolean!W221)*auxiliary!AR221</f>
        <v>1.0030642013640733E-3</v>
      </c>
      <c r="Y221" s="2">
        <f t="shared" si="3"/>
        <v>4.0157010065161071E-4</v>
      </c>
    </row>
    <row r="222" spans="4:25" x14ac:dyDescent="0.2">
      <c r="D222" s="2">
        <f>boolean!D222*auxiliary!D222+(1-boolean!D222)*auxiliary!Y222</f>
        <v>2.045162332563942E-5</v>
      </c>
      <c r="E222" s="2">
        <f>boolean!E222*auxiliary!E222+(1-boolean!E222)*auxiliary!Z222</f>
        <v>4.1216897131855762E-5</v>
      </c>
      <c r="F222" s="2">
        <f>boolean!F222*auxiliary!F222+(1-boolean!F222)*auxiliary!AA222</f>
        <v>6.2614282110249339E-5</v>
      </c>
      <c r="G222" s="2">
        <f>boolean!G222*auxiliary!G222+(1-boolean!G222)*auxiliary!AB222</f>
        <v>8.4971933144894739E-5</v>
      </c>
      <c r="H222" s="2">
        <f>boolean!H222*auxiliary!H222+(1-boolean!H222)*auxiliary!AC222</f>
        <v>1.0863273196600633E-4</v>
      </c>
      <c r="I222" s="2">
        <f>boolean!I222*auxiliary!I222+(1-boolean!I222)*auxiliary!AD222</f>
        <v>1.3395954565767384E-4</v>
      </c>
      <c r="J222" s="2">
        <f>boolean!J222*auxiliary!J222+(1-boolean!J222)*auxiliary!AE222</f>
        <v>1.6134079166527017E-4</v>
      </c>
      <c r="K222" s="2">
        <f>boolean!K222*auxiliary!K222+(1-boolean!K222)*auxiliary!AF222</f>
        <v>1.9119639464867854E-4</v>
      </c>
      <c r="L222" s="2">
        <f>boolean!L222*auxiliary!L222+(1-boolean!L222)*auxiliary!AG222</f>
        <v>2.239842265369169E-4</v>
      </c>
      <c r="M222" s="2">
        <f>boolean!M222*auxiliary!M222+(1-boolean!M222)*auxiliary!AH222</f>
        <v>2.6020712855021885E-4</v>
      </c>
      <c r="N222" s="2">
        <f>boolean!N222*auxiliary!N222+(1-boolean!N222)*auxiliary!AI222</f>
        <v>3.0042062288080669E-4</v>
      </c>
      <c r="O222" s="2">
        <f>boolean!O222*auxiliary!O222+(1-boolean!O222)*auxiliary!AJ222</f>
        <v>3.4524143230034682E-4</v>
      </c>
      <c r="P222" s="2">
        <f>boolean!P222*auxiliary!P222+(1-boolean!P222)*auxiliary!AK222</f>
        <v>3.953569383526145E-4</v>
      </c>
      <c r="Q222" s="2">
        <f>boolean!Q222*auxiliary!Q222+(1-boolean!Q222)*auxiliary!AL222</f>
        <v>4.5153572318423763E-4</v>
      </c>
      <c r="R222" s="2">
        <f>boolean!R222*auxiliary!R222+(1-boolean!R222)*auxiliary!AM222</f>
        <v>5.1463935668529849E-4</v>
      </c>
      <c r="S222" s="2">
        <f>boolean!S222*auxiliary!S222+(1-boolean!S222)*auxiliary!AN222</f>
        <v>5.8563560970990511E-4</v>
      </c>
      <c r="T222" s="2">
        <f>boolean!T222*auxiliary!T222+(1-boolean!T222)*auxiliary!AO222</f>
        <v>6.6561329601752181E-4</v>
      </c>
      <c r="U222" s="2">
        <f>boolean!U222*auxiliary!U222+(1-boolean!U222)*auxiliary!AP222</f>
        <v>7.5579897055424723E-4</v>
      </c>
      <c r="V222" s="2">
        <f>boolean!V222*auxiliary!V222+(1-boolean!V222)*auxiliary!AQ222</f>
        <v>8.5757574016246774E-4</v>
      </c>
      <c r="W222" s="2">
        <f>boolean!W222*auxiliary!W222+(1-boolean!W222)*auxiliary!AR222</f>
        <v>9.7250447520395899E-4</v>
      </c>
      <c r="Y222" s="2">
        <f t="shared" si="3"/>
        <v>3.8933571695681487E-4</v>
      </c>
    </row>
    <row r="223" spans="4:25" x14ac:dyDescent="0.2">
      <c r="D223" s="2">
        <f>boolean!D223*auxiliary!D223+(1-boolean!D223)*auxiliary!Y223</f>
        <v>1.9828536580532354E-5</v>
      </c>
      <c r="E223" s="2">
        <f>boolean!E223*auxiliary!E223+(1-boolean!E223)*auxiliary!Z223</f>
        <v>3.9961167849715869E-5</v>
      </c>
      <c r="F223" s="2">
        <f>boolean!F223*auxiliary!F223+(1-boolean!F223)*auxiliary!AA223</f>
        <v>6.0706652157551152E-5</v>
      </c>
      <c r="G223" s="2">
        <f>boolean!G223*auxiliary!G223+(1-boolean!G223)*auxiliary!AB223</f>
        <v>8.2383146699647981E-5</v>
      </c>
      <c r="H223" s="2">
        <f>boolean!H223*auxiliary!H223+(1-boolean!H223)*auxiliary!AC223</f>
        <v>1.0532308684419687E-4</v>
      </c>
      <c r="I223" s="2">
        <f>boolean!I223*auxiliary!I223+(1-boolean!I223)*auxiliary!AD223</f>
        <v>1.2987828443205662E-4</v>
      </c>
      <c r="J223" s="2">
        <f>boolean!J223*auxiliary!J223+(1-boolean!J223)*auxiliary!AE223</f>
        <v>1.5642532323858148E-4</v>
      </c>
      <c r="K223" s="2">
        <f>boolean!K223*auxiliary!K223+(1-boolean!K223)*auxiliary!AF223</f>
        <v>1.8537133434314772E-4</v>
      </c>
      <c r="L223" s="2">
        <f>boolean!L223*auxiliary!L223+(1-boolean!L223)*auxiliary!AG223</f>
        <v>2.1716023997868375E-4</v>
      </c>
      <c r="M223" s="2">
        <f>boolean!M223*auxiliary!M223+(1-boolean!M223)*auxiliary!AH223</f>
        <v>2.5227956161822117E-4</v>
      </c>
      <c r="N223" s="2">
        <f>boolean!N223*auxiliary!N223+(1-boolean!N223)*auxiliary!AI223</f>
        <v>2.9126789670873954E-4</v>
      </c>
      <c r="O223" s="2">
        <f>boolean!O223*auxiliary!O223+(1-boolean!O223)*auxiliary!AJ223</f>
        <v>3.3472317871709986E-4</v>
      </c>
      <c r="P223" s="2">
        <f>boolean!P223*auxiliary!P223+(1-boolean!P223)*auxiliary!AK223</f>
        <v>3.8331184716590189E-4</v>
      </c>
      <c r="Q223" s="2">
        <f>boolean!Q223*auxiliary!Q223+(1-boolean!Q223)*auxiliary!AL223</f>
        <v>4.3777906829290102E-4</v>
      </c>
      <c r="R223" s="2">
        <f>boolean!R223*auxiliary!R223+(1-boolean!R223)*auxiliary!AM223</f>
        <v>4.9896016308021037E-4</v>
      </c>
      <c r="S223" s="2">
        <f>boolean!S223*auxiliary!S223+(1-boolean!S223)*auxiliary!AN223</f>
        <v>5.6779341791599145E-4</v>
      </c>
      <c r="T223" s="2">
        <f>boolean!T223*auxiliary!T223+(1-boolean!T223)*auxiliary!AO223</f>
        <v>6.4533447435569287E-4</v>
      </c>
      <c r="U223" s="2">
        <f>boolean!U223*auxiliary!U223+(1-boolean!U223)*auxiliary!AP223</f>
        <v>7.3277251866729447E-4</v>
      </c>
      <c r="V223" s="2">
        <f>boolean!V223*auxiliary!V223+(1-boolean!V223)*auxiliary!AQ223</f>
        <v>8.3144851944690101E-4</v>
      </c>
      <c r="W223" s="2">
        <f>boolean!W223*auxiliary!W223+(1-boolean!W223)*auxiliary!AR223</f>
        <v>9.4287579300066278E-4</v>
      </c>
      <c r="Y223" s="2">
        <f t="shared" si="3"/>
        <v>3.7747407053540438E-4</v>
      </c>
    </row>
    <row r="224" spans="4:25" x14ac:dyDescent="0.2">
      <c r="D224" s="2">
        <f>boolean!D224*auxiliary!D224+(1-boolean!D224)*auxiliary!Y224</f>
        <v>1.9224433027407017E-5</v>
      </c>
      <c r="E224" s="2">
        <f>boolean!E224*auxiliary!E224+(1-boolean!E224)*auxiliary!Z224</f>
        <v>3.8743696081842053E-5</v>
      </c>
      <c r="F224" s="2">
        <f>boolean!F224*auxiliary!F224+(1-boolean!F224)*auxiliary!AA224</f>
        <v>5.8857140766845387E-5</v>
      </c>
      <c r="G224" s="2">
        <f>boolean!G224*auxiliary!G224+(1-boolean!G224)*auxiliary!AB224</f>
        <v>7.9873231182848553E-5</v>
      </c>
      <c r="H224" s="2">
        <f>boolean!H224*auxiliary!H224+(1-boolean!H224)*auxiliary!AC224</f>
        <v>1.0211427459875986E-4</v>
      </c>
      <c r="I224" s="2">
        <f>boolean!I224*auxiliary!I224+(1-boolean!I224)*auxiliary!AD224</f>
        <v>1.2592136442534968E-4</v>
      </c>
      <c r="J224" s="2">
        <f>boolean!J224*auxiliary!J224+(1-boolean!J224)*auxiliary!AE224</f>
        <v>1.5165961129693555E-4</v>
      </c>
      <c r="K224" s="2">
        <f>boolean!K224*auxiliary!K224+(1-boolean!K224)*auxiliary!AF224</f>
        <v>1.7972374248635754E-4</v>
      </c>
      <c r="L224" s="2">
        <f>boolean!L224*auxiliary!L224+(1-boolean!L224)*auxiliary!AG224</f>
        <v>2.1054415552707205E-4</v>
      </c>
      <c r="M224" s="2">
        <f>boolean!M224*auxiliary!M224+(1-boolean!M224)*auxiliary!AH224</f>
        <v>2.4459351888201145E-4</v>
      </c>
      <c r="N224" s="2">
        <f>boolean!N224*auxiliary!N224+(1-boolean!N224)*auxiliary!AI224</f>
        <v>2.8239402088848126E-4</v>
      </c>
      <c r="O224" s="2">
        <f>boolean!O224*auxiliary!O224+(1-boolean!O224)*auxiliary!AJ224</f>
        <v>3.2452537815046931E-4</v>
      </c>
      <c r="P224" s="2">
        <f>boolean!P224*auxiliary!P224+(1-boolean!P224)*auxiliary!AK224</f>
        <v>3.7163372619678799E-4</v>
      </c>
      <c r="Q224" s="2">
        <f>boolean!Q224*auxiliary!Q224+(1-boolean!Q224)*auxiliary!AL224</f>
        <v>4.2444152875408848E-4</v>
      </c>
      <c r="R224" s="2">
        <f>boolean!R224*auxiliary!R224+(1-boolean!R224)*auxiliary!AM224</f>
        <v>4.8375865760548508E-4</v>
      </c>
      <c r="S224" s="2">
        <f>boolean!S224*auxiliary!S224+(1-boolean!S224)*auxiliary!AN224</f>
        <v>5.5049481295787301E-4</v>
      </c>
      <c r="T224" s="2">
        <f>boolean!T224*auxiliary!T224+(1-boolean!T224)*auxiliary!AO224</f>
        <v>6.2567347479936149E-4</v>
      </c>
      <c r="U224" s="2">
        <f>boolean!U224*auxiliary!U224+(1-boolean!U224)*auxiliary!AP224</f>
        <v>7.1044759920782573E-4</v>
      </c>
      <c r="V224" s="2">
        <f>boolean!V224*auxiliary!V224+(1-boolean!V224)*auxiliary!AQ224</f>
        <v>8.0611730033253572E-4</v>
      </c>
      <c r="W224" s="2">
        <f>boolean!W224*auxiliary!W224+(1-boolean!W224)*auxiliary!AR224</f>
        <v>9.141497892235208E-4</v>
      </c>
      <c r="Y224" s="2">
        <f t="shared" si="3"/>
        <v>3.6597380543530776E-4</v>
      </c>
    </row>
    <row r="225" spans="4:25" x14ac:dyDescent="0.2">
      <c r="D225" s="2">
        <f>boolean!D225*auxiliary!D225+(1-boolean!D225)*auxiliary!Y225</f>
        <v>1.8638734317292465E-5</v>
      </c>
      <c r="E225" s="2">
        <f>boolean!E225*auxiliary!E225+(1-boolean!E225)*auxiliary!Z225</f>
        <v>3.7563316260608603E-5</v>
      </c>
      <c r="F225" s="2">
        <f>boolean!F225*auxiliary!F225+(1-boolean!F225)*auxiliary!AA225</f>
        <v>5.7063977276456529E-5</v>
      </c>
      <c r="G225" s="2">
        <f>boolean!G225*auxiliary!G225+(1-boolean!G225)*auxiliary!AB225</f>
        <v>7.7439783683524001E-5</v>
      </c>
      <c r="H225" s="2">
        <f>boolean!H225*auxiliary!H225+(1-boolean!H225)*auxiliary!AC225</f>
        <v>9.9003223217868045E-5</v>
      </c>
      <c r="I225" s="2">
        <f>boolean!I225*auxiliary!I225+(1-boolean!I225)*auxiliary!AD225</f>
        <v>1.2208499741183889E-4</v>
      </c>
      <c r="J225" s="2">
        <f>boolean!J225*auxiliary!J225+(1-boolean!J225)*auxiliary!AE225</f>
        <v>1.4703909330368939E-4</v>
      </c>
      <c r="K225" s="2">
        <f>boolean!K225*auxiliary!K225+(1-boolean!K225)*auxiliary!AF225</f>
        <v>1.7424821225869611E-4</v>
      </c>
      <c r="L225" s="2">
        <f>boolean!L225*auxiliary!L225+(1-boolean!L225)*auxiliary!AG225</f>
        <v>2.0412963915935597E-4</v>
      </c>
      <c r="M225" s="2">
        <f>boolean!M225*auxiliary!M225+(1-boolean!M225)*auxiliary!AH225</f>
        <v>2.371416419758192E-4</v>
      </c>
      <c r="N225" s="2">
        <f>boolean!N225*auxiliary!N225+(1-boolean!N225)*auxiliary!AI225</f>
        <v>2.7379049986174156E-4</v>
      </c>
      <c r="O225" s="2">
        <f>boolean!O225*auxiliary!O225+(1-boolean!O225)*auxiliary!AJ225</f>
        <v>3.1463826755994155E-4</v>
      </c>
      <c r="P225" s="2">
        <f>boolean!P225*auxiliary!P225+(1-boolean!P225)*auxiliary!AK225</f>
        <v>3.6031139519445294E-4</v>
      </c>
      <c r="Q225" s="2">
        <f>boolean!Q225*auxiliary!Q225+(1-boolean!Q225)*auxiliary!AL225</f>
        <v>4.1151033564395026E-4</v>
      </c>
      <c r="R225" s="2">
        <f>boolean!R225*auxiliary!R225+(1-boolean!R225)*auxiliary!AM225</f>
        <v>4.690202868372889E-4</v>
      </c>
      <c r="S225" s="2">
        <f>boolean!S225*auxiliary!S225+(1-boolean!S225)*auxiliary!AN225</f>
        <v>5.3372323371730359E-4</v>
      </c>
      <c r="T225" s="2">
        <f>boolean!T225*auxiliary!T225+(1-boolean!T225)*auxiliary!AO225</f>
        <v>6.0661147455100858E-4</v>
      </c>
      <c r="U225" s="2">
        <f>boolean!U225*auxiliary!U225+(1-boolean!U225)*auxiliary!AP225</f>
        <v>6.8880283902858996E-4</v>
      </c>
      <c r="V225" s="2">
        <f>boolean!V225*auxiliary!V225+(1-boolean!V225)*auxiliary!AQ225</f>
        <v>7.8155783153921986E-4</v>
      </c>
      <c r="W225" s="2">
        <f>boolean!W225*auxiliary!W225+(1-boolean!W225)*auxiliary!AR225</f>
        <v>8.8629896253664803E-4</v>
      </c>
      <c r="Y225" s="2">
        <f t="shared" si="3"/>
        <v>3.5482391167908746E-4</v>
      </c>
    </row>
    <row r="226" spans="4:25" x14ac:dyDescent="0.2">
      <c r="D226" s="2">
        <f>boolean!D226*auxiliary!D226+(1-boolean!D226)*auxiliary!Y226</f>
        <v>1.8070879721412167E-5</v>
      </c>
      <c r="E226" s="2">
        <f>boolean!E226*auxiliary!E226+(1-boolean!E226)*auxiliary!Z226</f>
        <v>3.6418898329005709E-5</v>
      </c>
      <c r="F226" s="2">
        <f>boolean!F226*auxiliary!F226+(1-boolean!F226)*auxiliary!AA226</f>
        <v>5.5325444970344882E-5</v>
      </c>
      <c r="G226" s="2">
        <f>boolean!G226*auxiliary!G226+(1-boolean!G226)*auxiliary!AB226</f>
        <v>7.5080474498679463E-5</v>
      </c>
      <c r="H226" s="2">
        <f>boolean!H226*auxiliary!H226+(1-boolean!H226)*auxiliary!AC226</f>
        <v>9.5986954282746694E-5</v>
      </c>
      <c r="I226" s="2">
        <f>boolean!I226*auxiliary!I226+(1-boolean!I226)*auxiliary!AD226</f>
        <v>1.1836551057930069E-4</v>
      </c>
      <c r="J226" s="2">
        <f>boolean!J226*auxiliary!J226+(1-boolean!J226)*auxiliary!AE226</f>
        <v>1.4255934572613495E-4</v>
      </c>
      <c r="K226" s="2">
        <f>boolean!K226*auxiliary!K226+(1-boolean!K226)*auxiliary!AF226</f>
        <v>1.6893950156672465E-4</v>
      </c>
      <c r="L226" s="2">
        <f>boolean!L226*auxiliary!L226+(1-boolean!L226)*auxiliary!AG226</f>
        <v>1.9791054982749699E-4</v>
      </c>
      <c r="M226" s="2">
        <f>boolean!M226*auxiliary!M226+(1-boolean!M226)*auxiliary!AH226</f>
        <v>2.2991679671657678E-4</v>
      </c>
      <c r="N226" s="2">
        <f>boolean!N226*auxiliary!N226+(1-boolean!N226)*auxiliary!AI226</f>
        <v>2.654490968990623E-4</v>
      </c>
      <c r="O226" s="2">
        <f>boolean!O226*auxiliary!O226+(1-boolean!O226)*auxiliary!AJ226</f>
        <v>3.05052381349419E-4</v>
      </c>
      <c r="P226" s="2">
        <f>boolean!P226*auxiliary!P226+(1-boolean!P226)*auxiliary!AK226</f>
        <v>3.4933401452974836E-4</v>
      </c>
      <c r="Q226" s="2">
        <f>boolean!Q226*auxiliary!Q226+(1-boolean!Q226)*auxiliary!AL226</f>
        <v>3.9897310906141019E-4</v>
      </c>
      <c r="R226" s="2">
        <f>boolean!R226*auxiliary!R226+(1-boolean!R226)*auxiliary!AM226</f>
        <v>4.5473094074180041E-4</v>
      </c>
      <c r="S226" s="2">
        <f>boolean!S226*auxiliary!S226+(1-boolean!S226)*auxiliary!AN226</f>
        <v>5.1746262363321224E-4</v>
      </c>
      <c r="T226" s="2">
        <f>boolean!T226*auxiliary!T226+(1-boolean!T226)*auxiliary!AO226</f>
        <v>5.8813022427545061E-4</v>
      </c>
      <c r="U226" s="2">
        <f>boolean!U226*auxiliary!U226+(1-boolean!U226)*auxiliary!AP226</f>
        <v>6.6781751614457339E-4</v>
      </c>
      <c r="V226" s="2">
        <f>boolean!V226*auxiliary!V226+(1-boolean!V226)*auxiliary!AQ226</f>
        <v>7.577466006353043E-4</v>
      </c>
      <c r="W226" s="2">
        <f>boolean!W226*auxiliary!W226+(1-boolean!W226)*auxiliary!AR226</f>
        <v>8.5929664947006601E-4</v>
      </c>
      <c r="Y226" s="2">
        <f t="shared" si="3"/>
        <v>3.4401371472337098E-4</v>
      </c>
    </row>
    <row r="227" spans="4:25" x14ac:dyDescent="0.2">
      <c r="D227" s="2">
        <f>boolean!D227*auxiliary!D227+(1-boolean!D227)*auxiliary!Y227</f>
        <v>1.752032559436055E-5</v>
      </c>
      <c r="E227" s="2">
        <f>boolean!E227*auxiliary!E227+(1-boolean!E227)*auxiliary!Z227</f>
        <v>3.5309346658759712E-5</v>
      </c>
      <c r="F227" s="2">
        <f>boolean!F227*auxiliary!F227+(1-boolean!F227)*auxiliary!AA227</f>
        <v>5.3639879434578585E-5</v>
      </c>
      <c r="G227" s="2">
        <f>boolean!G227*auxiliary!G227+(1-boolean!G227)*auxiliary!AB227</f>
        <v>7.2793044902915918E-5</v>
      </c>
      <c r="H227" s="2">
        <f>boolean!H227*auxiliary!H227+(1-boolean!H227)*auxiliary!AC227</f>
        <v>9.306258011623261E-5</v>
      </c>
      <c r="I227" s="2">
        <f>boolean!I227*auxiliary!I227+(1-boolean!I227)*auxiliary!AD227</f>
        <v>1.1475934301277155E-4</v>
      </c>
      <c r="J227" s="2">
        <f>boolean!J227*auxiliary!J227+(1-boolean!J227)*auxiliary!AE227</f>
        <v>1.3821607980055286E-4</v>
      </c>
      <c r="K227" s="2">
        <f>boolean!K227*auxiliary!K227+(1-boolean!K227)*auxiliary!AF227</f>
        <v>1.6379252802456801E-4</v>
      </c>
      <c r="L227" s="2">
        <f>boolean!L227*auxiliary!L227+(1-boolean!L227)*auxiliary!AG227</f>
        <v>1.9188093357890476E-4</v>
      </c>
      <c r="M227" s="2">
        <f>boolean!M227*auxiliary!M227+(1-boolean!M227)*auxiliary!AH227</f>
        <v>2.2291206627388492E-4</v>
      </c>
      <c r="N227" s="2">
        <f>boolean!N227*auxiliary!N227+(1-boolean!N227)*auxiliary!AI227</f>
        <v>2.5736182621424129E-4</v>
      </c>
      <c r="O227" s="2">
        <f>boolean!O227*auxiliary!O227+(1-boolean!O227)*auxiliary!AJ227</f>
        <v>2.9575854230516678E-4</v>
      </c>
      <c r="P227" s="2">
        <f>boolean!P227*auxiliary!P227+(1-boolean!P227)*auxiliary!AK227</f>
        <v>3.3869107481768917E-4</v>
      </c>
      <c r="Q227" s="2">
        <f>boolean!Q227*auxiliary!Q227+(1-boolean!Q227)*auxiliary!AL227</f>
        <v>3.8681784627605153E-4</v>
      </c>
      <c r="R227" s="2">
        <f>boolean!R227*auxiliary!R227+(1-boolean!R227)*auxiliary!AM227</f>
        <v>4.4087693916672392E-4</v>
      </c>
      <c r="S227" s="2">
        <f>boolean!S227*auxiliary!S227+(1-boolean!S227)*auxiliary!AN227</f>
        <v>5.0169741532967533E-4</v>
      </c>
      <c r="T227" s="2">
        <f>boolean!T227*auxiliary!T227+(1-boolean!T227)*auxiliary!AO227</f>
        <v>5.7021203062852062E-4</v>
      </c>
      <c r="U227" s="2">
        <f>boolean!U227*auxiliary!U227+(1-boolean!U227)*auxiliary!AP227</f>
        <v>6.4747153989444636E-4</v>
      </c>
      <c r="V227" s="2">
        <f>boolean!V227*auxiliary!V227+(1-boolean!V227)*auxiliary!AQ227</f>
        <v>7.3466081152760623E-4</v>
      </c>
      <c r="W227" s="2">
        <f>boolean!W227*auxiliary!W227+(1-boolean!W227)*auxiliary!AR227</f>
        <v>8.3311699889296613E-4</v>
      </c>
      <c r="Y227" s="2">
        <f t="shared" si="3"/>
        <v>3.3353286523938805E-4</v>
      </c>
    </row>
    <row r="228" spans="4:25" x14ac:dyDescent="0.2">
      <c r="D228" s="2">
        <f>boolean!D228*auxiliary!D228+(1-boolean!D228)*auxiliary!Y228</f>
        <v>1.698654485363471E-5</v>
      </c>
      <c r="E228" s="2">
        <f>boolean!E228*auxiliary!E228+(1-boolean!E228)*auxiliary!Z228</f>
        <v>3.4233599001414526E-5</v>
      </c>
      <c r="F228" s="2">
        <f>boolean!F228*auxiliary!F228+(1-boolean!F228)*auxiliary!AA228</f>
        <v>5.2005666963878252E-5</v>
      </c>
      <c r="G228" s="2">
        <f>boolean!G228*auxiliary!G228+(1-boolean!G228)*auxiliary!AB228</f>
        <v>7.0575304986000519E-5</v>
      </c>
      <c r="H228" s="2">
        <f>boolean!H228*auxiliary!H228+(1-boolean!H228)*auxiliary!AC228</f>
        <v>9.0227301018206606E-5</v>
      </c>
      <c r="I228" s="2">
        <f>boolean!I228*auxiliary!I228+(1-boolean!I228)*auxiliary!AD228</f>
        <v>1.1126304228544458E-4</v>
      </c>
      <c r="J228" s="2">
        <f>boolean!J228*auxiliary!J228+(1-boolean!J228)*auxiliary!AE228</f>
        <v>1.3400513742629078E-4</v>
      </c>
      <c r="K228" s="2">
        <f>boolean!K228*auxiliary!K228+(1-boolean!K228)*auxiliary!AF228</f>
        <v>1.5880236408820521E-4</v>
      </c>
      <c r="L228" s="2">
        <f>boolean!L228*auxiliary!L228+(1-boolean!L228)*auxiliary!AG228</f>
        <v>1.8603501785631785E-4</v>
      </c>
      <c r="M228" s="2">
        <f>boolean!M228*auxiliary!M228+(1-boolean!M228)*auxiliary!AH228</f>
        <v>2.1612074454806601E-4</v>
      </c>
      <c r="N228" s="2">
        <f>boolean!N228*auxiliary!N228+(1-boolean!N228)*auxiliary!AI228</f>
        <v>2.4952094531900204E-4</v>
      </c>
      <c r="O228" s="2">
        <f>boolean!O228*auxiliary!O228+(1-boolean!O228)*auxiliary!AJ228</f>
        <v>2.8674785280984928E-4</v>
      </c>
      <c r="P228" s="2">
        <f>boolean!P228*auxiliary!P228+(1-boolean!P228)*auxiliary!AK228</f>
        <v>3.2837238685611334E-4</v>
      </c>
      <c r="Q228" s="2">
        <f>boolean!Q228*auxiliary!Q228+(1-boolean!Q228)*auxiliary!AL228</f>
        <v>3.7503291023709655E-4</v>
      </c>
      <c r="R228" s="2">
        <f>boolean!R228*auxiliary!R228+(1-boolean!R228)*auxiliary!AM228</f>
        <v>4.2744501874436005E-4</v>
      </c>
      <c r="S228" s="2">
        <f>boolean!S228*auxiliary!S228+(1-boolean!S228)*auxiliary!AN228</f>
        <v>4.8641251571222122E-4</v>
      </c>
      <c r="T228" s="2">
        <f>boolean!T228*auxiliary!T228+(1-boolean!T228)*auxiliary!AO228</f>
        <v>5.5283973931804131E-4</v>
      </c>
      <c r="U228" s="2">
        <f>boolean!U228*auxiliary!U228+(1-boolean!U228)*auxiliary!AP228</f>
        <v>6.2774543170642254E-4</v>
      </c>
      <c r="V228" s="2">
        <f>boolean!V228*auxiliary!V228+(1-boolean!V228)*auxiliary!AQ228</f>
        <v>7.1227836263717701E-4</v>
      </c>
      <c r="W228" s="2">
        <f>boolean!W228*auxiliary!W228+(1-boolean!W228)*auxiliary!AR228</f>
        <v>8.0773494726468374E-4</v>
      </c>
      <c r="Y228" s="2">
        <f t="shared" si="3"/>
        <v>3.2337132920485134E-4</v>
      </c>
    </row>
    <row r="229" spans="4:25" x14ac:dyDescent="0.2">
      <c r="D229" s="2">
        <f>boolean!D229*auxiliary!D229+(1-boolean!D229)*auxiliary!Y229</f>
        <v>1.6469026475022804E-5</v>
      </c>
      <c r="E229" s="2">
        <f>boolean!E229*auxiliary!E229+(1-boolean!E229)*auxiliary!Z229</f>
        <v>3.3190625471369582E-5</v>
      </c>
      <c r="F229" s="2">
        <f>boolean!F229*auxiliary!F229+(1-boolean!F229)*auxiliary!AA229</f>
        <v>5.0421243016708201E-5</v>
      </c>
      <c r="G229" s="2">
        <f>boolean!G229*auxiliary!G229+(1-boolean!G229)*auxiliary!AB229</f>
        <v>6.8425131556318E-5</v>
      </c>
      <c r="H229" s="2">
        <f>boolean!H229*auxiliary!H229+(1-boolean!H229)*auxiliary!AC229</f>
        <v>8.7478402585251938E-5</v>
      </c>
      <c r="I229" s="2">
        <f>boolean!I229*auxiliary!I229+(1-boolean!I229)*auxiliary!AD229</f>
        <v>1.0787326115342877E-4</v>
      </c>
      <c r="J229" s="2">
        <f>boolean!J229*auxiliary!J229+(1-boolean!J229)*auxiliary!AE229</f>
        <v>1.2992248718493341E-4</v>
      </c>
      <c r="K229" s="2">
        <f>boolean!K229*auxiliary!K229+(1-boolean!K229)*auxiliary!AF229</f>
        <v>1.539642323379994E-4</v>
      </c>
      <c r="L229" s="2">
        <f>boolean!L229*auxiliary!L229+(1-boolean!L229)*auxiliary!AG229</f>
        <v>1.8036720597134601E-4</v>
      </c>
      <c r="M229" s="2">
        <f>boolean!M229*auxiliary!M229+(1-boolean!M229)*auxiliary!AH229</f>
        <v>2.0953632974996301E-4</v>
      </c>
      <c r="N229" s="2">
        <f>boolean!N229*auxiliary!N229+(1-boolean!N229)*auxiliary!AI229</f>
        <v>2.4191894761058823E-4</v>
      </c>
      <c r="O229" s="2">
        <f>boolean!O229*auxiliary!O229+(1-boolean!O229)*auxiliary!AJ229</f>
        <v>2.7801168632424141E-4</v>
      </c>
      <c r="P229" s="2">
        <f>boolean!P229*auxiliary!P229+(1-boolean!P229)*auxiliary!AK229</f>
        <v>3.1836807187087169E-4</v>
      </c>
      <c r="Q229" s="2">
        <f>boolean!Q229*auxiliary!Q229+(1-boolean!Q229)*auxiliary!AL229</f>
        <v>3.6360701843247349E-4</v>
      </c>
      <c r="R229" s="2">
        <f>boolean!R229*auxiliary!R229+(1-boolean!R229)*auxiliary!AM229</f>
        <v>4.1442232019369026E-4</v>
      </c>
      <c r="S229" s="2">
        <f>boolean!S229*auxiliary!S229+(1-boolean!S229)*auxiliary!AN229</f>
        <v>4.7159329151819313E-4</v>
      </c>
      <c r="T229" s="2">
        <f>boolean!T229*auxiliary!T229+(1-boolean!T229)*auxiliary!AO229</f>
        <v>5.3599671868086445E-4</v>
      </c>
      <c r="U229" s="2">
        <f>boolean!U229*auxiliary!U229+(1-boolean!U229)*auxiliary!AP229</f>
        <v>6.0862030645010979E-4</v>
      </c>
      <c r="V229" s="2">
        <f>boolean!V229*auxiliary!V229+(1-boolean!V229)*auxiliary!AQ229</f>
        <v>6.9057782573997168E-4</v>
      </c>
      <c r="W229" s="2">
        <f>boolean!W229*auxiliary!W229+(1-boolean!W229)*auxiliary!AR229</f>
        <v>7.8312619463968207E-4</v>
      </c>
      <c r="Y229" s="2">
        <f t="shared" si="3"/>
        <v>3.1351937829772599E-4</v>
      </c>
    </row>
    <row r="230" spans="4:25" x14ac:dyDescent="0.2">
      <c r="D230" s="2">
        <f>boolean!D230*auxiliary!D230+(1-boolean!D230)*auxiliary!Y230</f>
        <v>1.5967275003366299E-5</v>
      </c>
      <c r="E230" s="2">
        <f>boolean!E230*auxiliary!E230+(1-boolean!E230)*auxiliary!Z230</f>
        <v>3.2179427559901266E-5</v>
      </c>
      <c r="F230" s="2">
        <f>boolean!F230*auxiliary!F230+(1-boolean!F230)*auxiliary!AA230</f>
        <v>4.8885090717435846E-5</v>
      </c>
      <c r="G230" s="2">
        <f>boolean!G230*auxiliary!G230+(1-boolean!G230)*auxiliary!AB230</f>
        <v>6.6340466108196844E-5</v>
      </c>
      <c r="H230" s="2">
        <f>boolean!H230*auxiliary!H230+(1-boolean!H230)*auxiliary!AC230</f>
        <v>8.4813253111973834E-5</v>
      </c>
      <c r="I230" s="2">
        <f>boolean!I230*auxiliary!I230+(1-boolean!I230)*auxiliary!AD230</f>
        <v>1.0458675435120783E-4</v>
      </c>
      <c r="J230" s="2">
        <f>boolean!J230*auxiliary!J230+(1-boolean!J230)*auxiliary!AE230</f>
        <v>1.2596422048075513E-4</v>
      </c>
      <c r="K230" s="2">
        <f>boolean!K230*auxiliary!K230+(1-boolean!K230)*auxiliary!AF230</f>
        <v>1.4927350090495345E-4</v>
      </c>
      <c r="L230" s="2">
        <f>boolean!L230*auxiliary!L230+(1-boolean!L230)*auxiliary!AG230</f>
        <v>1.7487207174638451E-4</v>
      </c>
      <c r="M230" s="2">
        <f>boolean!M230*auxiliary!M230+(1-boolean!M230)*auxiliary!AH230</f>
        <v>2.0315251817634047E-4</v>
      </c>
      <c r="N230" s="2">
        <f>boolean!N230*auxiliary!N230+(1-boolean!N230)*auxiliary!AI230</f>
        <v>2.3454855518518911E-4</v>
      </c>
      <c r="O230" s="2">
        <f>boolean!O230*auxiliary!O230+(1-boolean!O230)*auxiliary!AJ230</f>
        <v>2.6954167912846385E-4</v>
      </c>
      <c r="P230" s="2">
        <f>boolean!P230*auxiliary!P230+(1-boolean!P230)*auxiliary!AK230</f>
        <v>3.0866855205821485E-4</v>
      </c>
      <c r="Q230" s="2">
        <f>boolean!Q230*auxiliary!Q230+(1-boolean!Q230)*auxiliary!AL230</f>
        <v>3.5252923208731098E-4</v>
      </c>
      <c r="R230" s="2">
        <f>boolean!R230*auxiliary!R230+(1-boolean!R230)*auxiliary!AM230</f>
        <v>4.0179637600932405E-4</v>
      </c>
      <c r="S230" s="2">
        <f>boolean!S230*auxiliary!S230+(1-boolean!S230)*auxiliary!AN230</f>
        <v>4.572255553073458E-4</v>
      </c>
      <c r="T230" s="2">
        <f>boolean!T230*auxiliary!T230+(1-boolean!T230)*auxiliary!AO230</f>
        <v>5.1966684376026392E-4</v>
      </c>
      <c r="U230" s="2">
        <f>boolean!U230*auxiliary!U230+(1-boolean!U230)*auxiliary!AP230</f>
        <v>5.9007785435650768E-4</v>
      </c>
      <c r="V230" s="2">
        <f>boolean!V230*auxiliary!V230+(1-boolean!V230)*auxiliary!AQ230</f>
        <v>6.6953842545217166E-4</v>
      </c>
      <c r="W230" s="2">
        <f>boolean!W230*auxiliary!W230+(1-boolean!W230)*auxiliary!AR230</f>
        <v>7.5926718140358399E-4</v>
      </c>
      <c r="Y230" s="2">
        <f t="shared" si="3"/>
        <v>3.0396758058264688E-4</v>
      </c>
    </row>
    <row r="231" spans="4:25" x14ac:dyDescent="0.2">
      <c r="D231" s="2">
        <f>boolean!D231*auxiliary!D231+(1-boolean!D231)*auxiliary!Y231</f>
        <v>1.5480810078227369E-5</v>
      </c>
      <c r="E231" s="2">
        <f>boolean!E231*auxiliary!E231+(1-boolean!E231)*auxiliary!Z231</f>
        <v>3.1199037179223239E-5</v>
      </c>
      <c r="F231" s="2">
        <f>boolean!F231*auxiliary!F231+(1-boolean!F231)*auxiliary!AA231</f>
        <v>4.7395739404124485E-5</v>
      </c>
      <c r="G231" s="2">
        <f>boolean!G231*auxiliary!G231+(1-boolean!G231)*auxiliary!AB231</f>
        <v>6.4319312851163194E-5</v>
      </c>
      <c r="H231" s="2">
        <f>boolean!H231*auxiliary!H231+(1-boolean!H231)*auxiliary!AC231</f>
        <v>8.2229301071490575E-5</v>
      </c>
      <c r="I231" s="2">
        <f>boolean!I231*auxiliary!I231+(1-boolean!I231)*auxiliary!AD231</f>
        <v>1.0140037548472888E-4</v>
      </c>
      <c r="J231" s="2">
        <f>boolean!J231*auxiliary!J231+(1-boolean!J231)*auxiliary!AE231</f>
        <v>1.22126547798758E-4</v>
      </c>
      <c r="K231" s="2">
        <f>boolean!K231*auxiliary!K231+(1-boolean!K231)*auxiliary!AF231</f>
        <v>1.4472567903630994E-4</v>
      </c>
      <c r="L231" s="2">
        <f>boolean!L231*auxiliary!L231+(1-boolean!L231)*auxiliary!AG231</f>
        <v>1.6954435431976915E-4</v>
      </c>
      <c r="M231" s="2">
        <f>boolean!M231*auxiliary!M231+(1-boolean!M231)*auxiliary!AH231</f>
        <v>1.9696319817492485E-4</v>
      </c>
      <c r="N231" s="2">
        <f>boolean!N231*auxiliary!N231+(1-boolean!N231)*auxiliary!AI231</f>
        <v>2.2740271187031213E-4</v>
      </c>
      <c r="O231" s="2">
        <f>boolean!O231*auxiliary!O231+(1-boolean!O231)*auxiliary!AJ231</f>
        <v>2.6132972231483059E-4</v>
      </c>
      <c r="P231" s="2">
        <f>boolean!P231*auxiliary!P231+(1-boolean!P231)*auxiliary!AK231</f>
        <v>2.9926454141531648E-4</v>
      </c>
      <c r="Q231" s="2">
        <f>boolean!Q231*auxiliary!Q231+(1-boolean!Q231)*auxiliary!AL231</f>
        <v>3.4178894569151185E-4</v>
      </c>
      <c r="R231" s="2">
        <f>boolean!R231*auxiliary!R231+(1-boolean!R231)*auxiliary!AM231</f>
        <v>3.8955509852551661E-4</v>
      </c>
      <c r="S231" s="2">
        <f>boolean!S231*auxiliary!S231+(1-boolean!S231)*auxiliary!AN231</f>
        <v>4.4329555187925298E-4</v>
      </c>
      <c r="T231" s="2">
        <f>boolean!T231*auxiliary!T231+(1-boolean!T231)*auxiliary!AO231</f>
        <v>5.0383448086842894E-4</v>
      </c>
      <c r="U231" s="2">
        <f>boolean!U231*auxiliary!U231+(1-boolean!U231)*auxiliary!AP231</f>
        <v>5.7210032348883227E-4</v>
      </c>
      <c r="V231" s="2">
        <f>boolean!V231*auxiliary!V231+(1-boolean!V231)*auxiliary!AQ231</f>
        <v>6.4914001934051138E-4</v>
      </c>
      <c r="W231" s="2">
        <f>boolean!W231*auxiliary!W231+(1-boolean!W231)*auxiliary!AR231</f>
        <v>7.3613506571796629E-4</v>
      </c>
      <c r="Y231" s="2">
        <f t="shared" si="3"/>
        <v>2.9470679148108732E-4</v>
      </c>
    </row>
    <row r="232" spans="4:25" x14ac:dyDescent="0.2">
      <c r="D232" s="2">
        <f>boolean!D232*auxiliary!D232+(1-boolean!D232)*auxiliary!Y232</f>
        <v>1.5009165974007519E-5</v>
      </c>
      <c r="E232" s="2">
        <f>boolean!E232*auxiliary!E232+(1-boolean!E232)*auxiliary!Z232</f>
        <v>3.0248515735670881E-5</v>
      </c>
      <c r="F232" s="2">
        <f>boolean!F232*auxiliary!F232+(1-boolean!F232)*auxiliary!AA232</f>
        <v>4.5951763220569671E-5</v>
      </c>
      <c r="G232" s="2">
        <f>boolean!G232*auxiliary!G232+(1-boolean!G232)*auxiliary!AB232</f>
        <v>6.2359736799236291E-5</v>
      </c>
      <c r="H232" s="2">
        <f>boolean!H232*auxiliary!H232+(1-boolean!H232)*auxiliary!AC232</f>
        <v>7.9724072672685209E-5</v>
      </c>
      <c r="I232" s="2">
        <f>boolean!I232*auxiliary!I232+(1-boolean!I232)*auxiliary!AD232</f>
        <v>9.8311074019147719E-5</v>
      </c>
      <c r="J232" s="2">
        <f>boolean!J232*auxiliary!J232+(1-boolean!J232)*auxiliary!AE232</f>
        <v>1.1840579507671419E-4</v>
      </c>
      <c r="K232" s="2">
        <f>boolean!K232*auxiliary!K232+(1-boolean!K232)*auxiliary!AF232</f>
        <v>1.4031641279625115E-4</v>
      </c>
      <c r="L232" s="2">
        <f>boolean!L232*auxiliary!L232+(1-boolean!L232)*auxiliary!AG232</f>
        <v>1.6437895310919911E-4</v>
      </c>
      <c r="M232" s="2">
        <f>boolean!M232*auxiliary!M232+(1-boolean!M232)*auxiliary!AH232</f>
        <v>1.9096244429330845E-4</v>
      </c>
      <c r="N232" s="2">
        <f>boolean!N232*auxiliary!N232+(1-boolean!N232)*auxiliary!AI232</f>
        <v>2.2047457646943403E-4</v>
      </c>
      <c r="O232" s="2">
        <f>boolean!O232*auxiliary!O232+(1-boolean!O232)*auxiliary!AJ232</f>
        <v>2.5336795402464601E-4</v>
      </c>
      <c r="P232" s="2">
        <f>boolean!P232*auxiliary!P232+(1-boolean!P232)*auxiliary!AK232</f>
        <v>2.9014703685015789E-4</v>
      </c>
      <c r="Q232" s="2">
        <f>boolean!Q232*auxiliary!Q232+(1-boolean!Q232)*auxiliary!AL232</f>
        <v>3.3137587684638474E-4</v>
      </c>
      <c r="R232" s="2">
        <f>boolean!R232*auxiliary!R232+(1-boolean!R232)*auxiliary!AM232</f>
        <v>3.7768676834383269E-4</v>
      </c>
      <c r="S232" s="2">
        <f>boolean!S232*auxiliary!S232+(1-boolean!S232)*auxiliary!AN232</f>
        <v>4.2978994510452825E-4</v>
      </c>
      <c r="T232" s="2">
        <f>boolean!T232*auxiliary!T232+(1-boolean!T232)*auxiliary!AO232</f>
        <v>4.8848447261928222E-4</v>
      </c>
      <c r="U232" s="2">
        <f>boolean!U232*auxiliary!U232+(1-boolean!U232)*auxiliary!AP232</f>
        <v>5.546705027473926E-4</v>
      </c>
      <c r="V232" s="2">
        <f>boolean!V232*auxiliary!V232+(1-boolean!V232)*auxiliary!AQ232</f>
        <v>6.2936307863857045E-4</v>
      </c>
      <c r="W232" s="2">
        <f>boolean!W232*auxiliary!W232+(1-boolean!W232)*auxiliary!AR232</f>
        <v>7.1370770165233037E-4</v>
      </c>
      <c r="Y232" s="2">
        <f t="shared" si="3"/>
        <v>2.8572814501664329E-4</v>
      </c>
    </row>
    <row r="233" spans="4:25" x14ac:dyDescent="0.2">
      <c r="D233" s="2">
        <f>boolean!D233*auxiliary!D233+(1-boolean!D233)*auxiliary!Y233</f>
        <v>1.4551891154077127E-5</v>
      </c>
      <c r="E233" s="2">
        <f>boolean!E233*auxiliary!E233+(1-boolean!E233)*auxiliary!Z233</f>
        <v>2.9326953231122379E-5</v>
      </c>
      <c r="F233" s="2">
        <f>boolean!F233*auxiliary!F233+(1-boolean!F233)*auxiliary!AA233</f>
        <v>4.455177975123106E-5</v>
      </c>
      <c r="G233" s="2">
        <f>boolean!G233*auxiliary!G233+(1-boolean!G233)*auxiliary!AB233</f>
        <v>6.0459861918436124E-5</v>
      </c>
      <c r="H233" s="2">
        <f>boolean!H233*auxiliary!H233+(1-boolean!H233)*auxiliary!AC233</f>
        <v>7.7295169491878714E-5</v>
      </c>
      <c r="I233" s="2">
        <f>boolean!I233*auxiliary!I233+(1-boolean!I233)*auxiliary!AD233</f>
        <v>9.5315892358346482E-5</v>
      </c>
      <c r="J233" s="2">
        <f>boolean!J233*auxiliary!J233+(1-boolean!J233)*auxiliary!AE233</f>
        <v>1.147984001877387E-4</v>
      </c>
      <c r="K233" s="2">
        <f>boolean!K233*auxiliary!K233+(1-boolean!K233)*auxiliary!AF233</f>
        <v>1.3604148089758333E-4</v>
      </c>
      <c r="L233" s="2">
        <f>boolean!L233*auxiliary!L233+(1-boolean!L233)*auxiliary!AG233</f>
        <v>1.5937092292860636E-4</v>
      </c>
      <c r="M233" s="2">
        <f>boolean!M233*auxiliary!M233+(1-boolean!M233)*auxiliary!AH233</f>
        <v>1.8514451160611499E-4</v>
      </c>
      <c r="N233" s="2">
        <f>boolean!N233*auxiliary!N233+(1-boolean!N233)*auxiliary!AI233</f>
        <v>2.1375751621246285E-4</v>
      </c>
      <c r="O233" s="2">
        <f>boolean!O233*auxiliary!O233+(1-boolean!O233)*auxiliary!AJ233</f>
        <v>2.4564875192151827E-4</v>
      </c>
      <c r="P233" s="2">
        <f>boolean!P233*auxiliary!P233+(1-boolean!P233)*auxiliary!AK233</f>
        <v>2.8130730956226201E-4</v>
      </c>
      <c r="Q233" s="2">
        <f>boolean!Q233*auxiliary!Q233+(1-boolean!Q233)*auxiliary!AL233</f>
        <v>3.2128005642061142E-4</v>
      </c>
      <c r="R233" s="2">
        <f>boolean!R233*auxiliary!R233+(1-boolean!R233)*auxiliary!AM233</f>
        <v>3.6618002311337772E-4</v>
      </c>
      <c r="S233" s="2">
        <f>boolean!S233*auxiliary!S233+(1-boolean!S233)*auxiliary!AN233</f>
        <v>4.1669580515725101E-4</v>
      </c>
      <c r="T233" s="2">
        <f>boolean!T233*auxiliary!T233+(1-boolean!T233)*auxiliary!AO233</f>
        <v>4.7360212341729428E-4</v>
      </c>
      <c r="U233" s="2">
        <f>boolean!U233*auxiliary!U233+(1-boolean!U233)*auxiliary!AP233</f>
        <v>5.3777170539224596E-4</v>
      </c>
      <c r="V233" s="2">
        <f>boolean!V233*auxiliary!V233+(1-boolean!V233)*auxiliary!AQ233</f>
        <v>6.1018866955057189E-4</v>
      </c>
      <c r="W233" s="2">
        <f>boolean!W233*auxiliary!W233+(1-boolean!W233)*auxiliary!AR233</f>
        <v>6.9196361798231265E-4</v>
      </c>
      <c r="Y233" s="2">
        <f t="shared" si="3"/>
        <v>2.7702304532703872E-4</v>
      </c>
    </row>
    <row r="234" spans="4:25" x14ac:dyDescent="0.2">
      <c r="D234" s="2">
        <f>boolean!D234*auxiliary!D234+(1-boolean!D234)*auxiliary!Y234</f>
        <v>1.4108547838489113E-5</v>
      </c>
      <c r="E234" s="2">
        <f>boolean!E234*auxiliary!E234+(1-boolean!E234)*auxiliary!Z234</f>
        <v>2.8433467391796433E-5</v>
      </c>
      <c r="F234" s="2">
        <f>boolean!F234*auxiliary!F234+(1-boolean!F234)*auxiliary!AA234</f>
        <v>4.3194448697753262E-5</v>
      </c>
      <c r="G234" s="2">
        <f>boolean!G234*auxiliary!G234+(1-boolean!G234)*auxiliary!AB234</f>
        <v>5.861786933073023E-5</v>
      </c>
      <c r="H234" s="2">
        <f>boolean!H234*auxiliary!H234+(1-boolean!H234)*auxiliary!AC234</f>
        <v>7.494026617665801E-5</v>
      </c>
      <c r="I234" s="2">
        <f>boolean!I234*auxiliary!I234+(1-boolean!I234)*auxiliary!AD234</f>
        <v>9.2411963013428326E-5</v>
      </c>
      <c r="J234" s="2">
        <f>boolean!J234*auxiliary!J234+(1-boolean!J234)*auxiliary!AE234</f>
        <v>1.1130090953002635E-4</v>
      </c>
      <c r="K234" s="2">
        <f>boolean!K234*auxiliary!K234+(1-boolean!K234)*auxiliary!AF234</f>
        <v>1.318967906604151E-4</v>
      </c>
      <c r="L234" s="2">
        <f>boolean!L234*auxiliary!L234+(1-boolean!L234)*auxiliary!AG234</f>
        <v>1.5451546925379696E-4</v>
      </c>
      <c r="M234" s="2">
        <f>boolean!M234*auxiliary!M234+(1-boolean!M234)*auxiliary!AH234</f>
        <v>1.7950383021499692E-4</v>
      </c>
      <c r="N234" s="2">
        <f>boolean!N234*auxiliary!N234+(1-boolean!N234)*auxiliary!AI234</f>
        <v>2.0724510040574207E-4</v>
      </c>
      <c r="O234" s="2">
        <f>boolean!O234*auxiliary!O234+(1-boolean!O234)*auxiliary!AJ234</f>
        <v>2.3816472589398508E-4</v>
      </c>
      <c r="P234" s="2">
        <f>boolean!P234*auxiliary!P234+(1-boolean!P234)*auxiliary!AK234</f>
        <v>2.7273689668602674E-4</v>
      </c>
      <c r="Q234" s="2">
        <f>boolean!Q234*auxiliary!Q234+(1-boolean!Q234)*auxiliary!AL234</f>
        <v>3.1149181900612871E-4</v>
      </c>
      <c r="R234" s="2">
        <f>boolean!R234*auxiliary!R234+(1-boolean!R234)*auxiliary!AM234</f>
        <v>3.5502384665285665E-4</v>
      </c>
      <c r="S234" s="2">
        <f>boolean!S234*auxiliary!S234+(1-boolean!S234)*auxiliary!AN234</f>
        <v>4.0400059613637589E-4</v>
      </c>
      <c r="T234" s="2">
        <f>boolean!T234*auxiliary!T234+(1-boolean!T234)*auxiliary!AO234</f>
        <v>4.5917318538840325E-4</v>
      </c>
      <c r="U234" s="2">
        <f>boolean!U234*auxiliary!U234+(1-boolean!U234)*auxiliary!AP234</f>
        <v>5.2138775306786241E-4</v>
      </c>
      <c r="V234" s="2">
        <f>boolean!V234*auxiliary!V234+(1-boolean!V234)*auxiliary!AQ234</f>
        <v>5.9159843512478758E-4</v>
      </c>
      <c r="W234" s="2">
        <f>boolean!W234*auxiliary!W234+(1-boolean!W234)*auxiliary!AR234</f>
        <v>6.708819976338396E-4</v>
      </c>
      <c r="Y234" s="2">
        <f t="shared" si="3"/>
        <v>2.6858315843473124E-4</v>
      </c>
    </row>
    <row r="235" spans="4:25" x14ac:dyDescent="0.2">
      <c r="D235" s="2">
        <f>boolean!D235*auxiliary!D235+(1-boolean!D235)*auxiliary!Y235</f>
        <v>1.3678711584862698E-5</v>
      </c>
      <c r="E235" s="2">
        <f>boolean!E235*auxiliary!E235+(1-boolean!E235)*auxiliary!Z235</f>
        <v>2.7567202823592125E-5</v>
      </c>
      <c r="F235" s="2">
        <f>boolean!F235*auxiliary!F235+(1-boolean!F235)*auxiliary!AA235</f>
        <v>4.1878470595807875E-5</v>
      </c>
      <c r="G235" s="2">
        <f>boolean!G235*auxiliary!G235+(1-boolean!G235)*auxiliary!AB235</f>
        <v>5.6831995572699156E-5</v>
      </c>
      <c r="H235" s="2">
        <f>boolean!H235*auxiliary!H235+(1-boolean!H235)*auxiliary!AC235</f>
        <v>7.2657108219659463E-5</v>
      </c>
      <c r="I235" s="2">
        <f>boolean!I235*auxiliary!I235+(1-boolean!I235)*auxiliary!AD235</f>
        <v>8.9596505857477069E-5</v>
      </c>
      <c r="J235" s="2">
        <f>boolean!J235*auxiliary!J235+(1-boolean!J235)*auxiliary!AE235</f>
        <v>1.0790997472048592E-4</v>
      </c>
      <c r="K235" s="2">
        <f>boolean!K235*auxiliary!K235+(1-boolean!K235)*auxiliary!AF235</f>
        <v>1.278783740939592E-4</v>
      </c>
      <c r="L235" s="2">
        <f>boolean!L235*auxiliary!L235+(1-boolean!L235)*auxiliary!AG235</f>
        <v>1.4980794363233003E-4</v>
      </c>
      <c r="M235" s="2">
        <f>boolean!M235*auxiliary!M235+(1-boolean!M235)*auxiliary!AH235</f>
        <v>1.7403499991619636E-4</v>
      </c>
      <c r="N235" s="2">
        <f>boolean!N235*auxiliary!N235+(1-boolean!N235)*auxiliary!AI235</f>
        <v>2.0093109427551416E-4</v>
      </c>
      <c r="O235" s="2">
        <f>boolean!O235*auxiliary!O235+(1-boolean!O235)*auxiliary!AJ235</f>
        <v>2.3090871098046186E-4</v>
      </c>
      <c r="P235" s="2">
        <f>boolean!P235*auxiliary!P235+(1-boolean!P235)*auxiliary!AK235</f>
        <v>2.6442759318865344E-4</v>
      </c>
      <c r="Q235" s="2">
        <f>boolean!Q235*auxiliary!Q235+(1-boolean!Q235)*auxiliary!AL235</f>
        <v>3.0200179366478145E-4</v>
      </c>
      <c r="R235" s="2">
        <f>boolean!R235*auxiliary!R235+(1-boolean!R235)*auxiliary!AM235</f>
        <v>3.4420755840404102E-4</v>
      </c>
      <c r="S235" s="2">
        <f>boolean!S235*auxiliary!S235+(1-boolean!S235)*auxiliary!AN235</f>
        <v>3.9169216406427011E-4</v>
      </c>
      <c r="T235" s="2">
        <f>boolean!T235*auxiliary!T235+(1-boolean!T235)*auxiliary!AO235</f>
        <v>4.4518384473956474E-4</v>
      </c>
      <c r="U235" s="2">
        <f>boolean!U235*auxiliary!U235+(1-boolean!U235)*auxiliary!AP235</f>
        <v>5.0550296031449395E-4</v>
      </c>
      <c r="V235" s="2">
        <f>boolean!V235*auxiliary!V235+(1-boolean!V235)*auxiliary!AQ235</f>
        <v>5.7357457767919244E-4</v>
      </c>
      <c r="W235" s="2">
        <f>boolean!W235*auxiliary!W235+(1-boolean!W235)*auxiliary!AR235</f>
        <v>6.5044265775354075E-4</v>
      </c>
      <c r="Y235" s="2">
        <f t="shared" si="3"/>
        <v>2.6040040426822441E-4</v>
      </c>
    </row>
    <row r="236" spans="4:25" x14ac:dyDescent="0.2">
      <c r="D236" s="2">
        <f>boolean!D236*auxiliary!D236+(1-boolean!D236)*auxiliary!Y236</f>
        <v>1.3261970882036185E-5</v>
      </c>
      <c r="E236" s="2">
        <f>boolean!E236*auxiliary!E236+(1-boolean!E236)*auxiliary!Z236</f>
        <v>2.6727330193162644E-5</v>
      </c>
      <c r="F236" s="2">
        <f>boolean!F236*auxiliary!F236+(1-boolean!F236)*auxiliary!AA236</f>
        <v>4.0602585571028937E-5</v>
      </c>
      <c r="G236" s="2">
        <f>boolean!G236*auxiliary!G236+(1-boolean!G236)*auxiliary!AB236</f>
        <v>5.5100530907254375E-5</v>
      </c>
      <c r="H236" s="2">
        <f>boolean!H236*auxiliary!H236+(1-boolean!H236)*auxiliary!AC236</f>
        <v>7.0443509800177404E-5</v>
      </c>
      <c r="I236" s="2">
        <f>boolean!I236*auxiliary!I236+(1-boolean!I236)*auxiliary!AD236</f>
        <v>8.6866825463954858E-5</v>
      </c>
      <c r="J236" s="2">
        <f>boolean!J236*auxiliary!J236+(1-boolean!J236)*auxiliary!AE236</f>
        <v>1.0462234938910805E-4</v>
      </c>
      <c r="K236" s="2">
        <f>boolean!K236*auxiliary!K236+(1-boolean!K236)*auxiliary!AF236</f>
        <v>1.2398238409770817E-4</v>
      </c>
      <c r="L236" s="2">
        <f>boolean!L236*auxiliary!L236+(1-boolean!L236)*auxiliary!AG236</f>
        <v>1.4524383923324172E-4</v>
      </c>
      <c r="M236" s="2">
        <f>boolean!M236*auxiliary!M236+(1-boolean!M236)*auxiliary!AH236</f>
        <v>1.6873278503056713E-4</v>
      </c>
      <c r="N236" s="2">
        <f>boolean!N236*auxiliary!N236+(1-boolean!N236)*auxiliary!AI236</f>
        <v>1.9480945299895245E-4</v>
      </c>
      <c r="O236" s="2">
        <f>boolean!O236*auxiliary!O236+(1-boolean!O236)*auxiliary!AJ236</f>
        <v>2.2387376050974267E-4</v>
      </c>
      <c r="P236" s="2">
        <f>boolean!P236*auxiliary!P236+(1-boolean!P236)*auxiliary!AK236</f>
        <v>2.5637144401491753E-4</v>
      </c>
      <c r="Q236" s="2">
        <f>boolean!Q236*auxiliary!Q236+(1-boolean!Q236)*auxiliary!AL236</f>
        <v>2.9280089495689398E-4</v>
      </c>
      <c r="R236" s="2">
        <f>boolean!R236*auxiliary!R236+(1-boolean!R236)*auxiliary!AM236</f>
        <v>3.33720803206553E-4</v>
      </c>
      <c r="S236" s="2">
        <f>boolean!S236*auxiliary!S236+(1-boolean!S236)*auxiliary!AN236</f>
        <v>3.7975872525089369E-4</v>
      </c>
      <c r="T236" s="2">
        <f>boolean!T236*auxiliary!T236+(1-boolean!T236)*auxiliary!AO236</f>
        <v>4.3162070853387959E-4</v>
      </c>
      <c r="U236" s="2">
        <f>boolean!U236*auxiliary!U236+(1-boolean!U236)*auxiliary!AP236</f>
        <v>4.9010211955143024E-4</v>
      </c>
      <c r="V236" s="2">
        <f>boolean!V236*auxiliary!V236+(1-boolean!V236)*auxiliary!AQ236</f>
        <v>5.5609984176254606E-4</v>
      </c>
      <c r="W236" s="2">
        <f>boolean!W236*auxiliary!W236+(1-boolean!W236)*auxiliary!AR236</f>
        <v>6.306260303863458E-4</v>
      </c>
      <c r="Y236" s="2">
        <f t="shared" si="3"/>
        <v>2.5246694892648645E-4</v>
      </c>
    </row>
    <row r="237" spans="4:25" x14ac:dyDescent="0.2">
      <c r="D237" s="2">
        <f>boolean!D237*auxiliary!D237+(1-boolean!D237)*auxiliary!Y237</f>
        <v>1.2857926756099585E-5</v>
      </c>
      <c r="E237" s="2">
        <f>boolean!E237*auxiliary!E237+(1-boolean!E237)*auxiliary!Z237</f>
        <v>2.5913045433938588E-5</v>
      </c>
      <c r="F237" s="2">
        <f>boolean!F237*auxiliary!F237+(1-boolean!F237)*auxiliary!AA237</f>
        <v>3.9365572132850319E-5</v>
      </c>
      <c r="G237" s="2">
        <f>boolean!G237*auxiliary!G237+(1-boolean!G237)*auxiliary!AB237</f>
        <v>5.3421817686791773E-5</v>
      </c>
      <c r="H237" s="2">
        <f>boolean!H237*auxiliary!H237+(1-boolean!H237)*auxiliary!AC237</f>
        <v>6.8297351691530661E-5</v>
      </c>
      <c r="I237" s="2">
        <f>boolean!I237*auxiliary!I237+(1-boolean!I237)*auxiliary!AD237</f>
        <v>8.4220308526188664E-5</v>
      </c>
      <c r="J237" s="2">
        <f>boolean!J237*auxiliary!J237+(1-boolean!J237)*auxiliary!AE237</f>
        <v>1.0143488607099635E-4</v>
      </c>
      <c r="K237" s="2">
        <f>boolean!K237*auxiliary!K237+(1-boolean!K237)*auxiliary!AF237</f>
        <v>1.2020509077834573E-4</v>
      </c>
      <c r="L237" s="2">
        <f>boolean!L237*auxiliary!L237+(1-boolean!L237)*auxiliary!AG237</f>
        <v>1.4081878653235229E-4</v>
      </c>
      <c r="M237" s="2">
        <f>boolean!M237*auxiliary!M237+(1-boolean!M237)*auxiliary!AH237</f>
        <v>1.635921093911062E-4</v>
      </c>
      <c r="N237" s="2">
        <f>boolean!N237*auxiliary!N237+(1-boolean!N237)*auxiliary!AI237</f>
        <v>1.8887431591704505E-4</v>
      </c>
      <c r="O237" s="2">
        <f>boolean!O237*auxiliary!O237+(1-boolean!O237)*auxiliary!AJ237</f>
        <v>2.1705313945048345E-4</v>
      </c>
      <c r="P237" s="2">
        <f>boolean!P237*auxiliary!P237+(1-boolean!P237)*auxiliary!AK237</f>
        <v>2.4856073647125816E-4</v>
      </c>
      <c r="Q237" s="2">
        <f>boolean!Q237*auxiliary!Q237+(1-boolean!Q237)*auxiliary!AL237</f>
        <v>2.8388031424316613E-4</v>
      </c>
      <c r="R237" s="2">
        <f>boolean!R237*auxiliary!R237+(1-boolean!R237)*auxiliary!AM237</f>
        <v>3.2355354138417227E-4</v>
      </c>
      <c r="S237" s="2">
        <f>boolean!S237*auxiliary!S237+(1-boolean!S237)*auxiliary!AN237</f>
        <v>3.6818885501247887E-4</v>
      </c>
      <c r="T237" s="2">
        <f>boolean!T237*auxiliary!T237+(1-boolean!T237)*auxiliary!AO237</f>
        <v>4.1847079186863267E-4</v>
      </c>
      <c r="U237" s="2">
        <f>boolean!U237*auxiliary!U237+(1-boolean!U237)*auxiliary!AP237</f>
        <v>4.7517048651775633E-4</v>
      </c>
      <c r="V237" s="2">
        <f>boolean!V237*auxiliary!V237+(1-boolean!V237)*auxiliary!AQ237</f>
        <v>5.3915749763458704E-4</v>
      </c>
      <c r="W237" s="2">
        <f>boolean!W237*auxiliary!W237+(1-boolean!W237)*auxiliary!AR237</f>
        <v>6.1141314374176306E-4</v>
      </c>
      <c r="Y237" s="2">
        <f t="shared" si="3"/>
        <v>2.4477519717901078E-4</v>
      </c>
    </row>
    <row r="238" spans="4:25" x14ac:dyDescent="0.2">
      <c r="D238" s="2">
        <f>boolean!D238*auxiliary!D238+(1-boolean!D238)*auxiliary!Y238</f>
        <v>1.2466192388430139E-5</v>
      </c>
      <c r="E238" s="2">
        <f>boolean!E238*auxiliary!E238+(1-boolean!E238)*auxiliary!Z238</f>
        <v>2.5123568976341092E-5</v>
      </c>
      <c r="F238" s="2">
        <f>boolean!F238*auxiliary!F238+(1-boolean!F238)*auxiliary!AA238</f>
        <v>3.8166246005090824E-5</v>
      </c>
      <c r="G238" s="2">
        <f>boolean!G238*auxiliary!G238+(1-boolean!G238)*auxiliary!AB238</f>
        <v>5.1794248766214407E-5</v>
      </c>
      <c r="H238" s="2">
        <f>boolean!H238*auxiliary!H238+(1-boolean!H238)*auxiliary!AC238</f>
        <v>6.6216579232184709E-5</v>
      </c>
      <c r="I238" s="2">
        <f>boolean!I238*auxiliary!I238+(1-boolean!I238)*auxiliary!AD238</f>
        <v>8.1654421355476526E-5</v>
      </c>
      <c r="J238" s="2">
        <f>boolean!J238*auxiliary!J238+(1-boolean!J238)*auxiliary!AE238</f>
        <v>9.8344533193088238E-5</v>
      </c>
      <c r="K238" s="2">
        <f>boolean!K238*auxiliary!K238+(1-boolean!K238)*auxiliary!AF238</f>
        <v>1.1654287787886988E-4</v>
      </c>
      <c r="L238" s="2">
        <f>boolean!L238*auxiliary!L238+(1-boolean!L238)*auxiliary!AG238</f>
        <v>1.3652854912902745E-4</v>
      </c>
      <c r="M238" s="2">
        <f>boolean!M238*auxiliary!M238+(1-boolean!M238)*auxiliary!AH238</f>
        <v>1.5860805148319853E-4</v>
      </c>
      <c r="N238" s="2">
        <f>boolean!N238*auxiliary!N238+(1-boolean!N238)*auxiliary!AI238</f>
        <v>1.8312000092379283E-4</v>
      </c>
      <c r="O238" s="2">
        <f>boolean!O238*auxiliary!O238+(1-boolean!O238)*auxiliary!AJ238</f>
        <v>2.1044031796330491E-4</v>
      </c>
      <c r="P238" s="2">
        <f>boolean!P238*auxiliary!P238+(1-boolean!P238)*auxiliary!AK238</f>
        <v>2.4098799284189896E-4</v>
      </c>
      <c r="Q238" s="2">
        <f>boolean!Q238*auxiliary!Q238+(1-boolean!Q238)*auxiliary!AL238</f>
        <v>2.7523151125157213E-4</v>
      </c>
      <c r="R238" s="2">
        <f>boolean!R238*auxiliary!R238+(1-boolean!R238)*auxiliary!AM238</f>
        <v>3.136960391331805E-4</v>
      </c>
      <c r="S238" s="2">
        <f>boolean!S238*auxiliary!S238+(1-boolean!S238)*auxiliary!AN238</f>
        <v>3.5697147673391388E-4</v>
      </c>
      <c r="T238" s="2">
        <f>boolean!T238*auxiliary!T238+(1-boolean!T238)*auxiliary!AO238</f>
        <v>4.0572150544397438E-4</v>
      </c>
      <c r="U238" s="2">
        <f>boolean!U238*auxiliary!U238+(1-boolean!U238)*auxiliary!AP238</f>
        <v>4.6069376615668299E-4</v>
      </c>
      <c r="V238" s="2">
        <f>boolean!V238*auxiliary!V238+(1-boolean!V238)*auxiliary!AQ238</f>
        <v>5.2273132524953024E-4</v>
      </c>
      <c r="W238" s="2">
        <f>boolean!W238*auxiliary!W238+(1-boolean!W238)*auxiliary!AR238</f>
        <v>5.9278560403091141E-4</v>
      </c>
      <c r="Y238" s="2">
        <f t="shared" si="3"/>
        <v>2.3731778519440615E-4</v>
      </c>
    </row>
    <row r="239" spans="4:25" x14ac:dyDescent="0.2">
      <c r="D239" s="2">
        <f>boolean!D239*auxiliary!D239+(1-boolean!D239)*auxiliary!Y239</f>
        <v>1.2086392745364763E-5</v>
      </c>
      <c r="E239" s="2">
        <f>boolean!E239*auxiliary!E239+(1-boolean!E239)*auxiliary!Z239</f>
        <v>2.4358145001447318E-5</v>
      </c>
      <c r="F239" s="2">
        <f>boolean!F239*auxiliary!F239+(1-boolean!F239)*auxiliary!AA239</f>
        <v>3.7003458992166809E-5</v>
      </c>
      <c r="G239" s="2">
        <f>boolean!G239*auxiliary!G239+(1-boolean!G239)*auxiliary!AB239</f>
        <v>5.0216265964304137E-5</v>
      </c>
      <c r="H239" s="2">
        <f>boolean!H239*auxiliary!H239+(1-boolean!H239)*auxiliary!AC239</f>
        <v>6.4199200358685629E-5</v>
      </c>
      <c r="I239" s="2">
        <f>boolean!I239*auxiliary!I239+(1-boolean!I239)*auxiliary!AD239</f>
        <v>7.9166707455416535E-5</v>
      </c>
      <c r="J239" s="2">
        <f>boolean!J239*auxiliary!J239+(1-boolean!J239)*auxiliary!AE239</f>
        <v>9.5348332152678228E-5</v>
      </c>
      <c r="K239" s="2">
        <f>boolean!K239*auxiliary!K239+(1-boolean!K239)*auxiliary!AF239</f>
        <v>1.1299223931650606E-4</v>
      </c>
      <c r="L239" s="2">
        <f>boolean!L239*auxiliary!L239+(1-boolean!L239)*auxiliary!AG239</f>
        <v>1.3236901969038639E-4</v>
      </c>
      <c r="M239" s="2">
        <f>boolean!M239*auxiliary!M239+(1-boolean!M239)*auxiliary!AH239</f>
        <v>1.5377583973291931E-4</v>
      </c>
      <c r="N239" s="2">
        <f>boolean!N239*auxiliary!N239+(1-boolean!N239)*auxiliary!AI239</f>
        <v>1.7754099902634612E-4</v>
      </c>
      <c r="O239" s="2">
        <f>boolean!O239*auxiliary!O239+(1-boolean!O239)*auxiliary!AJ239</f>
        <v>2.0402896514933698E-4</v>
      </c>
      <c r="P239" s="2">
        <f>boolean!P239*auxiliary!P239+(1-boolean!P239)*auxiliary!AK239</f>
        <v>2.3364596322992694E-4</v>
      </c>
      <c r="Q239" s="2">
        <f>boolean!Q239*auxiliary!Q239+(1-boolean!Q239)*auxiliary!AL239</f>
        <v>2.6684620590118239E-4</v>
      </c>
      <c r="R239" s="2">
        <f>boolean!R239*auxiliary!R239+(1-boolean!R239)*auxiliary!AM239</f>
        <v>3.04138859203535E-4</v>
      </c>
      <c r="S239" s="2">
        <f>boolean!S239*auxiliary!S239+(1-boolean!S239)*auxiliary!AN239</f>
        <v>3.4609585126435272E-4</v>
      </c>
      <c r="T239" s="2">
        <f>boolean!T239*auxiliary!T239+(1-boolean!T239)*auxiliary!AO239</f>
        <v>3.9336064351033523E-4</v>
      </c>
      <c r="U239" s="2">
        <f>boolean!U239*auxiliary!U239+(1-boolean!U239)*auxiliary!AP239</f>
        <v>4.466580989299248E-4</v>
      </c>
      <c r="V239" s="2">
        <f>boolean!V239*auxiliary!V239+(1-boolean!V239)*auxiliary!AQ239</f>
        <v>5.0680559872752333E-4</v>
      </c>
      <c r="W239" s="2">
        <f>boolean!W239*auxiliary!W239+(1-boolean!W239)*auxiliary!AR239</f>
        <v>5.7472557785690609E-4</v>
      </c>
      <c r="Y239" s="2">
        <f t="shared" si="3"/>
        <v>2.3008757349050652E-4</v>
      </c>
    </row>
    <row r="240" spans="4:25" x14ac:dyDescent="0.2">
      <c r="D240" s="2">
        <f>boolean!D240*auxiliary!D240+(1-boolean!D240)*auxiliary!Y240</f>
        <v>1.1718164219155132E-5</v>
      </c>
      <c r="E240" s="2">
        <f>boolean!E240*auxiliary!E240+(1-boolean!E240)*auxiliary!Z240</f>
        <v>2.3616040717394224E-5</v>
      </c>
      <c r="F240" s="2">
        <f>boolean!F240*auxiliary!F240+(1-boolean!F240)*auxiliary!AA240</f>
        <v>3.5876097879847361E-5</v>
      </c>
      <c r="G240" s="2">
        <f>boolean!G240*auxiliary!G240+(1-boolean!G240)*auxiliary!AB240</f>
        <v>4.8686358571970057E-5</v>
      </c>
      <c r="H240" s="2">
        <f>boolean!H240*auxiliary!H240+(1-boolean!H240)*auxiliary!AC240</f>
        <v>6.2243283698524003E-5</v>
      </c>
      <c r="I240" s="2">
        <f>boolean!I240*auxiliary!I240+(1-boolean!I240)*auxiliary!AD240</f>
        <v>7.675478517013776E-5</v>
      </c>
      <c r="J240" s="2">
        <f>boolean!J240*auxiliary!J240+(1-boolean!J240)*auxiliary!AE240</f>
        <v>9.2443414484948787E-5</v>
      </c>
      <c r="K240" s="2">
        <f>boolean!K240*auxiliary!K240+(1-boolean!K240)*auxiliary!AF240</f>
        <v>1.0954977582609867E-4</v>
      </c>
      <c r="L240" s="2">
        <f>boolean!L240*auxiliary!L240+(1-boolean!L240)*auxiliary!AG240</f>
        <v>1.2833621601907616E-4</v>
      </c>
      <c r="M240" s="2">
        <f>boolean!M240*auxiliary!M240+(1-boolean!M240)*auxiliary!AH240</f>
        <v>1.4909084793888569E-4</v>
      </c>
      <c r="N240" s="2">
        <f>boolean!N240*auxiliary!N240+(1-boolean!N240)*auxiliary!AI240</f>
        <v>1.721319690708758E-4</v>
      </c>
      <c r="O240" s="2">
        <f>boolean!O240*auxiliary!O240+(1-boolean!O240)*auxiliary!AJ240</f>
        <v>1.9781294298922396E-4</v>
      </c>
      <c r="P240" s="2">
        <f>boolean!P240*auxiliary!P240+(1-boolean!P240)*auxiliary!AK240</f>
        <v>2.2652761861647884E-4</v>
      </c>
      <c r="Q240" s="2">
        <f>boolean!Q240*auxiliary!Q240+(1-boolean!Q240)*auxiliary!AL240</f>
        <v>2.5871637037508572E-4</v>
      </c>
      <c r="R240" s="2">
        <f>boolean!R240*auxiliary!R240+(1-boolean!R240)*auxiliary!AM240</f>
        <v>2.9487285186395503E-4</v>
      </c>
      <c r="S240" s="2">
        <f>boolean!S240*auxiliary!S240+(1-boolean!S240)*auxiliary!AN240</f>
        <v>3.3555156663590428E-4</v>
      </c>
      <c r="T240" s="2">
        <f>boolean!T240*auxiliary!T240+(1-boolean!T240)*auxiliary!AO240</f>
        <v>3.8137637218304177E-4</v>
      </c>
      <c r="U240" s="2">
        <f>boolean!U240*auxiliary!U240+(1-boolean!U240)*auxiliary!AP240</f>
        <v>4.33050047549033E-4</v>
      </c>
      <c r="V240" s="2">
        <f>boolean!V240*auxiliary!V240+(1-boolean!V240)*auxiliary!AQ240</f>
        <v>4.9136507129920559E-4</v>
      </c>
      <c r="W240" s="2">
        <f>boolean!W240*auxiliary!W240+(1-boolean!W240)*auxiliary!AR240</f>
        <v>5.5721577514175038E-4</v>
      </c>
      <c r="Y240" s="2">
        <f t="shared" si="3"/>
        <v>2.2307764009924999E-4</v>
      </c>
    </row>
    <row r="241" spans="4:25" x14ac:dyDescent="0.2">
      <c r="D241" s="2">
        <f>boolean!D241*auxiliary!D241+(1-boolean!D241)*auxiliary!Y241</f>
        <v>1.1361154279861469E-5</v>
      </c>
      <c r="E241" s="2">
        <f>boolean!E241*auxiliary!E241+(1-boolean!E241)*auxiliary!Z241</f>
        <v>2.2896545657827508E-5</v>
      </c>
      <c r="F241" s="2">
        <f>boolean!F241*auxiliary!F241+(1-boolean!F241)*auxiliary!AA241</f>
        <v>3.4783083369499315E-5</v>
      </c>
      <c r="G241" s="2">
        <f>boolean!G241*auxiliary!G241+(1-boolean!G241)*auxiliary!AB241</f>
        <v>4.7203061905944857E-5</v>
      </c>
      <c r="H241" s="2">
        <f>boolean!H241*auxiliary!H241+(1-boolean!H241)*auxiliary!AC241</f>
        <v>6.0346956721101723E-5</v>
      </c>
      <c r="I241" s="2">
        <f>boolean!I241*auxiliary!I241+(1-boolean!I241)*auxiliary!AD241</f>
        <v>7.4416345404180572E-5</v>
      </c>
      <c r="J241" s="2">
        <f>boolean!J241*auxiliary!J241+(1-boolean!J241)*auxiliary!AE241</f>
        <v>8.9626999116795657E-5</v>
      </c>
      <c r="K241" s="2">
        <f>boolean!K241*auxiliary!K241+(1-boolean!K241)*auxiliary!AF241</f>
        <v>1.0621219170576538E-4</v>
      </c>
      <c r="L241" s="2">
        <f>boolean!L241*auxiliary!L241+(1-boolean!L241)*auxiliary!AG241</f>
        <v>1.2442627724084556E-4</v>
      </c>
      <c r="M241" s="2">
        <f>boolean!M241*auxiliary!M241+(1-boolean!M241)*auxiliary!AH241</f>
        <v>1.4454859084328238E-4</v>
      </c>
      <c r="N241" s="2">
        <f>boolean!N241*auxiliary!N241+(1-boolean!N241)*auxiliary!AI241</f>
        <v>1.6688773262912683E-4</v>
      </c>
      <c r="O241" s="2">
        <f>boolean!O241*auxiliary!O241+(1-boolean!O241)*auxiliary!AJ241</f>
        <v>1.9178630046678494E-4</v>
      </c>
      <c r="P241" s="2">
        <f>boolean!P241*auxiliary!P241+(1-boolean!P241)*auxiliary!AK241</f>
        <v>2.1962614413138765E-4</v>
      </c>
      <c r="Q241" s="2">
        <f>boolean!Q241*auxiliary!Q241+(1-boolean!Q241)*auxiliary!AL241</f>
        <v>2.5083422143481885E-4</v>
      </c>
      <c r="R241" s="2">
        <f>boolean!R241*auxiliary!R241+(1-boolean!R241)*auxiliary!AM241</f>
        <v>2.8588914614226734E-4</v>
      </c>
      <c r="S241" s="2">
        <f>boolean!S241*auxiliary!S241+(1-boolean!S241)*auxiliary!AN241</f>
        <v>3.2532852809555389E-4</v>
      </c>
      <c r="T241" s="2">
        <f>boolean!T241*auxiliary!T241+(1-boolean!T241)*auxiliary!AO241</f>
        <v>3.6975721811294097E-4</v>
      </c>
      <c r="U241" s="2">
        <f>boolean!U241*auxiliary!U241+(1-boolean!U241)*auxiliary!AP241</f>
        <v>4.1985658411097365E-4</v>
      </c>
      <c r="V241" s="2">
        <f>boolean!V241*auxiliary!V241+(1-boolean!V241)*auxiliary!AQ241</f>
        <v>4.7639496070894761E-4</v>
      </c>
      <c r="W241" s="2">
        <f>boolean!W241*auxiliary!W241+(1-boolean!W241)*auxiliary!AR241</f>
        <v>5.4023943257337738E-4</v>
      </c>
      <c r="Y241" s="2">
        <f t="shared" si="3"/>
        <v>2.1628127393983091E-4</v>
      </c>
    </row>
    <row r="242" spans="4:25" x14ac:dyDescent="0.2">
      <c r="D242" s="2">
        <f>boolean!D242*auxiliary!D242+(1-boolean!D242)*auxiliary!Y242</f>
        <v>1.1015021137851984E-5</v>
      </c>
      <c r="E242" s="2">
        <f>boolean!E242*auxiliary!E242+(1-boolean!E242)*auxiliary!Z242</f>
        <v>2.2198971001724511E-5</v>
      </c>
      <c r="F242" s="2">
        <f>boolean!F242*auxiliary!F242+(1-boolean!F242)*auxiliary!AA242</f>
        <v>3.3723369044802241E-5</v>
      </c>
      <c r="G242" s="2">
        <f>boolean!G242*auxiliary!G242+(1-boolean!G242)*auxiliary!AB242</f>
        <v>4.5764955906545289E-5</v>
      </c>
      <c r="H242" s="2">
        <f>boolean!H242*auxiliary!H242+(1-boolean!H242)*auxiliary!AC242</f>
        <v>5.8508403945032916E-5</v>
      </c>
      <c r="I242" s="2">
        <f>boolean!I242*auxiliary!I242+(1-boolean!I242)*auxiliary!AD242</f>
        <v>7.2149149411844635E-5</v>
      </c>
      <c r="J242" s="2">
        <f>boolean!J242*auxiliary!J242+(1-boolean!J242)*auxiliary!AE242</f>
        <v>8.6896389704320005E-5</v>
      </c>
      <c r="K242" s="2">
        <f>boolean!K242*auxiliary!K242+(1-boolean!K242)*auxiliary!AF242</f>
        <v>1.0297629166170061E-4</v>
      </c>
      <c r="L242" s="2">
        <f>boolean!L242*auxiliary!L242+(1-boolean!L242)*auxiliary!AG242</f>
        <v>1.2063546010827139E-4</v>
      </c>
      <c r="M242" s="2">
        <f>boolean!M242*auxiliary!M242+(1-boolean!M242)*auxiliary!AH242</f>
        <v>1.4014471983782333E-4</v>
      </c>
      <c r="N242" s="2">
        <f>boolean!N242*auxiliary!N242+(1-boolean!N242)*auxiliary!AI242</f>
        <v>1.6180326904076134E-4</v>
      </c>
      <c r="O242" s="2">
        <f>boolean!O242*auxiliary!O242+(1-boolean!O242)*auxiliary!AJ242</f>
        <v>1.8594326787170669E-4</v>
      </c>
      <c r="P242" s="2">
        <f>boolean!P242*auxiliary!P242+(1-boolean!P242)*auxiliary!AK242</f>
        <v>2.1293493252885038E-4</v>
      </c>
      <c r="Q242" s="2">
        <f>boolean!Q242*auxiliary!Q242+(1-boolean!Q242)*auxiliary!AL242</f>
        <v>2.4319221296895062E-4</v>
      </c>
      <c r="R242" s="2">
        <f>boolean!R242*auxiliary!R242+(1-boolean!R242)*auxiliary!AM242</f>
        <v>2.7717914133262942E-4</v>
      </c>
      <c r="S242" s="2">
        <f>boolean!S242*auxiliary!S242+(1-boolean!S242)*auxiliary!AN242</f>
        <v>3.1541694844077888E-4</v>
      </c>
      <c r="T242" s="2">
        <f>boolean!T242*auxiliary!T242+(1-boolean!T242)*auxiliary!AO242</f>
        <v>3.5849205750219368E-4</v>
      </c>
      <c r="U242" s="2">
        <f>boolean!U242*auxiliary!U242+(1-boolean!U242)*auxiliary!AP242</f>
        <v>4.0706507762564205E-4</v>
      </c>
      <c r="V242" s="2">
        <f>boolean!V242*auxiliary!V242+(1-boolean!V242)*auxiliary!AQ242</f>
        <v>4.6188093506280666E-4</v>
      </c>
      <c r="W242" s="2">
        <f>boolean!W242*auxiliary!W242+(1-boolean!W242)*auxiliary!AR242</f>
        <v>5.2378029755700795E-4</v>
      </c>
      <c r="Y242" s="2">
        <f t="shared" si="3"/>
        <v>2.0969196839371149E-4</v>
      </c>
    </row>
    <row r="243" spans="4:25" x14ac:dyDescent="0.2">
      <c r="D243" s="2">
        <f>boolean!D243*auxiliary!D243+(1-boolean!D243)*auxiliary!Y243</f>
        <v>1.0679433416584637E-5</v>
      </c>
      <c r="E243" s="2">
        <f>boolean!E243*auxiliary!E243+(1-boolean!E243)*auxiliary!Z243</f>
        <v>2.1522648913939447E-5</v>
      </c>
      <c r="F243" s="2">
        <f>boolean!F243*auxiliary!F243+(1-boolean!F243)*auxiliary!AA243</f>
        <v>3.2695940369943621E-5</v>
      </c>
      <c r="G243" s="2">
        <f>boolean!G243*auxiliary!G243+(1-boolean!G243)*auxiliary!AB243</f>
        <v>4.4370663778153323E-5</v>
      </c>
      <c r="H243" s="2">
        <f>boolean!H243*auxiliary!H243+(1-boolean!H243)*auxiliary!AC243</f>
        <v>5.672586520006125E-5</v>
      </c>
      <c r="I243" s="2">
        <f>boolean!I243*auxiliary!I243+(1-boolean!I243)*auxiliary!AD243</f>
        <v>6.995102665388687E-5</v>
      </c>
      <c r="J243" s="2">
        <f>boolean!J243*auxiliary!J243+(1-boolean!J243)*auxiliary!AE243</f>
        <v>8.4248972051436695E-5</v>
      </c>
      <c r="K243" s="2">
        <f>boolean!K243*auxiliary!K243+(1-boolean!K243)*auxiliary!AF243</f>
        <v>9.9838977749105545E-5</v>
      </c>
      <c r="L243" s="2">
        <f>boolean!L243*auxiliary!L243+(1-boolean!L243)*auxiliary!AG243</f>
        <v>1.1696013541709542E-4</v>
      </c>
      <c r="M243" s="2">
        <f>boolean!M243*auxiliary!M243+(1-boolean!M243)*auxiliary!AH243</f>
        <v>1.3587501880053625E-4</v>
      </c>
      <c r="N243" s="2">
        <f>boolean!N243*auxiliary!N243+(1-boolean!N243)*auxiliary!AI243</f>
        <v>1.5687371060674229E-4</v>
      </c>
      <c r="O243" s="2">
        <f>boolean!O243*auxiliary!O243+(1-boolean!O243)*auxiliary!AJ243</f>
        <v>1.802782512758113E-4</v>
      </c>
      <c r="P243" s="2">
        <f>boolean!P243*auxiliary!P243+(1-boolean!P243)*auxiliary!AK243</f>
        <v>2.0644757786186622E-4</v>
      </c>
      <c r="Q243" s="2">
        <f>boolean!Q243*auxiliary!Q243+(1-boolean!Q243)*auxiliary!AL243</f>
        <v>2.3578302876868057E-4</v>
      </c>
      <c r="R243" s="2">
        <f>boolean!R243*auxiliary!R243+(1-boolean!R243)*auxiliary!AM243</f>
        <v>2.6873449876149442E-4</v>
      </c>
      <c r="S243" s="2">
        <f>boolean!S243*auxiliary!S243+(1-boolean!S243)*auxiliary!AN243</f>
        <v>3.0580733864960034E-4</v>
      </c>
      <c r="T243" s="2">
        <f>boolean!T243*auxiliary!T243+(1-boolean!T243)*auxiliary!AO243</f>
        <v>3.4757010545471317E-4</v>
      </c>
      <c r="U243" s="2">
        <f>boolean!U243*auxiliary!U243+(1-boolean!U243)*auxiliary!AP243</f>
        <v>3.9466328192336487E-4</v>
      </c>
      <c r="V243" s="2">
        <f>boolean!V243*auxiliary!V243+(1-boolean!V243)*auxiliary!AQ243</f>
        <v>4.4780909910763889E-4</v>
      </c>
      <c r="W243" s="2">
        <f>boolean!W243*auxiliary!W243+(1-boolean!W243)*auxiliary!AR243</f>
        <v>5.0782261265544569E-4</v>
      </c>
      <c r="Y243" s="2">
        <f t="shared" si="3"/>
        <v>2.0330341507541518E-4</v>
      </c>
    </row>
    <row r="244" spans="4:25" x14ac:dyDescent="0.2">
      <c r="D244" s="2">
        <f>boolean!D244*auxiliary!D244+(1-boolean!D244)*auxiliary!Y244</f>
        <v>1.0354069835358046E-5</v>
      </c>
      <c r="E244" s="2">
        <f>boolean!E244*auxiliary!E244+(1-boolean!E244)*auxiliary!Z244</f>
        <v>2.0866931905839832E-5</v>
      </c>
      <c r="F244" s="2">
        <f>boolean!F244*auxiliary!F244+(1-boolean!F244)*auxiliary!AA244</f>
        <v>3.1699813718335351E-5</v>
      </c>
      <c r="G244" s="2">
        <f>boolean!G244*auxiliary!G244+(1-boolean!G244)*auxiliary!AB244</f>
        <v>4.3018850671116983E-5</v>
      </c>
      <c r="H244" s="2">
        <f>boolean!H244*auxiliary!H244+(1-boolean!H244)*auxiliary!AC244</f>
        <v>5.4997633941930399E-5</v>
      </c>
      <c r="I244" s="2">
        <f>boolean!I244*auxiliary!I244+(1-boolean!I244)*auxiliary!AD244</f>
        <v>6.7819872719517945E-5</v>
      </c>
      <c r="J244" s="2">
        <f>boolean!J244*auxiliary!J244+(1-boolean!J244)*auxiliary!AE244</f>
        <v>8.1682211607128326E-5</v>
      </c>
      <c r="K244" s="2">
        <f>boolean!K244*auxiliary!K244+(1-boolean!K244)*auxiliary!AF244</f>
        <v>9.6797246406316807E-5</v>
      </c>
      <c r="L244" s="2">
        <f>boolean!L244*auxiliary!L244+(1-boolean!L244)*auxiliary!AG244</f>
        <v>1.1339678453174261E-4</v>
      </c>
      <c r="M244" s="2">
        <f>boolean!M244*auxiliary!M244+(1-boolean!M244)*auxiliary!AH244</f>
        <v>1.317354000593848E-4</v>
      </c>
      <c r="N244" s="2">
        <f>boolean!N244*auxiliary!N244+(1-boolean!N244)*auxiliary!AI244</f>
        <v>1.5209433792915723E-4</v>
      </c>
      <c r="O244" s="2">
        <f>boolean!O244*auxiliary!O244+(1-boolean!O244)*auxiliary!AJ244</f>
        <v>1.7478582717761192E-4</v>
      </c>
      <c r="P244" s="2">
        <f>boolean!P244*auxiliary!P244+(1-boolean!P244)*auxiliary!AK244</f>
        <v>2.0015786934939219E-4</v>
      </c>
      <c r="Q244" s="2">
        <f>boolean!Q244*auxiliary!Q244+(1-boolean!Q244)*auxiliary!AL244</f>
        <v>2.2859957552353975E-4</v>
      </c>
      <c r="R244" s="2">
        <f>boolean!R244*auxiliary!R244+(1-boolean!R244)*auxiliary!AM244</f>
        <v>2.6054713380443701E-4</v>
      </c>
      <c r="S244" s="2">
        <f>boolean!S244*auxiliary!S244+(1-boolean!S244)*auxiliary!AN244</f>
        <v>2.96490498796103E-4</v>
      </c>
      <c r="T244" s="2">
        <f>boolean!T244*auxiliary!T244+(1-boolean!T244)*auxiliary!AO244</f>
        <v>3.3698090565105774E-4</v>
      </c>
      <c r="U244" s="2">
        <f>boolean!U244*auxiliary!U244+(1-boolean!U244)*auxiliary!AP244</f>
        <v>3.8263932393081701E-4</v>
      </c>
      <c r="V244" s="2">
        <f>boolean!V244*auxiliary!V244+(1-boolean!V244)*auxiliary!AQ244</f>
        <v>4.3416598092823732E-4</v>
      </c>
      <c r="W244" s="2">
        <f>boolean!W244*auxiliary!W244+(1-boolean!W244)*auxiliary!AR244</f>
        <v>4.923511005034218E-4</v>
      </c>
      <c r="Y244" s="2">
        <f t="shared" si="3"/>
        <v>1.9710949779307998E-4</v>
      </c>
    </row>
    <row r="245" spans="4:25" x14ac:dyDescent="0.2">
      <c r="D245" s="2">
        <f>boolean!D245*auxiliary!D245+(1-boolean!D245)*auxiliary!Y245</f>
        <v>1.003861890172793E-5</v>
      </c>
      <c r="E245" s="2">
        <f>boolean!E245*auxiliary!E245+(1-boolean!E245)*auxiliary!Z245</f>
        <v>2.0231192215422185E-5</v>
      </c>
      <c r="F245" s="2">
        <f>boolean!F245*auxiliary!F245+(1-boolean!F245)*auxiliary!AA245</f>
        <v>3.0734035430922066E-5</v>
      </c>
      <c r="G245" s="2">
        <f>boolean!G245*auxiliary!G245+(1-boolean!G245)*auxiliary!AB245</f>
        <v>4.1708222403809271E-5</v>
      </c>
      <c r="H245" s="2">
        <f>boolean!H245*auxiliary!H245+(1-boolean!H245)*auxiliary!AC245</f>
        <v>5.3322055618594761E-5</v>
      </c>
      <c r="I245" s="2">
        <f>boolean!I245*auxiliary!I245+(1-boolean!I245)*auxiliary!AD245</f>
        <v>6.5753647311708743E-5</v>
      </c>
      <c r="J245" s="2">
        <f>boolean!J245*auxiliary!J245+(1-boolean!J245)*auxiliary!AE245</f>
        <v>7.9193651038949556E-5</v>
      </c>
      <c r="K245" s="2">
        <f>boolean!K245*auxiliary!K245+(1-boolean!K245)*auxiliary!AF245</f>
        <v>9.3848185579295529E-5</v>
      </c>
      <c r="L245" s="2">
        <f>boolean!L245*auxiliary!L245+(1-boolean!L245)*auxiliary!AG245</f>
        <v>1.0994199601669544E-4</v>
      </c>
      <c r="M245" s="2">
        <f>boolean!M245*auxiliary!M245+(1-boolean!M245)*auxiliary!AH245</f>
        <v>1.2772190047886619E-4</v>
      </c>
      <c r="N245" s="2">
        <f>boolean!N245*auxiliary!N245+(1-boolean!N245)*auxiliary!AI245</f>
        <v>1.4746057539302226E-4</v>
      </c>
      <c r="O245" s="2">
        <f>boolean!O245*auxiliary!O245+(1-boolean!O245)*auxiliary!AJ245</f>
        <v>1.6946073731003106E-4</v>
      </c>
      <c r="P245" s="2">
        <f>boolean!P245*auxiliary!P245+(1-boolean!P245)*auxiliary!AK245</f>
        <v>1.9405978543034574E-4</v>
      </c>
      <c r="Q245" s="2">
        <f>boolean!Q245*auxiliary!Q245+(1-boolean!Q245)*auxiliary!AL245</f>
        <v>2.2163497603048878E-4</v>
      </c>
      <c r="R245" s="2">
        <f>boolean!R245*auxiliary!R245+(1-boolean!R245)*auxiliary!AM245</f>
        <v>2.5260920814620057E-4</v>
      </c>
      <c r="S245" s="2">
        <f>boolean!S245*auxiliary!S245+(1-boolean!S245)*auxiliary!AN245</f>
        <v>2.8745750924272944E-4</v>
      </c>
      <c r="T245" s="2">
        <f>boolean!T245*auxiliary!T245+(1-boolean!T245)*auxiliary!AO245</f>
        <v>3.2671432033789497E-4</v>
      </c>
      <c r="U245" s="2">
        <f>boolean!U245*auxiliary!U245+(1-boolean!U245)*auxiliary!AP245</f>
        <v>3.7098169230413225E-4</v>
      </c>
      <c r="V245" s="2">
        <f>boolean!V245*auxiliary!V245+(1-boolean!V245)*auxiliary!AQ245</f>
        <v>4.2093851904976409E-4</v>
      </c>
      <c r="W245" s="2">
        <f>boolean!W245*auxiliary!W245+(1-boolean!W245)*auxiliary!AR245</f>
        <v>4.7735094918154795E-4</v>
      </c>
      <c r="Y245" s="2">
        <f t="shared" si="3"/>
        <v>1.9110428669301145E-4</v>
      </c>
    </row>
    <row r="246" spans="4:25" x14ac:dyDescent="0.2">
      <c r="D246" s="2">
        <f>boolean!D246*auxiliary!D246+(1-boolean!D246)*auxiliary!Y246</f>
        <v>9.7327786132943808E-6</v>
      </c>
      <c r="E246" s="2">
        <f>boolean!E246*auxiliary!E246+(1-boolean!E246)*auxiliary!Z246</f>
        <v>1.9614821206313128E-5</v>
      </c>
      <c r="F246" s="2">
        <f>boolean!F246*auxiliary!F246+(1-boolean!F246)*auxiliary!AA246</f>
        <v>2.9797680903178993E-5</v>
      </c>
      <c r="G246" s="2">
        <f>boolean!G246*auxiliary!G246+(1-boolean!G246)*auxiliary!AB246</f>
        <v>4.0437524223620756E-5</v>
      </c>
      <c r="H246" s="2">
        <f>boolean!H246*auxiliary!H246+(1-boolean!H246)*auxiliary!AC246</f>
        <v>5.1697526086205229E-5</v>
      </c>
      <c r="I246" s="2">
        <f>boolean!I246*auxiliary!I246+(1-boolean!I246)*auxiliary!AD246</f>
        <v>6.3750372293876423E-5</v>
      </c>
      <c r="J246" s="2">
        <f>boolean!J246*auxiliary!J246+(1-boolean!J246)*auxiliary!AE246</f>
        <v>7.6780907880456991E-5</v>
      </c>
      <c r="K246" s="2">
        <f>boolean!K246*auxiliary!K246+(1-boolean!K246)*auxiliary!AF246</f>
        <v>9.0988971933721579E-5</v>
      </c>
      <c r="L246" s="2">
        <f>boolean!L246*auxiliary!L246+(1-boolean!L246)*auxiliary!AG246</f>
        <v>1.065924623704965E-4</v>
      </c>
      <c r="M246" s="2">
        <f>boolean!M246*auxiliary!M246+(1-boolean!M246)*auxiliary!AH246</f>
        <v>1.2383067766583424E-4</v>
      </c>
      <c r="N246" s="2">
        <f>boolean!N246*auxiliary!N246+(1-boolean!N246)*auxiliary!AI246</f>
        <v>1.4296798678573722E-4</v>
      </c>
      <c r="O246" s="2">
        <f>boolean!O246*auxiliary!O246+(1-boolean!O246)*auxiliary!AJ246</f>
        <v>1.6429788360630685E-4</v>
      </c>
      <c r="P246" s="2">
        <f>boolean!P246*auxiliary!P246+(1-boolean!P246)*auxiliary!AK246</f>
        <v>1.8814748799875845E-4</v>
      </c>
      <c r="Q246" s="2">
        <f>boolean!Q246*auxiliary!Q246+(1-boolean!Q246)*auxiliary!AL246</f>
        <v>2.1488256260990762E-4</v>
      </c>
      <c r="R246" s="2">
        <f>boolean!R246*auxiliary!R246+(1-boolean!R246)*auxiliary!AM246</f>
        <v>2.4491312227654911E-4</v>
      </c>
      <c r="S246" s="2">
        <f>boolean!S246*auxiliary!S246+(1-boolean!S246)*auxiliary!AN246</f>
        <v>2.7869972210090927E-4</v>
      </c>
      <c r="T246" s="2">
        <f>boolean!T246*auxiliary!T246+(1-boolean!T246)*auxiliary!AO246</f>
        <v>3.1676052062244671E-4</v>
      </c>
      <c r="U246" s="2">
        <f>boolean!U246*auxiliary!U246+(1-boolean!U246)*auxiliary!AP246</f>
        <v>3.596792264083174E-4</v>
      </c>
      <c r="V246" s="2">
        <f>boolean!V246*auxiliary!V246+(1-boolean!V246)*auxiliary!AQ246</f>
        <v>4.0811404993311987E-4</v>
      </c>
      <c r="W246" s="2">
        <f>boolean!W246*auxiliary!W246+(1-boolean!W246)*auxiliary!AR246</f>
        <v>4.6280779803586756E-4</v>
      </c>
      <c r="Y246" s="2">
        <f t="shared" si="3"/>
        <v>1.8528203258263661E-4</v>
      </c>
    </row>
    <row r="247" spans="4:25" x14ac:dyDescent="0.2">
      <c r="D247" s="2">
        <f>boolean!D247*auxiliary!D247+(1-boolean!D247)*auxiliary!Y247</f>
        <v>9.4362561685746805E-6</v>
      </c>
      <c r="E247" s="2">
        <f>boolean!E247*auxiliary!E247+(1-boolean!E247)*auxiliary!Z247</f>
        <v>1.9017228785080905E-5</v>
      </c>
      <c r="F247" s="2">
        <f>boolean!F247*auxiliary!F247+(1-boolean!F247)*auxiliary!AA247</f>
        <v>2.8889853699925944E-5</v>
      </c>
      <c r="G247" s="2">
        <f>boolean!G247*auxiliary!G247+(1-boolean!G247)*auxiliary!AB247</f>
        <v>3.9205539605700693E-5</v>
      </c>
      <c r="H247" s="2">
        <f>boolean!H247*auxiliary!H247+(1-boolean!H247)*auxiliary!AC247</f>
        <v>5.0122490073354503E-5</v>
      </c>
      <c r="I247" s="2">
        <f>boolean!I247*auxiliary!I247+(1-boolean!I247)*auxiliary!AD247</f>
        <v>6.1808129796081369E-5</v>
      </c>
      <c r="J247" s="2">
        <f>boolean!J247*auxiliary!J247+(1-boolean!J247)*auxiliary!AE247</f>
        <v>7.4441672250314078E-5</v>
      </c>
      <c r="K247" s="2">
        <f>boolean!K247*auxiliary!K247+(1-boolean!K247)*auxiliary!AF247</f>
        <v>8.8216868152026E-5</v>
      </c>
      <c r="L247" s="2">
        <f>boolean!L247*auxiliary!L247+(1-boolean!L247)*auxiliary!AG247</f>
        <v>1.0334497685925526E-4</v>
      </c>
      <c r="M247" s="2">
        <f>boolean!M247*auxiliary!M247+(1-boolean!M247)*auxiliary!AH247</f>
        <v>1.2005800629091825E-4</v>
      </c>
      <c r="N247" s="2">
        <f>boolean!N247*auxiliary!N247+(1-boolean!N247)*auxiliary!AI247</f>
        <v>1.386122710500013E-4</v>
      </c>
      <c r="O247" s="2">
        <f>boolean!O247*auxiliary!O247+(1-boolean!O247)*auxiliary!AJ247</f>
        <v>1.5929232331927135E-4</v>
      </c>
      <c r="P247" s="2">
        <f>boolean!P247*auxiliary!P247+(1-boolean!P247)*auxiliary!AK247</f>
        <v>1.8241531681456482E-4</v>
      </c>
      <c r="Q247" s="2">
        <f>boolean!Q247*auxiliary!Q247+(1-boolean!Q247)*auxiliary!AL247</f>
        <v>2.083358707221779E-4</v>
      </c>
      <c r="R247" s="2">
        <f>boolean!R247*auxiliary!R247+(1-boolean!R247)*auxiliary!AM247</f>
        <v>2.3745150821474569E-4</v>
      </c>
      <c r="S247" s="2">
        <f>boolean!S247*auxiliary!S247+(1-boolean!S247)*auxiliary!AN247</f>
        <v>2.7020875295185448E-4</v>
      </c>
      <c r="T247" s="2">
        <f>boolean!T247*auxiliary!T247+(1-boolean!T247)*auxiliary!AO247</f>
        <v>3.0710997706262971E-4</v>
      </c>
      <c r="U247" s="2">
        <f>boolean!U247*auxiliary!U247+(1-boolean!U247)*auxiliary!AP247</f>
        <v>3.4872110563242682E-4</v>
      </c>
      <c r="V247" s="2">
        <f>boolean!V247*auxiliary!V247+(1-boolean!V247)*auxiliary!AQ247</f>
        <v>3.9568029585128686E-4</v>
      </c>
      <c r="W247" s="2">
        <f>boolean!W247*auxiliary!W247+(1-boolean!W247)*auxiliary!AR247</f>
        <v>4.487077239294367E-4</v>
      </c>
      <c r="Y247" s="2">
        <f t="shared" si="3"/>
        <v>1.7963716142641636E-4</v>
      </c>
    </row>
    <row r="248" spans="4:25" x14ac:dyDescent="0.2">
      <c r="D248" s="2">
        <f>boolean!D248*auxiliary!D248+(1-boolean!D248)*auxiliary!Y248</f>
        <v>9.1487676866847087E-6</v>
      </c>
      <c r="E248" s="2">
        <f>boolean!E248*auxiliary!E248+(1-boolean!E248)*auxiliary!Z248</f>
        <v>1.8437842836299163E-5</v>
      </c>
      <c r="F248" s="2">
        <f>boolean!F248*auxiliary!F248+(1-boolean!F248)*auxiliary!AA248</f>
        <v>2.8009684697109474E-5</v>
      </c>
      <c r="G248" s="2">
        <f>boolean!G248*auxiliary!G248+(1-boolean!G248)*auxiliary!AB248</f>
        <v>3.8011089088295693E-5</v>
      </c>
      <c r="H248" s="2">
        <f>boolean!H248*auxiliary!H248+(1-boolean!H248)*auxiliary!AC248</f>
        <v>4.8595439692110932E-5</v>
      </c>
      <c r="I248" s="2">
        <f>boolean!I248*auxiliary!I248+(1-boolean!I248)*auxiliary!AD248</f>
        <v>5.9925060378920999E-5</v>
      </c>
      <c r="J248" s="2">
        <f>boolean!J248*auxiliary!J248+(1-boolean!J248)*auxiliary!AE248</f>
        <v>7.2173704640885952E-5</v>
      </c>
      <c r="K248" s="2">
        <f>boolean!K248*auxiliary!K248+(1-boolean!K248)*auxiliary!AF248</f>
        <v>8.5529220312772326E-5</v>
      </c>
      <c r="L248" s="2">
        <f>boolean!L248*auxiliary!L248+(1-boolean!L248)*auxiliary!AG248</f>
        <v>1.0019643044662545E-4</v>
      </c>
      <c r="M248" s="2">
        <f>boolean!M248*auxiliary!M248+(1-boolean!M248)*auxiliary!AH248</f>
        <v>1.1640027452201414E-4</v>
      </c>
      <c r="N248" s="2">
        <f>boolean!N248*auxiliary!N248+(1-boolean!N248)*auxiliary!AI248</f>
        <v>1.3438925816612094E-4</v>
      </c>
      <c r="O248" s="2">
        <f>boolean!O248*auxiliary!O248+(1-boolean!O248)*auxiliary!AJ248</f>
        <v>1.5443926428932545E-4</v>
      </c>
      <c r="P248" s="2">
        <f>boolean!P248*auxiliary!P248+(1-boolean!P248)*auxiliary!AK248</f>
        <v>1.7685778408467297E-4</v>
      </c>
      <c r="Q248" s="2">
        <f>boolean!Q248*auxiliary!Q248+(1-boolean!Q248)*auxiliary!AL248</f>
        <v>2.0198863277874344E-4</v>
      </c>
      <c r="R248" s="2">
        <f>boolean!R248*auxiliary!R248+(1-boolean!R248)*auxiliary!AM248</f>
        <v>2.3021722245568783E-4</v>
      </c>
      <c r="S248" s="2">
        <f>boolean!S248*auxiliary!S248+(1-boolean!S248)*auxiliary!AN248</f>
        <v>2.6197647281959042E-4</v>
      </c>
      <c r="T248" s="2">
        <f>boolean!T248*auxiliary!T248+(1-boolean!T248)*auxiliary!AO248</f>
        <v>2.977534505438784E-4</v>
      </c>
      <c r="U248" s="2">
        <f>boolean!U248*auxiliary!U248+(1-boolean!U248)*auxiliary!AP248</f>
        <v>3.3809683903026207E-4</v>
      </c>
      <c r="V248" s="2">
        <f>boolean!V248*auxiliary!V248+(1-boolean!V248)*auxiliary!AQ248</f>
        <v>3.8362535313503327E-4</v>
      </c>
      <c r="W248" s="2">
        <f>boolean!W248*auxiliary!W248+(1-boolean!W248)*auxiliary!AR248</f>
        <v>4.3503722791276661E-4</v>
      </c>
      <c r="Y248" s="2">
        <f t="shared" si="3"/>
        <v>1.7416426900945521E-4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workbookViewId="0">
      <selection activeCell="N1" sqref="N1"/>
    </sheetView>
  </sheetViews>
  <sheetFormatPr defaultRowHeight="12.75" x14ac:dyDescent="0.2"/>
  <cols>
    <col min="3" max="3" width="4.7109375" customWidth="1"/>
    <col min="5" max="5" width="4.42578125" customWidth="1"/>
    <col min="9" max="9" width="3.85546875" customWidth="1"/>
  </cols>
  <sheetData>
    <row r="1" spans="1:20" x14ac:dyDescent="0.2">
      <c r="A1" s="5" t="s">
        <v>34</v>
      </c>
      <c r="D1" s="5" t="s">
        <v>1</v>
      </c>
      <c r="H1" s="16" t="s">
        <v>26</v>
      </c>
      <c r="O1" s="11"/>
    </row>
    <row r="2" spans="1:20" x14ac:dyDescent="0.2">
      <c r="A2" s="51">
        <v>0.25</v>
      </c>
      <c r="D2" s="52">
        <f>alpha!B2</f>
        <v>4.1141943331175213E-2</v>
      </c>
      <c r="G2" s="17">
        <f>H2</f>
        <v>1.5042541888429933E-3</v>
      </c>
      <c r="H2" s="17">
        <f>alpha!B17</f>
        <v>1.5042541888429933E-3</v>
      </c>
      <c r="O2" s="11"/>
    </row>
    <row r="3" spans="1:20" x14ac:dyDescent="0.2">
      <c r="J3" s="63"/>
      <c r="K3" s="64" t="s">
        <v>102</v>
      </c>
      <c r="P3" s="63"/>
      <c r="Q3" s="64" t="s">
        <v>101</v>
      </c>
    </row>
    <row r="4" spans="1:20" x14ac:dyDescent="0.2">
      <c r="T4" s="11"/>
    </row>
    <row r="5" spans="1:20" x14ac:dyDescent="0.2">
      <c r="F5" s="3" t="s">
        <v>87</v>
      </c>
      <c r="J5" s="16" t="s">
        <v>17</v>
      </c>
      <c r="K5" s="16" t="s">
        <v>18</v>
      </c>
      <c r="P5" s="62" t="s">
        <v>17</v>
      </c>
      <c r="Q5" s="62" t="s">
        <v>17</v>
      </c>
    </row>
    <row r="6" spans="1:20" x14ac:dyDescent="0.2">
      <c r="F6" s="3" t="s">
        <v>88</v>
      </c>
      <c r="G6" s="3" t="s">
        <v>17</v>
      </c>
      <c r="H6" s="3" t="s">
        <v>18</v>
      </c>
      <c r="J6" s="16" t="s">
        <v>74</v>
      </c>
      <c r="K6" s="16" t="s">
        <v>74</v>
      </c>
      <c r="P6" s="16" t="s">
        <v>74</v>
      </c>
      <c r="Q6" s="16" t="s">
        <v>75</v>
      </c>
    </row>
    <row r="7" spans="1:20" x14ac:dyDescent="0.2">
      <c r="A7" s="16" t="s">
        <v>12</v>
      </c>
      <c r="B7" s="16" t="s">
        <v>27</v>
      </c>
      <c r="C7" s="16"/>
      <c r="D7" s="3" t="s">
        <v>9</v>
      </c>
      <c r="F7" s="5" t="s">
        <v>14</v>
      </c>
      <c r="G7" s="5" t="s">
        <v>15</v>
      </c>
      <c r="H7" s="5" t="s">
        <v>16</v>
      </c>
      <c r="J7" s="16" t="s">
        <v>25</v>
      </c>
      <c r="K7" s="16" t="s">
        <v>24</v>
      </c>
      <c r="O7" s="65" t="s">
        <v>100</v>
      </c>
      <c r="P7" s="62" t="s">
        <v>76</v>
      </c>
      <c r="Q7" s="62" t="s">
        <v>76</v>
      </c>
    </row>
    <row r="8" spans="1:20" x14ac:dyDescent="0.2">
      <c r="A8" s="2">
        <f>heart!Y8</f>
        <v>0</v>
      </c>
      <c r="B8" s="2">
        <f>gradient!Y8</f>
        <v>3.9637689142331789E-2</v>
      </c>
      <c r="D8" s="13">
        <f>heart!B8</f>
        <v>0</v>
      </c>
      <c r="F8" s="2">
        <f>EXP(-D$2*D8)*(1+A8)</f>
        <v>1</v>
      </c>
      <c r="G8" s="17">
        <f>H8</f>
        <v>1.5042541888434235E-3</v>
      </c>
      <c r="H8" s="17">
        <f>D$2-B8/(1+A8)</f>
        <v>1.5042541888434235E-3</v>
      </c>
      <c r="I8" s="17"/>
      <c r="J8" s="2">
        <f t="shared" ref="J8:J71" si="0">100*G8</f>
        <v>0.15042541888434235</v>
      </c>
      <c r="K8" s="2">
        <f t="shared" ref="K8:K71" si="1">100*H8</f>
        <v>0.15042541888434235</v>
      </c>
      <c r="O8" s="13">
        <f>D8</f>
        <v>0</v>
      </c>
      <c r="P8" s="37">
        <f>J8</f>
        <v>0.15042541888434235</v>
      </c>
      <c r="Q8" s="37">
        <f>100*(EXP(G8)-1)</f>
        <v>0.15053861466887142</v>
      </c>
    </row>
    <row r="9" spans="1:20" x14ac:dyDescent="0.2">
      <c r="A9" s="2">
        <f>heart!Y9</f>
        <v>9.9138327201199472E-3</v>
      </c>
      <c r="B9" s="2">
        <f>gradient!Y9</f>
        <v>3.9690616045598703E-2</v>
      </c>
      <c r="D9" s="13">
        <f>heart!B9</f>
        <v>0.25</v>
      </c>
      <c r="F9" s="2">
        <f>EXP(-D$2*D9)*(1+A9)</f>
        <v>0.99957961562870268</v>
      </c>
      <c r="G9" s="2">
        <f>-LN(F9)/D9</f>
        <v>1.6818910303152527E-3</v>
      </c>
      <c r="H9" s="17">
        <f t="shared" ref="H9:H72" si="2">D$2-B9/(1+A9)</f>
        <v>1.8409507517436752E-3</v>
      </c>
      <c r="J9" s="2">
        <f t="shared" si="0"/>
        <v>0.16818910303152526</v>
      </c>
      <c r="K9" s="2">
        <f t="shared" si="1"/>
        <v>0.18409507517436752</v>
      </c>
      <c r="O9" s="13">
        <f t="shared" ref="O9:O72" si="3">D9</f>
        <v>0.25</v>
      </c>
      <c r="P9" s="37">
        <f t="shared" ref="P9:P72" si="4">J9</f>
        <v>0.16818910303152526</v>
      </c>
      <c r="Q9" s="37">
        <f t="shared" ref="Q9:Q72" si="5">100*(EXP(G9)-1)</f>
        <v>0.16833062023113854</v>
      </c>
    </row>
    <row r="10" spans="1:20" x14ac:dyDescent="0.2">
      <c r="A10" s="2">
        <f>heart!Y10</f>
        <v>1.9854133114278444E-2</v>
      </c>
      <c r="B10" s="2">
        <f>gradient!Y10</f>
        <v>3.9849447425882645E-2</v>
      </c>
      <c r="D10" s="13">
        <f>heart!B10</f>
        <v>0.5</v>
      </c>
      <c r="F10" s="2">
        <f t="shared" ref="F10:F73" si="6">EXP(-D$2*D10)*(1+A10)</f>
        <v>0.99908905381706548</v>
      </c>
      <c r="G10" s="2">
        <f t="shared" ref="G10:G73" si="7">-LN(F10)/D10</f>
        <v>1.8227226931111708E-3</v>
      </c>
      <c r="H10" s="17">
        <f t="shared" si="2"/>
        <v>2.0682698204385896E-3</v>
      </c>
      <c r="J10" s="2">
        <f t="shared" si="0"/>
        <v>0.18227226931111709</v>
      </c>
      <c r="K10" s="2">
        <f t="shared" si="1"/>
        <v>0.20682698204385896</v>
      </c>
      <c r="O10" s="13">
        <f t="shared" si="3"/>
        <v>0.5</v>
      </c>
      <c r="P10" s="37">
        <f t="shared" si="4"/>
        <v>0.18227226931111709</v>
      </c>
      <c r="Q10" s="37">
        <f t="shared" si="5"/>
        <v>0.18243848618566538</v>
      </c>
    </row>
    <row r="11" spans="1:20" x14ac:dyDescent="0.2">
      <c r="A11" s="2">
        <f>heart!Y11</f>
        <v>2.9847394195800098E-2</v>
      </c>
      <c r="B11" s="2">
        <f>gradient!Y11</f>
        <v>4.0114335343150453E-2</v>
      </c>
      <c r="D11" s="13">
        <f>heart!B11</f>
        <v>0.75</v>
      </c>
      <c r="F11" s="2">
        <f t="shared" si="6"/>
        <v>0.99855521749590082</v>
      </c>
      <c r="G11" s="2">
        <f t="shared" si="7"/>
        <v>1.9277696116130666E-3</v>
      </c>
      <c r="H11" s="17">
        <f t="shared" si="2"/>
        <v>2.1902155613774121E-3</v>
      </c>
      <c r="J11" s="2">
        <f t="shared" si="0"/>
        <v>0.19277696116130666</v>
      </c>
      <c r="K11" s="2">
        <f t="shared" si="1"/>
        <v>0.21902155613774121</v>
      </c>
      <c r="O11" s="13">
        <f t="shared" si="3"/>
        <v>0.75</v>
      </c>
      <c r="P11" s="37">
        <f t="shared" si="4"/>
        <v>0.19277696116130666</v>
      </c>
      <c r="Q11" s="37">
        <f t="shared" si="5"/>
        <v>0.19296289540533529</v>
      </c>
    </row>
    <row r="12" spans="1:20" x14ac:dyDescent="0.2">
      <c r="A12" s="2">
        <f>heart!Y12</f>
        <v>3.9920159680836564E-2</v>
      </c>
      <c r="B12" s="2">
        <f>gradient!Y12</f>
        <v>4.0485533392422612E-2</v>
      </c>
      <c r="D12" s="13">
        <f>heart!B12</f>
        <v>1</v>
      </c>
      <c r="F12" s="2">
        <f t="shared" si="6"/>
        <v>0.99800399201615786</v>
      </c>
      <c r="G12" s="2">
        <f t="shared" si="7"/>
        <v>1.9980026624828811E-3</v>
      </c>
      <c r="H12" s="17">
        <f t="shared" si="2"/>
        <v>2.210557093939379E-3</v>
      </c>
      <c r="J12" s="2">
        <f t="shared" si="0"/>
        <v>0.19980026624828812</v>
      </c>
      <c r="K12" s="2">
        <f t="shared" si="1"/>
        <v>0.2210557093939379</v>
      </c>
      <c r="O12" s="13">
        <f t="shared" si="3"/>
        <v>1</v>
      </c>
      <c r="P12" s="37">
        <f t="shared" si="4"/>
        <v>0.19980026624828812</v>
      </c>
      <c r="Q12" s="37">
        <f t="shared" si="5"/>
        <v>0.19999999998094875</v>
      </c>
    </row>
    <row r="13" spans="1:20" x14ac:dyDescent="0.2">
      <c r="A13" s="2">
        <f>heart!Y13</f>
        <v>5.008895596264562E-2</v>
      </c>
      <c r="B13" s="2">
        <f>gradient!Y13</f>
        <v>4.0842271827927046E-2</v>
      </c>
      <c r="D13" s="13">
        <f>heart!B13</f>
        <v>1.25</v>
      </c>
      <c r="F13" s="2">
        <f t="shared" si="6"/>
        <v>0.99745070636349009</v>
      </c>
      <c r="G13" s="2">
        <f t="shared" si="7"/>
        <v>2.0420388949169009E-3</v>
      </c>
      <c r="H13" s="17">
        <f t="shared" si="2"/>
        <v>2.2478366976226224E-3</v>
      </c>
      <c r="J13" s="2">
        <f t="shared" si="0"/>
        <v>0.2042038894916901</v>
      </c>
      <c r="K13" s="2">
        <f t="shared" si="1"/>
        <v>0.22478366976226224</v>
      </c>
      <c r="O13" s="13">
        <f t="shared" si="3"/>
        <v>1.25</v>
      </c>
      <c r="P13" s="37">
        <f t="shared" si="4"/>
        <v>0.2042038894916901</v>
      </c>
      <c r="Q13" s="37">
        <f t="shared" si="5"/>
        <v>0.20441252762566364</v>
      </c>
    </row>
    <row r="14" spans="1:20" x14ac:dyDescent="0.2">
      <c r="A14" s="2">
        <f>heart!Y14</f>
        <v>6.033002568752599E-2</v>
      </c>
      <c r="B14" s="2">
        <f>gradient!Y14</f>
        <v>4.1063767060726952E-2</v>
      </c>
      <c r="D14" s="13">
        <f>heart!B14</f>
        <v>1.5</v>
      </c>
      <c r="F14" s="2">
        <f t="shared" si="6"/>
        <v>0.99687219147470274</v>
      </c>
      <c r="G14" s="2">
        <f t="shared" si="7"/>
        <v>2.0884735615654243E-3</v>
      </c>
      <c r="H14" s="17">
        <f t="shared" si="2"/>
        <v>2.4145980085706759E-3</v>
      </c>
      <c r="J14" s="2">
        <f t="shared" si="0"/>
        <v>0.20884735615654243</v>
      </c>
      <c r="K14" s="2">
        <f t="shared" si="1"/>
        <v>0.24145980085706759</v>
      </c>
      <c r="O14" s="13">
        <f t="shared" si="3"/>
        <v>1.5</v>
      </c>
      <c r="P14" s="37">
        <f t="shared" si="4"/>
        <v>0.20884735615654243</v>
      </c>
      <c r="Q14" s="37">
        <f t="shared" si="5"/>
        <v>0.20906559414906045</v>
      </c>
    </row>
    <row r="15" spans="1:20" x14ac:dyDescent="0.2">
      <c r="A15" s="2">
        <f>heart!Y15</f>
        <v>7.0609587256197037E-2</v>
      </c>
      <c r="B15" s="2">
        <f>gradient!Y15</f>
        <v>4.1150231143109728E-2</v>
      </c>
      <c r="D15" s="13">
        <f>heart!B15</f>
        <v>1.75</v>
      </c>
      <c r="F15" s="2">
        <f t="shared" si="6"/>
        <v>0.99623689144489191</v>
      </c>
      <c r="G15" s="2">
        <f t="shared" si="7"/>
        <v>2.1544039208576094E-3</v>
      </c>
      <c r="H15" s="17">
        <f t="shared" si="2"/>
        <v>2.70568081967347E-3</v>
      </c>
      <c r="J15" s="2">
        <f t="shared" si="0"/>
        <v>0.21544039208576093</v>
      </c>
      <c r="K15" s="2">
        <f t="shared" si="1"/>
        <v>0.270568081967347</v>
      </c>
      <c r="O15" s="13">
        <f t="shared" si="3"/>
        <v>1.75</v>
      </c>
      <c r="P15" s="37">
        <f t="shared" si="4"/>
        <v>0.21544039208576093</v>
      </c>
      <c r="Q15" s="37">
        <f t="shared" si="5"/>
        <v>0.21567263164778971</v>
      </c>
    </row>
    <row r="16" spans="1:20" x14ac:dyDescent="0.2">
      <c r="A16" s="2">
        <f>heart!Y16</f>
        <v>8.0893895920202907E-2</v>
      </c>
      <c r="B16" s="2">
        <f>gradient!Y16</f>
        <v>4.1101746852957255E-2</v>
      </c>
      <c r="D16" s="13">
        <f>heart!B16</f>
        <v>2</v>
      </c>
      <c r="F16" s="2">
        <f t="shared" si="6"/>
        <v>0.99551458320611386</v>
      </c>
      <c r="G16" s="2">
        <f t="shared" si="7"/>
        <v>2.2477532289986459E-3</v>
      </c>
      <c r="H16" s="17">
        <f t="shared" si="2"/>
        <v>3.1162434839521053E-3</v>
      </c>
      <c r="J16" s="2">
        <f t="shared" si="0"/>
        <v>0.2247753228998646</v>
      </c>
      <c r="K16" s="2">
        <f t="shared" si="1"/>
        <v>0.31162434839521053</v>
      </c>
      <c r="O16" s="13">
        <f t="shared" si="3"/>
        <v>2</v>
      </c>
      <c r="P16" s="37">
        <f t="shared" si="4"/>
        <v>0.2247753228998646</v>
      </c>
      <c r="Q16" s="37">
        <f t="shared" si="5"/>
        <v>0.22502813201079608</v>
      </c>
    </row>
    <row r="17" spans="1:17" x14ac:dyDescent="0.2">
      <c r="A17" s="2">
        <f>heart!Y17</f>
        <v>9.1146603886883337E-2</v>
      </c>
      <c r="B17" s="2">
        <f>gradient!Y17</f>
        <v>4.0886975707334794E-2</v>
      </c>
      <c r="D17" s="13">
        <f>heart!B17</f>
        <v>2.25</v>
      </c>
      <c r="F17" s="2">
        <f t="shared" si="6"/>
        <v>0.99467393507378743</v>
      </c>
      <c r="G17" s="2">
        <f t="shared" si="7"/>
        <v>2.3734662104359754E-3</v>
      </c>
      <c r="H17" s="17">
        <f t="shared" si="2"/>
        <v>3.6703739181493389E-3</v>
      </c>
      <c r="J17" s="2">
        <f t="shared" si="0"/>
        <v>0.23734662104359755</v>
      </c>
      <c r="K17" s="2">
        <f t="shared" si="1"/>
        <v>0.36703739181493389</v>
      </c>
      <c r="O17" s="13">
        <f t="shared" si="3"/>
        <v>2.25</v>
      </c>
      <c r="P17" s="37">
        <f t="shared" si="4"/>
        <v>0.23734662104359755</v>
      </c>
      <c r="Q17" s="37">
        <f t="shared" si="5"/>
        <v>0.23762851111093219</v>
      </c>
    </row>
    <row r="18" spans="1:17" x14ac:dyDescent="0.2">
      <c r="A18" s="2">
        <f>heart!Y18</f>
        <v>0.10132090225512569</v>
      </c>
      <c r="B18" s="2">
        <f>gradient!Y18</f>
        <v>4.0474420025718383E-2</v>
      </c>
      <c r="D18" s="13">
        <f>heart!B18</f>
        <v>2.5</v>
      </c>
      <c r="F18" s="2">
        <f t="shared" si="6"/>
        <v>0.99367550564179541</v>
      </c>
      <c r="G18" s="2">
        <f t="shared" si="7"/>
        <v>2.5378314798531775E-3</v>
      </c>
      <c r="H18" s="17">
        <f t="shared" si="2"/>
        <v>4.3911471346799666E-3</v>
      </c>
      <c r="J18" s="2">
        <f t="shared" si="0"/>
        <v>0.25378314798531776</v>
      </c>
      <c r="K18" s="2">
        <f t="shared" si="1"/>
        <v>0.43911471346799669</v>
      </c>
      <c r="O18" s="13">
        <f t="shared" si="3"/>
        <v>2.5</v>
      </c>
      <c r="P18" s="37">
        <f t="shared" si="4"/>
        <v>0.25378314798531776</v>
      </c>
      <c r="Q18" s="37">
        <f t="shared" si="5"/>
        <v>0.25410545000805751</v>
      </c>
    </row>
    <row r="19" spans="1:17" x14ac:dyDescent="0.2">
      <c r="A19" s="2">
        <f>heart!Y19</f>
        <v>0.11136729946810409</v>
      </c>
      <c r="B19" s="2">
        <f>gradient!Y19</f>
        <v>3.9863684840797109E-2</v>
      </c>
      <c r="D19" s="13">
        <f>heart!B19</f>
        <v>2.75</v>
      </c>
      <c r="F19" s="2">
        <f t="shared" si="6"/>
        <v>0.99247913872489069</v>
      </c>
      <c r="G19" s="2">
        <f t="shared" si="7"/>
        <v>2.7451947486104799E-3</v>
      </c>
      <c r="H19" s="17">
        <f t="shared" si="2"/>
        <v>5.2728972832343513E-3</v>
      </c>
      <c r="J19" s="2">
        <f t="shared" si="0"/>
        <v>0.274519474861048</v>
      </c>
      <c r="K19" s="2">
        <f t="shared" si="1"/>
        <v>0.52728972832343513</v>
      </c>
      <c r="O19" s="13">
        <f t="shared" si="3"/>
        <v>2.75</v>
      </c>
      <c r="P19" s="37">
        <f t="shared" si="4"/>
        <v>0.274519474861048</v>
      </c>
      <c r="Q19" s="37">
        <f t="shared" si="5"/>
        <v>0.2748966246089779</v>
      </c>
    </row>
    <row r="20" spans="1:17" x14ac:dyDescent="0.2">
      <c r="A20" s="2">
        <f>heart!Y20</f>
        <v>0.12123618152061677</v>
      </c>
      <c r="B20" s="2">
        <f>gradient!Y20</f>
        <v>3.9054185454696133E-2</v>
      </c>
      <c r="D20" s="13">
        <f>heart!B20</f>
        <v>3</v>
      </c>
      <c r="F20" s="2">
        <f t="shared" si="6"/>
        <v>0.99104630535878036</v>
      </c>
      <c r="G20" s="2">
        <f t="shared" si="7"/>
        <v>2.9980066173209753E-3</v>
      </c>
      <c r="H20" s="17">
        <f t="shared" si="2"/>
        <v>6.3105794326868761E-3</v>
      </c>
      <c r="J20" s="2">
        <f t="shared" si="0"/>
        <v>0.29980066173209752</v>
      </c>
      <c r="K20" s="2">
        <f t="shared" si="1"/>
        <v>0.63105794326868758</v>
      </c>
      <c r="O20" s="13">
        <f t="shared" si="3"/>
        <v>3</v>
      </c>
      <c r="P20" s="37">
        <f t="shared" si="4"/>
        <v>0.29980066173209752</v>
      </c>
      <c r="Q20" s="37">
        <f t="shared" si="5"/>
        <v>0.30025051335635933</v>
      </c>
    </row>
    <row r="21" spans="1:17" x14ac:dyDescent="0.2">
      <c r="A21" s="2">
        <f>heart!Y21</f>
        <v>0.13089442339893997</v>
      </c>
      <c r="B21" s="2">
        <f>gradient!Y21</f>
        <v>3.8245060522399399E-2</v>
      </c>
      <c r="D21" s="13">
        <f>heart!B21</f>
        <v>3.25</v>
      </c>
      <c r="F21" s="2">
        <f t="shared" si="6"/>
        <v>0.98935459661250624</v>
      </c>
      <c r="G21" s="2">
        <f t="shared" si="7"/>
        <v>3.293068018793888E-3</v>
      </c>
      <c r="H21" s="17">
        <f t="shared" si="2"/>
        <v>7.3235251560703901E-3</v>
      </c>
      <c r="J21" s="2">
        <f t="shared" si="0"/>
        <v>0.32930680187938882</v>
      </c>
      <c r="K21" s="2">
        <f t="shared" si="1"/>
        <v>0.73235251560703896</v>
      </c>
      <c r="O21" s="13">
        <f t="shared" si="3"/>
        <v>3.25</v>
      </c>
      <c r="P21" s="37">
        <f t="shared" si="4"/>
        <v>0.32930680187938882</v>
      </c>
      <c r="Q21" s="37">
        <f t="shared" si="5"/>
        <v>0.32984961240198896</v>
      </c>
    </row>
    <row r="22" spans="1:17" x14ac:dyDescent="0.2">
      <c r="A22" s="2">
        <f>heart!Y22</f>
        <v>0.14037533737357388</v>
      </c>
      <c r="B22" s="2">
        <f>gradient!Y22</f>
        <v>3.7635449057389747E-2</v>
      </c>
      <c r="D22" s="13">
        <f>heart!B22</f>
        <v>3.5</v>
      </c>
      <c r="F22" s="2">
        <f t="shared" si="6"/>
        <v>0.98744019098594571</v>
      </c>
      <c r="G22" s="2">
        <f t="shared" si="7"/>
        <v>3.6112428946403941E-3</v>
      </c>
      <c r="H22" s="17">
        <f t="shared" si="2"/>
        <v>8.1392574399941006E-3</v>
      </c>
      <c r="J22" s="2">
        <f t="shared" si="0"/>
        <v>0.36112428946403941</v>
      </c>
      <c r="K22" s="2">
        <f t="shared" si="1"/>
        <v>0.81392574399941009</v>
      </c>
      <c r="O22" s="13">
        <f t="shared" si="3"/>
        <v>3.5</v>
      </c>
      <c r="P22" s="37">
        <f t="shared" si="4"/>
        <v>0.36112428946403941</v>
      </c>
      <c r="Q22" s="37">
        <f t="shared" si="5"/>
        <v>0.36177712884355451</v>
      </c>
    </row>
    <row r="23" spans="1:17" x14ac:dyDescent="0.2">
      <c r="A23" s="2">
        <f>heart!Y23</f>
        <v>0.14972872488577149</v>
      </c>
      <c r="B23" s="2">
        <f>gradient!Y23</f>
        <v>3.7224767437599948E-2</v>
      </c>
      <c r="D23" s="13">
        <f>heart!B23</f>
        <v>3.75</v>
      </c>
      <c r="F23" s="2">
        <f t="shared" si="6"/>
        <v>0.98535207576844774</v>
      </c>
      <c r="G23" s="2">
        <f t="shared" si="7"/>
        <v>3.9350038259142739E-3</v>
      </c>
      <c r="H23" s="17">
        <f t="shared" si="2"/>
        <v>8.7649428858759745E-3</v>
      </c>
      <c r="J23" s="2">
        <f t="shared" si="0"/>
        <v>0.39350038259142739</v>
      </c>
      <c r="K23" s="2">
        <f t="shared" si="1"/>
        <v>0.87649428858759748</v>
      </c>
      <c r="O23" s="13">
        <f t="shared" si="3"/>
        <v>3.75</v>
      </c>
      <c r="P23" s="37">
        <f t="shared" si="4"/>
        <v>0.39350038259142739</v>
      </c>
      <c r="Q23" s="37">
        <f t="shared" si="5"/>
        <v>0.39427561185676474</v>
      </c>
    </row>
    <row r="24" spans="1:17" x14ac:dyDescent="0.2">
      <c r="A24" s="2">
        <f>heart!Y24</f>
        <v>0.15900426528712597</v>
      </c>
      <c r="B24" s="2">
        <f>gradient!Y24</f>
        <v>3.7012622489885849E-2</v>
      </c>
      <c r="D24" s="13">
        <f>heart!B24</f>
        <v>4</v>
      </c>
      <c r="F24" s="2">
        <f t="shared" si="6"/>
        <v>0.98313726587821537</v>
      </c>
      <c r="G24" s="2">
        <f t="shared" si="7"/>
        <v>4.2516322074148691E-3</v>
      </c>
      <c r="H24" s="17">
        <f t="shared" si="2"/>
        <v>9.2070975342820258E-3</v>
      </c>
      <c r="J24" s="17">
        <f t="shared" si="0"/>
        <v>0.42516322074148694</v>
      </c>
      <c r="K24" s="2">
        <f t="shared" si="1"/>
        <v>0.9207097534282026</v>
      </c>
      <c r="O24" s="13">
        <f t="shared" si="3"/>
        <v>4</v>
      </c>
      <c r="P24" s="37">
        <f t="shared" si="4"/>
        <v>0.42516322074148694</v>
      </c>
      <c r="Q24" s="37">
        <f t="shared" si="5"/>
        <v>0.42606832182721099</v>
      </c>
    </row>
    <row r="25" spans="1:17" x14ac:dyDescent="0.2">
      <c r="A25" s="2">
        <f>heart!Y25</f>
        <v>0.16823122687087499</v>
      </c>
      <c r="B25" s="2">
        <f>gradient!Y25</f>
        <v>3.6754764965468034E-2</v>
      </c>
      <c r="D25" s="13">
        <f>heart!B25</f>
        <v>4.25</v>
      </c>
      <c r="F25" s="2">
        <f t="shared" si="6"/>
        <v>0.9808238216330547</v>
      </c>
      <c r="G25" s="2">
        <f t="shared" si="7"/>
        <v>4.5558649725209958E-3</v>
      </c>
      <c r="H25" s="17">
        <f t="shared" si="2"/>
        <v>9.6800510960941277E-3</v>
      </c>
      <c r="J25" s="2">
        <f t="shared" si="0"/>
        <v>0.4555864972520996</v>
      </c>
      <c r="K25" s="2">
        <f t="shared" si="1"/>
        <v>0.96800510960941277</v>
      </c>
      <c r="O25" s="13">
        <f t="shared" si="3"/>
        <v>4.25</v>
      </c>
      <c r="P25" s="37">
        <f t="shared" si="4"/>
        <v>0.4555864972520996</v>
      </c>
      <c r="Q25" s="37">
        <f t="shared" si="5"/>
        <v>0.45662587034955848</v>
      </c>
    </row>
    <row r="26" spans="1:17" x14ac:dyDescent="0.2">
      <c r="A26" s="2">
        <f>heart!Y26</f>
        <v>0.17735748140856566</v>
      </c>
      <c r="B26" s="2">
        <f>gradient!Y26</f>
        <v>3.6206901851837336E-2</v>
      </c>
      <c r="D26" s="13">
        <f>heart!B26</f>
        <v>4.5</v>
      </c>
      <c r="F26" s="2">
        <f t="shared" si="6"/>
        <v>0.97837109291888125</v>
      </c>
      <c r="G26" s="2">
        <f t="shared" si="7"/>
        <v>4.8591645120780059E-3</v>
      </c>
      <c r="H26" s="17">
        <f t="shared" si="2"/>
        <v>1.0389259950321198E-2</v>
      </c>
      <c r="J26" s="2">
        <f t="shared" si="0"/>
        <v>0.48591645120780058</v>
      </c>
      <c r="K26" s="2">
        <f t="shared" si="1"/>
        <v>1.0389259950321199</v>
      </c>
      <c r="O26" s="13">
        <f t="shared" si="3"/>
        <v>4.5</v>
      </c>
      <c r="P26" s="37">
        <f t="shared" si="4"/>
        <v>0.48591645120780058</v>
      </c>
      <c r="Q26" s="37">
        <f t="shared" si="5"/>
        <v>0.4870989397218306</v>
      </c>
    </row>
    <row r="27" spans="1:17" x14ac:dyDescent="0.2">
      <c r="A27" s="2">
        <f>heart!Y27</f>
        <v>0.18631046772803894</v>
      </c>
      <c r="B27" s="2">
        <f>gradient!Y27</f>
        <v>3.5368508642779684E-2</v>
      </c>
      <c r="D27" s="13">
        <f>heart!B27</f>
        <v>4.75</v>
      </c>
      <c r="F27" s="2">
        <f t="shared" si="6"/>
        <v>0.97572334832835761</v>
      </c>
      <c r="G27" s="2">
        <f t="shared" si="7"/>
        <v>5.1739341750501964E-3</v>
      </c>
      <c r="H27" s="17">
        <f t="shared" si="2"/>
        <v>1.1328071157800868E-2</v>
      </c>
      <c r="J27" s="2">
        <f t="shared" si="0"/>
        <v>0.51739341750501966</v>
      </c>
      <c r="K27" s="2">
        <f t="shared" si="1"/>
        <v>1.1328071157800867</v>
      </c>
      <c r="O27" s="13">
        <f t="shared" si="3"/>
        <v>4.75</v>
      </c>
      <c r="P27" s="37">
        <f t="shared" si="4"/>
        <v>0.51739341750501966</v>
      </c>
      <c r="Q27" s="37">
        <f t="shared" si="5"/>
        <v>0.51873420863841613</v>
      </c>
    </row>
    <row r="28" spans="1:17" x14ac:dyDescent="0.2">
      <c r="A28" s="2">
        <f>heart!Y28</f>
        <v>0.19501745877581711</v>
      </c>
      <c r="B28" s="2">
        <f>gradient!Y28</f>
        <v>3.4238782688076619E-2</v>
      </c>
      <c r="D28" s="13">
        <f>heart!B28</f>
        <v>5</v>
      </c>
      <c r="F28" s="2">
        <f t="shared" si="6"/>
        <v>0.97282708920464078</v>
      </c>
      <c r="G28" s="2">
        <f t="shared" si="7"/>
        <v>5.5097843049769528E-3</v>
      </c>
      <c r="H28" s="17">
        <f t="shared" si="2"/>
        <v>1.2490660928028544E-2</v>
      </c>
      <c r="J28" s="2">
        <f t="shared" si="0"/>
        <v>0.55097843049769524</v>
      </c>
      <c r="K28" s="2">
        <f t="shared" si="1"/>
        <v>1.2490660928028543</v>
      </c>
      <c r="O28" s="13">
        <f t="shared" si="3"/>
        <v>5</v>
      </c>
      <c r="P28" s="37">
        <f t="shared" si="4"/>
        <v>0.55097843049769524</v>
      </c>
      <c r="Q28" s="37">
        <f t="shared" si="5"/>
        <v>0.55249910823802484</v>
      </c>
    </row>
    <row r="29" spans="1:17" x14ac:dyDescent="0.2">
      <c r="A29" s="2">
        <f>heart!Y29</f>
        <v>0.20342440513608495</v>
      </c>
      <c r="B29" s="2">
        <f>gradient!Y29</f>
        <v>3.3043607413042297E-2</v>
      </c>
      <c r="D29" s="13">
        <f>heart!B29</f>
        <v>5.25</v>
      </c>
      <c r="F29" s="2">
        <f t="shared" si="6"/>
        <v>0.96964617823160359</v>
      </c>
      <c r="G29" s="2">
        <f t="shared" si="7"/>
        <v>5.8712454737570325E-3</v>
      </c>
      <c r="H29" s="17">
        <f t="shared" si="2"/>
        <v>1.3683959869965883E-2</v>
      </c>
      <c r="J29" s="2">
        <f t="shared" si="0"/>
        <v>0.5871245473757033</v>
      </c>
      <c r="K29" s="2">
        <f t="shared" si="1"/>
        <v>1.3683959869965883</v>
      </c>
      <c r="O29" s="13">
        <f t="shared" si="3"/>
        <v>5.25</v>
      </c>
      <c r="P29" s="37">
        <f t="shared" si="4"/>
        <v>0.5871245473757033</v>
      </c>
      <c r="Q29" s="37">
        <f t="shared" si="5"/>
        <v>0.58885150168297429</v>
      </c>
    </row>
    <row r="30" spans="1:17" x14ac:dyDescent="0.2">
      <c r="A30" s="2">
        <f>heart!Y30</f>
        <v>0.21155262634306826</v>
      </c>
      <c r="B30" s="2">
        <f>gradient!Y30</f>
        <v>3.2008803583957468E-2</v>
      </c>
      <c r="D30" s="13">
        <f>heart!B30</f>
        <v>5.5</v>
      </c>
      <c r="F30" s="2">
        <f t="shared" si="6"/>
        <v>0.9662062202870032</v>
      </c>
      <c r="G30" s="2">
        <f t="shared" si="7"/>
        <v>6.2505434536272077E-3</v>
      </c>
      <c r="H30" s="17">
        <f t="shared" si="2"/>
        <v>1.4722287355873217E-2</v>
      </c>
      <c r="J30" s="2">
        <f t="shared" si="0"/>
        <v>0.62505434536272075</v>
      </c>
      <c r="K30" s="2">
        <f t="shared" si="1"/>
        <v>1.4722287355873216</v>
      </c>
      <c r="O30" s="13">
        <f t="shared" si="3"/>
        <v>5.5</v>
      </c>
      <c r="P30" s="37">
        <f t="shared" si="4"/>
        <v>0.62505434536272075</v>
      </c>
      <c r="Q30" s="37">
        <f t="shared" si="5"/>
        <v>0.62701188647593664</v>
      </c>
    </row>
    <row r="31" spans="1:17" x14ac:dyDescent="0.2">
      <c r="A31" s="2">
        <f>heart!Y31</f>
        <v>0.21944208823414857</v>
      </c>
      <c r="B31" s="2">
        <f>gradient!Y31</f>
        <v>3.1133380513506226E-2</v>
      </c>
      <c r="D31" s="13">
        <f>heart!B31</f>
        <v>5.75</v>
      </c>
      <c r="F31" s="2">
        <f t="shared" si="6"/>
        <v>0.96254667091743595</v>
      </c>
      <c r="G31" s="2">
        <f t="shared" si="7"/>
        <v>6.6387347358079375E-3</v>
      </c>
      <c r="H31" s="17">
        <f t="shared" si="2"/>
        <v>1.5611103602172667E-2</v>
      </c>
      <c r="J31" s="2">
        <f t="shared" si="0"/>
        <v>0.66387347358079374</v>
      </c>
      <c r="K31" s="2">
        <f t="shared" si="1"/>
        <v>1.5611103602172667</v>
      </c>
      <c r="O31" s="13">
        <f t="shared" si="3"/>
        <v>5.75</v>
      </c>
      <c r="P31" s="37">
        <f t="shared" si="4"/>
        <v>0.66387347358079374</v>
      </c>
      <c r="Q31" s="37">
        <f t="shared" si="5"/>
        <v>0.66608199808990687</v>
      </c>
    </row>
    <row r="32" spans="1:17" x14ac:dyDescent="0.2">
      <c r="A32" s="2">
        <f>heart!Y32</f>
        <v>0.22713252806635409</v>
      </c>
      <c r="B32" s="2">
        <f>gradient!Y32</f>
        <v>3.0416500100285571E-2</v>
      </c>
      <c r="D32" s="13">
        <f>heart!B32</f>
        <v>6</v>
      </c>
      <c r="F32" s="2">
        <f t="shared" si="6"/>
        <v>0.95870535784634114</v>
      </c>
      <c r="G32" s="2">
        <f t="shared" si="7"/>
        <v>7.0285817094816148E-3</v>
      </c>
      <c r="H32" s="17">
        <f t="shared" si="2"/>
        <v>1.6355296897628081E-2</v>
      </c>
      <c r="J32" s="2">
        <f t="shared" si="0"/>
        <v>0.7028581709481615</v>
      </c>
      <c r="K32" s="2">
        <f t="shared" si="1"/>
        <v>1.6355296897628082</v>
      </c>
      <c r="O32" s="13">
        <f t="shared" si="3"/>
        <v>6</v>
      </c>
      <c r="P32" s="37">
        <f t="shared" si="4"/>
        <v>0.7028581709481615</v>
      </c>
      <c r="Q32" s="37">
        <f t="shared" si="5"/>
        <v>0.70533401615153757</v>
      </c>
    </row>
    <row r="33" spans="1:17" x14ac:dyDescent="0.2">
      <c r="A33" s="2">
        <f>heart!Y33</f>
        <v>0.23465567593901993</v>
      </c>
      <c r="B33" s="2">
        <f>gradient!Y33</f>
        <v>2.9763673587686779E-2</v>
      </c>
      <c r="D33" s="13">
        <f>heart!B33</f>
        <v>6.25</v>
      </c>
      <c r="F33" s="2">
        <f t="shared" si="6"/>
        <v>0.95471251090731546</v>
      </c>
      <c r="G33" s="2">
        <f t="shared" si="7"/>
        <v>7.4152031233431347E-3</v>
      </c>
      <c r="H33" s="17">
        <f t="shared" si="2"/>
        <v>1.7035081663002057E-2</v>
      </c>
      <c r="J33" s="2">
        <f t="shared" si="0"/>
        <v>0.74152031233431348</v>
      </c>
      <c r="K33" s="2">
        <f t="shared" si="1"/>
        <v>1.7035081663002056</v>
      </c>
      <c r="O33" s="13">
        <f t="shared" si="3"/>
        <v>6.25</v>
      </c>
      <c r="P33" s="37">
        <f t="shared" si="4"/>
        <v>0.74152031233431348</v>
      </c>
      <c r="Q33" s="37">
        <f t="shared" si="5"/>
        <v>0.74427638226350901</v>
      </c>
    </row>
    <row r="34" spans="1:17" x14ac:dyDescent="0.2">
      <c r="A34" s="2">
        <f>heart!Y34</f>
        <v>0.24201183381321645</v>
      </c>
      <c r="B34" s="2">
        <f>gradient!Y34</f>
        <v>2.908047354220622E-2</v>
      </c>
      <c r="D34" s="13">
        <f>heart!B34</f>
        <v>6.5</v>
      </c>
      <c r="F34" s="2">
        <f t="shared" si="6"/>
        <v>0.95057318836808202</v>
      </c>
      <c r="G34" s="2">
        <f t="shared" si="7"/>
        <v>7.7984800241197427E-3</v>
      </c>
      <c r="H34" s="17">
        <f t="shared" si="2"/>
        <v>1.7727936515375766E-2</v>
      </c>
      <c r="J34" s="2">
        <f t="shared" si="0"/>
        <v>0.77984800241197427</v>
      </c>
      <c r="K34" s="2">
        <f t="shared" si="1"/>
        <v>1.7727936515375766</v>
      </c>
      <c r="O34" s="13">
        <f t="shared" si="3"/>
        <v>6.5</v>
      </c>
      <c r="P34" s="37">
        <f t="shared" si="4"/>
        <v>0.77984800241197427</v>
      </c>
      <c r="Q34" s="37">
        <f t="shared" si="5"/>
        <v>0.78289673695843831</v>
      </c>
    </row>
    <row r="35" spans="1:17" x14ac:dyDescent="0.2">
      <c r="A35" s="2">
        <f>heart!Y35</f>
        <v>0.24919332715877385</v>
      </c>
      <c r="B35" s="2">
        <f>gradient!Y35</f>
        <v>2.8366245890478536E-2</v>
      </c>
      <c r="D35" s="13">
        <f>heart!B35</f>
        <v>6.75</v>
      </c>
      <c r="F35" s="2">
        <f t="shared" si="6"/>
        <v>0.94628630023337024</v>
      </c>
      <c r="G35" s="2">
        <f t="shared" si="7"/>
        <v>8.179275965122473E-3</v>
      </c>
      <c r="H35" s="17">
        <f t="shared" si="2"/>
        <v>1.8434292502623233E-2</v>
      </c>
      <c r="J35" s="2">
        <f t="shared" si="0"/>
        <v>0.81792759651224733</v>
      </c>
      <c r="K35" s="2">
        <f t="shared" si="1"/>
        <v>1.8434292502623233</v>
      </c>
      <c r="O35" s="13">
        <f t="shared" si="3"/>
        <v>6.75</v>
      </c>
      <c r="P35" s="37">
        <f t="shared" si="4"/>
        <v>0.81792759651224733</v>
      </c>
      <c r="Q35" s="37">
        <f t="shared" si="5"/>
        <v>0.8212817629255742</v>
      </c>
    </row>
    <row r="36" spans="1:17" x14ac:dyDescent="0.2">
      <c r="A36" s="2">
        <f>heart!Y36</f>
        <v>0.2561923142274114</v>
      </c>
      <c r="B36" s="2">
        <f>gradient!Y36</f>
        <v>2.7620306854326149E-2</v>
      </c>
      <c r="D36" s="13">
        <f>heart!B36</f>
        <v>7</v>
      </c>
      <c r="F36" s="2">
        <f t="shared" si="6"/>
        <v>0.94185077437400277</v>
      </c>
      <c r="G36" s="2">
        <f t="shared" si="7"/>
        <v>8.5583472243206289E-3</v>
      </c>
      <c r="H36" s="17">
        <f t="shared" si="2"/>
        <v>1.9154619780868902E-2</v>
      </c>
      <c r="J36" s="2">
        <f t="shared" si="0"/>
        <v>0.85583472243206293</v>
      </c>
      <c r="K36" s="2">
        <f t="shared" si="1"/>
        <v>1.9154619780868902</v>
      </c>
      <c r="O36" s="13">
        <f t="shared" si="3"/>
        <v>7</v>
      </c>
      <c r="P36" s="37">
        <f t="shared" si="4"/>
        <v>0.85583472243206293</v>
      </c>
      <c r="Q36" s="37">
        <f t="shared" si="5"/>
        <v>0.8595074578308326</v>
      </c>
    </row>
    <row r="37" spans="1:17" x14ac:dyDescent="0.2">
      <c r="A37" s="2">
        <f>heart!Y37</f>
        <v>0.26299566216337578</v>
      </c>
      <c r="B37" s="2">
        <f>gradient!Y37</f>
        <v>2.6780543753663788E-2</v>
      </c>
      <c r="D37" s="13">
        <f>heart!B37</f>
        <v>7.25</v>
      </c>
      <c r="F37" s="2">
        <f t="shared" si="6"/>
        <v>0.93726175602631956</v>
      </c>
      <c r="G37" s="2">
        <f t="shared" si="7"/>
        <v>8.9369214260060538E-3</v>
      </c>
      <c r="H37" s="17">
        <f t="shared" si="2"/>
        <v>1.9937956210751066E-2</v>
      </c>
      <c r="J37" s="2">
        <f t="shared" si="0"/>
        <v>0.89369214260060537</v>
      </c>
      <c r="K37" s="2">
        <f t="shared" si="1"/>
        <v>1.9937956210751067</v>
      </c>
      <c r="O37" s="13">
        <f t="shared" si="3"/>
        <v>7.25</v>
      </c>
      <c r="P37" s="37">
        <f t="shared" si="4"/>
        <v>0.89369214260060537</v>
      </c>
      <c r="Q37" s="37">
        <f t="shared" si="5"/>
        <v>0.89769749377413</v>
      </c>
    </row>
    <row r="38" spans="1:17" x14ac:dyDescent="0.2">
      <c r="A38" s="2">
        <f>heart!Y38</f>
        <v>0.26956958430506961</v>
      </c>
      <c r="B38" s="2">
        <f>gradient!Y38</f>
        <v>2.5784754084313632E-2</v>
      </c>
      <c r="D38" s="13">
        <f>heart!B38</f>
        <v>7.5</v>
      </c>
      <c r="F38" s="2">
        <f t="shared" si="6"/>
        <v>0.93249952023994431</v>
      </c>
      <c r="G38" s="2">
        <f t="shared" si="7"/>
        <v>9.3182189269725556E-3</v>
      </c>
      <c r="H38" s="17">
        <f t="shared" si="2"/>
        <v>2.0832104151759491E-2</v>
      </c>
      <c r="J38" s="2">
        <f t="shared" si="0"/>
        <v>0.93182189269725557</v>
      </c>
      <c r="K38" s="2">
        <f t="shared" si="1"/>
        <v>2.083210415175949</v>
      </c>
      <c r="O38" s="13">
        <f t="shared" si="3"/>
        <v>7.5</v>
      </c>
      <c r="P38" s="37">
        <f t="shared" si="4"/>
        <v>0.93182189269725557</v>
      </c>
      <c r="Q38" s="37">
        <f t="shared" si="5"/>
        <v>0.93617686926044108</v>
      </c>
    </row>
    <row r="39" spans="1:17" x14ac:dyDescent="0.2">
      <c r="A39" s="2">
        <f>heart!Y39</f>
        <v>0.27587495796419681</v>
      </c>
      <c r="B39" s="2">
        <f>gradient!Y39</f>
        <v>2.4631984509837612E-2</v>
      </c>
      <c r="D39" s="13">
        <f>heart!B39</f>
        <v>7.75</v>
      </c>
      <c r="F39" s="2">
        <f t="shared" si="6"/>
        <v>0.92754137528694014</v>
      </c>
      <c r="G39" s="2">
        <f t="shared" si="7"/>
        <v>9.7055323899006354E-3</v>
      </c>
      <c r="H39" s="17">
        <f t="shared" si="2"/>
        <v>2.1835988342340934E-2</v>
      </c>
      <c r="J39" s="2">
        <f t="shared" si="0"/>
        <v>0.97055323899006352</v>
      </c>
      <c r="K39" s="2">
        <f t="shared" si="1"/>
        <v>2.1835988342340933</v>
      </c>
      <c r="O39" s="13">
        <f t="shared" si="3"/>
        <v>7.75</v>
      </c>
      <c r="P39" s="37">
        <f t="shared" si="4"/>
        <v>0.97055323899006352</v>
      </c>
      <c r="Q39" s="37">
        <f t="shared" si="5"/>
        <v>0.97527838124058519</v>
      </c>
    </row>
    <row r="40" spans="1:17" x14ac:dyDescent="0.2">
      <c r="A40" s="2">
        <f>heart!Y40</f>
        <v>0.28187240335292429</v>
      </c>
      <c r="B40" s="2">
        <f>gradient!Y40</f>
        <v>2.3321131406372181E-2</v>
      </c>
      <c r="D40" s="13">
        <f>heart!B40</f>
        <v>8</v>
      </c>
      <c r="F40" s="2">
        <f t="shared" si="6"/>
        <v>0.92236549140819357</v>
      </c>
      <c r="G40" s="2">
        <f t="shared" si="7"/>
        <v>1.010171530877413E-2</v>
      </c>
      <c r="H40" s="17">
        <f t="shared" si="2"/>
        <v>2.2948922445966701E-2</v>
      </c>
      <c r="J40" s="2">
        <f t="shared" si="0"/>
        <v>1.0101715308774131</v>
      </c>
      <c r="K40" s="2">
        <f t="shared" si="1"/>
        <v>2.29489224459667</v>
      </c>
      <c r="O40" s="13">
        <f t="shared" si="3"/>
        <v>8</v>
      </c>
      <c r="P40" s="37">
        <f t="shared" si="4"/>
        <v>1.0101715308774131</v>
      </c>
      <c r="Q40" s="37">
        <f t="shared" si="5"/>
        <v>1.0152909873959004</v>
      </c>
    </row>
    <row r="41" spans="1:17" x14ac:dyDescent="0.2">
      <c r="A41" s="2">
        <f>heart!Y41</f>
        <v>0.28755142404195189</v>
      </c>
      <c r="B41" s="2">
        <f>gradient!Y41</f>
        <v>2.2201088886258435E-2</v>
      </c>
      <c r="D41" s="13">
        <f>heart!B41</f>
        <v>8.25</v>
      </c>
      <c r="F41" s="2">
        <f t="shared" si="6"/>
        <v>0.91697163579933028</v>
      </c>
      <c r="G41" s="2">
        <f t="shared" si="7"/>
        <v>1.0506513784315661E-2</v>
      </c>
      <c r="H41" s="17">
        <f t="shared" si="2"/>
        <v>2.3899067845422915E-2</v>
      </c>
      <c r="J41" s="2">
        <f t="shared" si="0"/>
        <v>1.0506513784315661</v>
      </c>
      <c r="K41" s="2">
        <f t="shared" si="1"/>
        <v>2.3899067845422914</v>
      </c>
      <c r="O41" s="13">
        <f t="shared" si="3"/>
        <v>8.25</v>
      </c>
      <c r="P41" s="37">
        <f t="shared" si="4"/>
        <v>1.0506513784315661</v>
      </c>
      <c r="Q41" s="37">
        <f t="shared" si="5"/>
        <v>1.0561901005848418</v>
      </c>
    </row>
    <row r="42" spans="1:17" x14ac:dyDescent="0.2">
      <c r="A42" s="2">
        <f>heart!Y42</f>
        <v>0.29301793697476208</v>
      </c>
      <c r="B42" s="2">
        <f>gradient!Y42</f>
        <v>2.1620933737646869E-2</v>
      </c>
      <c r="D42" s="13">
        <f>heart!B42</f>
        <v>8.5</v>
      </c>
      <c r="F42" s="2">
        <f t="shared" si="6"/>
        <v>0.91144179220365751</v>
      </c>
      <c r="G42" s="2">
        <f t="shared" si="7"/>
        <v>1.0909123088378474E-2</v>
      </c>
      <c r="H42" s="17">
        <f t="shared" si="2"/>
        <v>2.4420648815932242E-2</v>
      </c>
      <c r="J42" s="2">
        <f t="shared" si="0"/>
        <v>1.0909123088378474</v>
      </c>
      <c r="K42" s="2">
        <f t="shared" si="1"/>
        <v>2.442064881593224</v>
      </c>
      <c r="O42" s="13">
        <f t="shared" si="3"/>
        <v>8.5</v>
      </c>
      <c r="P42" s="37">
        <f t="shared" si="4"/>
        <v>1.0909123088378474</v>
      </c>
      <c r="Q42" s="37">
        <f t="shared" si="5"/>
        <v>1.0968844543655099</v>
      </c>
    </row>
    <row r="43" spans="1:17" x14ac:dyDescent="0.2">
      <c r="A43" s="2">
        <f>heart!Y43</f>
        <v>0.29840683380583144</v>
      </c>
      <c r="B43" s="2">
        <f>gradient!Y43</f>
        <v>2.1580110538983566E-2</v>
      </c>
      <c r="D43" s="13">
        <f>heart!B43</f>
        <v>8.75</v>
      </c>
      <c r="F43" s="2">
        <f t="shared" si="6"/>
        <v>0.90587495276846375</v>
      </c>
      <c r="G43" s="2">
        <f t="shared" si="7"/>
        <v>1.1297600421922856E-2</v>
      </c>
      <c r="H43" s="17">
        <f t="shared" si="2"/>
        <v>2.4521489728255609E-2</v>
      </c>
      <c r="J43" s="2">
        <f t="shared" si="0"/>
        <v>1.1297600421922855</v>
      </c>
      <c r="K43" s="2">
        <f t="shared" si="1"/>
        <v>2.4521489728255608</v>
      </c>
      <c r="O43" s="13">
        <f t="shared" si="3"/>
        <v>8.75</v>
      </c>
      <c r="P43" s="37">
        <f t="shared" si="4"/>
        <v>1.1297600421922855</v>
      </c>
      <c r="Q43" s="37">
        <f t="shared" si="5"/>
        <v>1.1361659319558237</v>
      </c>
    </row>
    <row r="44" spans="1:17" x14ac:dyDescent="0.2">
      <c r="A44" s="2">
        <f>heart!Y44</f>
        <v>0.30385293188249962</v>
      </c>
      <c r="B44" s="2">
        <f>gradient!Y44</f>
        <v>2.2078580207474136E-2</v>
      </c>
      <c r="D44" s="13">
        <f>heart!B44</f>
        <v>9</v>
      </c>
      <c r="F44" s="2">
        <f t="shared" si="6"/>
        <v>0.90036610491283453</v>
      </c>
      <c r="G44" s="2">
        <f t="shared" si="7"/>
        <v>1.1661535015023768E-2</v>
      </c>
      <c r="H44" s="17">
        <f t="shared" si="2"/>
        <v>2.4208607011106401E-2</v>
      </c>
      <c r="J44" s="2">
        <f t="shared" si="0"/>
        <v>1.1661535015023767</v>
      </c>
      <c r="K44" s="2">
        <f t="shared" si="1"/>
        <v>2.42086070111064</v>
      </c>
      <c r="O44" s="13">
        <f t="shared" si="3"/>
        <v>9</v>
      </c>
      <c r="P44" s="37">
        <f t="shared" si="4"/>
        <v>1.1661535015023767</v>
      </c>
      <c r="Q44" s="37">
        <f t="shared" si="5"/>
        <v>1.1729795798256948</v>
      </c>
    </row>
    <row r="45" spans="1:17" x14ac:dyDescent="0.2">
      <c r="A45" s="2">
        <f>heart!Y45</f>
        <v>0.30943589679104244</v>
      </c>
      <c r="B45" s="2">
        <f>gradient!Y45</f>
        <v>2.245432053762747E-2</v>
      </c>
      <c r="D45" s="13">
        <f>heart!B45</f>
        <v>9.25</v>
      </c>
      <c r="F45" s="2">
        <f t="shared" si="6"/>
        <v>0.89496869007343427</v>
      </c>
      <c r="G45" s="2">
        <f t="shared" si="7"/>
        <v>1.1996383186743852E-2</v>
      </c>
      <c r="H45" s="17">
        <f t="shared" si="2"/>
        <v>2.3993856439212841E-2</v>
      </c>
      <c r="J45" s="2">
        <f t="shared" si="0"/>
        <v>1.1996383186743853</v>
      </c>
      <c r="K45" s="2">
        <f t="shared" si="1"/>
        <v>2.399385643921284</v>
      </c>
      <c r="O45" s="13">
        <f t="shared" si="3"/>
        <v>9.25</v>
      </c>
      <c r="P45" s="37">
        <f t="shared" si="4"/>
        <v>1.1996383186743853</v>
      </c>
      <c r="Q45" s="37">
        <f t="shared" si="5"/>
        <v>1.2068628396226799</v>
      </c>
    </row>
    <row r="46" spans="1:17" x14ac:dyDescent="0.2">
      <c r="A46" s="2">
        <f>heart!Y46</f>
        <v>0.31501468848492253</v>
      </c>
      <c r="B46" s="2">
        <f>gradient!Y46</f>
        <v>2.2045191826897653E-2</v>
      </c>
      <c r="D46" s="13">
        <f>heart!B46</f>
        <v>9.5</v>
      </c>
      <c r="F46" s="2">
        <f t="shared" si="6"/>
        <v>0.88958463616911332</v>
      </c>
      <c r="G46" s="2">
        <f t="shared" si="7"/>
        <v>1.2315855381927225E-2</v>
      </c>
      <c r="H46" s="17">
        <f t="shared" si="2"/>
        <v>2.437772615555055E-2</v>
      </c>
      <c r="J46" s="2">
        <f t="shared" si="0"/>
        <v>1.2315855381927225</v>
      </c>
      <c r="K46" s="2">
        <f t="shared" si="1"/>
        <v>2.4377726155550552</v>
      </c>
      <c r="O46" s="13">
        <f t="shared" si="3"/>
        <v>9.5</v>
      </c>
      <c r="P46" s="37">
        <f t="shared" si="4"/>
        <v>1.2315855381927225</v>
      </c>
      <c r="Q46" s="37">
        <f t="shared" si="5"/>
        <v>1.2392007835235974</v>
      </c>
    </row>
    <row r="47" spans="1:17" x14ac:dyDescent="0.2">
      <c r="A47" s="2">
        <f>heart!Y47</f>
        <v>0.32039305639859617</v>
      </c>
      <c r="B47" s="2">
        <f>gradient!Y47</f>
        <v>2.0850802388845957E-2</v>
      </c>
      <c r="D47" s="13">
        <f>heart!B47</f>
        <v>9.75</v>
      </c>
      <c r="F47" s="2">
        <f t="shared" si="6"/>
        <v>0.88408286220937249</v>
      </c>
      <c r="G47" s="2">
        <f t="shared" si="7"/>
        <v>1.2636357457069706E-2</v>
      </c>
      <c r="H47" s="17">
        <f t="shared" si="2"/>
        <v>2.5350583108699472E-2</v>
      </c>
      <c r="J47" s="2">
        <f t="shared" si="0"/>
        <v>1.2636357457069707</v>
      </c>
      <c r="K47" s="2">
        <f t="shared" si="1"/>
        <v>2.5350583108699474</v>
      </c>
      <c r="O47" s="13">
        <f t="shared" si="3"/>
        <v>9.75</v>
      </c>
      <c r="P47" s="37">
        <f t="shared" si="4"/>
        <v>1.2636357457069707</v>
      </c>
      <c r="Q47" s="37">
        <f t="shared" si="5"/>
        <v>1.2716533577413758</v>
      </c>
    </row>
    <row r="48" spans="1:17" x14ac:dyDescent="0.2">
      <c r="A48" s="2">
        <f>heart!Y48</f>
        <v>0.32537455808736837</v>
      </c>
      <c r="B48" s="2">
        <f>gradient!Y48</f>
        <v>1.8870008754116152E-2</v>
      </c>
      <c r="D48" s="13">
        <f>heart!B48</f>
        <v>10</v>
      </c>
      <c r="F48" s="2">
        <f t="shared" si="6"/>
        <v>0.87833753019762539</v>
      </c>
      <c r="G48" s="2">
        <f t="shared" si="7"/>
        <v>1.2972432847258441E-2</v>
      </c>
      <c r="H48" s="17">
        <f t="shared" si="2"/>
        <v>2.6904452020532259E-2</v>
      </c>
      <c r="J48" s="2">
        <f t="shared" si="0"/>
        <v>1.2972432847258442</v>
      </c>
      <c r="K48" s="2">
        <f t="shared" si="1"/>
        <v>2.6904452020532257</v>
      </c>
      <c r="O48" s="13">
        <f t="shared" si="3"/>
        <v>10</v>
      </c>
      <c r="P48" s="37">
        <f t="shared" si="4"/>
        <v>1.2972432847258442</v>
      </c>
      <c r="Q48" s="37">
        <f t="shared" si="5"/>
        <v>1.3056939879472873</v>
      </c>
    </row>
    <row r="49" spans="1:17" x14ac:dyDescent="0.2">
      <c r="A49" s="2">
        <f>heart!Y49</f>
        <v>0.329857482398769</v>
      </c>
      <c r="B49" s="2">
        <f>gradient!Y49</f>
        <v>1.7242285862800133E-2</v>
      </c>
      <c r="D49" s="13">
        <f>heart!B49</f>
        <v>10.25</v>
      </c>
      <c r="F49" s="2">
        <f t="shared" si="6"/>
        <v>0.87229017690994415</v>
      </c>
      <c r="G49" s="2">
        <f t="shared" si="7"/>
        <v>1.3330062316454514E-2</v>
      </c>
      <c r="H49" s="17">
        <f t="shared" si="2"/>
        <v>2.8176429288498353E-2</v>
      </c>
      <c r="J49" s="2">
        <f t="shared" si="0"/>
        <v>1.3330062316454514</v>
      </c>
      <c r="K49" s="2">
        <f t="shared" si="1"/>
        <v>2.8176429288498355</v>
      </c>
      <c r="O49" s="13">
        <f t="shared" si="3"/>
        <v>10.25</v>
      </c>
      <c r="P49" s="37">
        <f t="shared" si="4"/>
        <v>1.3330062316454514</v>
      </c>
      <c r="Q49" s="37">
        <f t="shared" si="5"/>
        <v>1.3419303687273176</v>
      </c>
    </row>
    <row r="50" spans="1:17" x14ac:dyDescent="0.2">
      <c r="A50" s="2">
        <f>heart!Y50</f>
        <v>0.33412010402427672</v>
      </c>
      <c r="B50" s="2">
        <f>gradient!Y50</f>
        <v>1.71074466733665E-2</v>
      </c>
      <c r="D50" s="13">
        <f>heart!B50</f>
        <v>10.5</v>
      </c>
      <c r="F50" s="2">
        <f t="shared" si="6"/>
        <v>0.8661315916691037</v>
      </c>
      <c r="G50" s="2">
        <f t="shared" si="7"/>
        <v>1.3687469384278908E-2</v>
      </c>
      <c r="H50" s="17">
        <f t="shared" si="2"/>
        <v>2.831892490744925E-2</v>
      </c>
      <c r="J50" s="2">
        <f t="shared" si="0"/>
        <v>1.3687469384278907</v>
      </c>
      <c r="K50" s="2">
        <f t="shared" si="1"/>
        <v>2.831892490744925</v>
      </c>
      <c r="O50" s="13">
        <f t="shared" si="3"/>
        <v>10.5</v>
      </c>
      <c r="P50" s="37">
        <f t="shared" si="4"/>
        <v>1.3687469384278907</v>
      </c>
      <c r="Q50" s="37">
        <f t="shared" si="5"/>
        <v>1.378157164378857</v>
      </c>
    </row>
    <row r="51" spans="1:17" x14ac:dyDescent="0.2">
      <c r="A51" s="2">
        <f>heart!Y51</f>
        <v>0.33853559798375121</v>
      </c>
      <c r="B51" s="2">
        <f>gradient!Y51</f>
        <v>1.8465362095186372E-2</v>
      </c>
      <c r="D51" s="13">
        <f>heart!B51</f>
        <v>10.75</v>
      </c>
      <c r="F51" s="2">
        <f t="shared" si="6"/>
        <v>0.86010593958702408</v>
      </c>
      <c r="G51" s="2">
        <f t="shared" si="7"/>
        <v>1.401857783767399E-2</v>
      </c>
      <c r="H51" s="17">
        <f t="shared" si="2"/>
        <v>2.7346746458562395E-2</v>
      </c>
      <c r="J51" s="2">
        <f t="shared" si="0"/>
        <v>1.4018577837673991</v>
      </c>
      <c r="K51" s="2">
        <f t="shared" si="1"/>
        <v>2.7346746458562396</v>
      </c>
      <c r="O51" s="13">
        <f t="shared" si="3"/>
        <v>10.75</v>
      </c>
      <c r="P51" s="37">
        <f t="shared" si="4"/>
        <v>1.4018577837673991</v>
      </c>
      <c r="Q51" s="37">
        <f t="shared" si="5"/>
        <v>1.4117298870049977</v>
      </c>
    </row>
    <row r="52" spans="1:17" x14ac:dyDescent="0.2">
      <c r="A52" s="2">
        <f>heart!Y52</f>
        <v>0.34347728565202429</v>
      </c>
      <c r="B52" s="2">
        <f>gradient!Y52</f>
        <v>2.1317332152045371E-2</v>
      </c>
      <c r="D52" s="13">
        <f>heart!B52</f>
        <v>11</v>
      </c>
      <c r="F52" s="2">
        <f t="shared" si="6"/>
        <v>0.85444757108449754</v>
      </c>
      <c r="G52" s="2">
        <f t="shared" si="7"/>
        <v>1.4300012232610888E-2</v>
      </c>
      <c r="H52" s="17">
        <f t="shared" si="2"/>
        <v>2.5274661926637347E-2</v>
      </c>
      <c r="J52" s="2">
        <f t="shared" si="0"/>
        <v>1.4300012232610888</v>
      </c>
      <c r="K52" s="2">
        <f t="shared" si="1"/>
        <v>2.5274661926637347</v>
      </c>
      <c r="O52" s="13">
        <f t="shared" si="3"/>
        <v>11</v>
      </c>
      <c r="P52" s="37">
        <f t="shared" si="4"/>
        <v>1.4300012232610888</v>
      </c>
      <c r="Q52" s="37">
        <f t="shared" si="5"/>
        <v>1.4402746523962229</v>
      </c>
    </row>
    <row r="53" spans="1:17" x14ac:dyDescent="0.2">
      <c r="A53" s="2">
        <f>heart!Y53</f>
        <v>0.34917796700145587</v>
      </c>
      <c r="B53" s="2">
        <f>gradient!Y53</f>
        <v>2.3973731268772752E-2</v>
      </c>
      <c r="D53" s="13">
        <f>heart!B53</f>
        <v>11.25</v>
      </c>
      <c r="F53" s="2">
        <f t="shared" si="6"/>
        <v>0.84929272099982311</v>
      </c>
      <c r="G53" s="2">
        <f t="shared" si="7"/>
        <v>1.4520121672946853E-2</v>
      </c>
      <c r="H53" s="17">
        <f t="shared" si="2"/>
        <v>2.3372804006987834E-2</v>
      </c>
      <c r="J53" s="2">
        <f t="shared" si="0"/>
        <v>1.4520121672946853</v>
      </c>
      <c r="K53" s="2">
        <f t="shared" si="1"/>
        <v>2.3372804006987833</v>
      </c>
      <c r="O53" s="13">
        <f t="shared" si="3"/>
        <v>11.25</v>
      </c>
      <c r="P53" s="37">
        <f t="shared" si="4"/>
        <v>1.4520121672946853</v>
      </c>
      <c r="Q53" s="37">
        <f t="shared" si="5"/>
        <v>1.462605071955414</v>
      </c>
    </row>
    <row r="54" spans="1:17" x14ac:dyDescent="0.2">
      <c r="A54" s="2">
        <f>heart!Y54</f>
        <v>0.35530704098736354</v>
      </c>
      <c r="B54" s="2">
        <f>gradient!Y54</f>
        <v>2.4744746636982007E-2</v>
      </c>
      <c r="D54" s="13">
        <f>heart!B54</f>
        <v>11.5</v>
      </c>
      <c r="F54" s="2">
        <f t="shared" si="6"/>
        <v>0.84442080785664686</v>
      </c>
      <c r="G54" s="2">
        <f t="shared" si="7"/>
        <v>1.4704723576674515E-2</v>
      </c>
      <c r="H54" s="17">
        <f t="shared" si="2"/>
        <v>2.2884274855583843E-2</v>
      </c>
      <c r="J54" s="2">
        <f t="shared" si="0"/>
        <v>1.4704723576674514</v>
      </c>
      <c r="K54" s="2">
        <f t="shared" si="1"/>
        <v>2.2884274855583842</v>
      </c>
      <c r="O54" s="13">
        <f t="shared" si="3"/>
        <v>11.5</v>
      </c>
      <c r="P54" s="37">
        <f t="shared" si="4"/>
        <v>1.4704723576674514</v>
      </c>
      <c r="Q54" s="37">
        <f t="shared" si="5"/>
        <v>1.481336990929627</v>
      </c>
    </row>
    <row r="55" spans="1:17" x14ac:dyDescent="0.2">
      <c r="A55" s="2">
        <f>heart!Y55</f>
        <v>0.36139329153101585</v>
      </c>
      <c r="B55" s="2">
        <f>gradient!Y55</f>
        <v>2.3631116401551355E-2</v>
      </c>
      <c r="D55" s="13">
        <f>heart!B55</f>
        <v>11.75</v>
      </c>
      <c r="F55" s="2">
        <f t="shared" si="6"/>
        <v>0.83953326393040684</v>
      </c>
      <c r="G55" s="2">
        <f t="shared" si="7"/>
        <v>1.488588763803937E-2</v>
      </c>
      <c r="H55" s="17">
        <f t="shared" si="2"/>
        <v>2.3783905394190872E-2</v>
      </c>
      <c r="J55" s="2">
        <f t="shared" si="0"/>
        <v>1.488588763803937</v>
      </c>
      <c r="K55" s="2">
        <f t="shared" si="1"/>
        <v>2.3783905394190872</v>
      </c>
      <c r="O55" s="13">
        <f t="shared" si="3"/>
        <v>11.75</v>
      </c>
      <c r="P55" s="37">
        <f t="shared" si="4"/>
        <v>1.488588763803937</v>
      </c>
      <c r="Q55" s="37">
        <f t="shared" si="5"/>
        <v>1.499723427522115</v>
      </c>
    </row>
    <row r="56" spans="1:17" x14ac:dyDescent="0.2">
      <c r="A56" s="2">
        <f>heart!Y56</f>
        <v>0.36696546155594545</v>
      </c>
      <c r="B56" s="2">
        <f>gradient!Y56</f>
        <v>2.0631774409340997E-2</v>
      </c>
      <c r="D56" s="13">
        <f>heart!B56</f>
        <v>12</v>
      </c>
      <c r="F56" s="2">
        <f t="shared" si="6"/>
        <v>0.8343435521413487</v>
      </c>
      <c r="G56" s="2">
        <f t="shared" si="7"/>
        <v>1.5092502368442106E-2</v>
      </c>
      <c r="H56" s="17">
        <f t="shared" si="2"/>
        <v>2.6048822846728645E-2</v>
      </c>
      <c r="J56" s="2">
        <f t="shared" si="0"/>
        <v>1.5092502368442107</v>
      </c>
      <c r="K56" s="2">
        <f t="shared" si="1"/>
        <v>2.6048822846728643</v>
      </c>
      <c r="O56" s="13">
        <f t="shared" si="3"/>
        <v>12</v>
      </c>
      <c r="P56" s="37">
        <f t="shared" si="4"/>
        <v>1.5092502368442107</v>
      </c>
      <c r="Q56" s="37">
        <f t="shared" si="5"/>
        <v>1.5206969321569286</v>
      </c>
    </row>
    <row r="57" spans="1:17" x14ac:dyDescent="0.2">
      <c r="A57" s="2">
        <f>heart!Y57</f>
        <v>0.37168849178761265</v>
      </c>
      <c r="B57" s="2">
        <f>gradient!Y57</f>
        <v>1.7384181118819814E-2</v>
      </c>
      <c r="D57" s="13">
        <f>heart!B57</f>
        <v>12.25</v>
      </c>
      <c r="F57" s="2">
        <f t="shared" si="6"/>
        <v>0.82865916436309006</v>
      </c>
      <c r="G57" s="2">
        <f t="shared" si="7"/>
        <v>1.5342559108919327E-2</v>
      </c>
      <c r="H57" s="17">
        <f t="shared" si="2"/>
        <v>2.8468379892464438E-2</v>
      </c>
      <c r="J57" s="2">
        <f t="shared" si="0"/>
        <v>1.5342559108919327</v>
      </c>
      <c r="K57" s="2">
        <f t="shared" si="1"/>
        <v>2.8468379892464437</v>
      </c>
      <c r="O57" s="13">
        <f t="shared" si="3"/>
        <v>12.25</v>
      </c>
      <c r="P57" s="37">
        <f t="shared" si="4"/>
        <v>1.5342559108919327</v>
      </c>
      <c r="Q57" s="37">
        <f t="shared" si="5"/>
        <v>1.5460860409493682</v>
      </c>
    </row>
    <row r="58" spans="1:17" x14ac:dyDescent="0.2">
      <c r="A58" s="2">
        <f>heart!Y58</f>
        <v>0.37577329604638932</v>
      </c>
      <c r="B58" s="2">
        <f>gradient!Y58</f>
        <v>1.5525559320787058E-2</v>
      </c>
      <c r="D58" s="13">
        <f>heart!B58</f>
        <v>12.5</v>
      </c>
      <c r="F58" s="2">
        <f t="shared" si="6"/>
        <v>0.82262212963880421</v>
      </c>
      <c r="G58" s="2">
        <f t="shared" si="7"/>
        <v>1.5620665718600244E-2</v>
      </c>
      <c r="H58" s="17">
        <f t="shared" si="2"/>
        <v>2.9856974095761622E-2</v>
      </c>
      <c r="J58" s="2">
        <f t="shared" si="0"/>
        <v>1.5620665718600244</v>
      </c>
      <c r="K58" s="2">
        <f t="shared" si="1"/>
        <v>2.9856974095761624</v>
      </c>
      <c r="O58" s="13">
        <f t="shared" si="3"/>
        <v>12.5</v>
      </c>
      <c r="P58" s="37">
        <f t="shared" si="4"/>
        <v>1.5620665718600244</v>
      </c>
      <c r="Q58" s="37">
        <f t="shared" si="5"/>
        <v>1.5743306059826434</v>
      </c>
    </row>
    <row r="59" spans="1:17" x14ac:dyDescent="0.2">
      <c r="A59" s="2">
        <f>heart!Y59</f>
        <v>0.37956686710178689</v>
      </c>
      <c r="B59" s="2">
        <f>gradient!Y59</f>
        <v>1.5054129631561719E-2</v>
      </c>
      <c r="D59" s="13">
        <f>heart!B59</f>
        <v>12.75</v>
      </c>
      <c r="F59" s="2">
        <f t="shared" si="6"/>
        <v>0.81644952110788804</v>
      </c>
      <c r="G59" s="2">
        <f t="shared" si="7"/>
        <v>1.5905113097106759E-2</v>
      </c>
      <c r="H59" s="17">
        <f t="shared" si="2"/>
        <v>3.0229728787209219E-2</v>
      </c>
      <c r="J59" s="2">
        <f t="shared" si="0"/>
        <v>1.5905113097106758</v>
      </c>
      <c r="K59" s="2">
        <f t="shared" si="1"/>
        <v>3.022972878720922</v>
      </c>
      <c r="O59" s="13">
        <f t="shared" si="3"/>
        <v>12.75</v>
      </c>
      <c r="P59" s="37">
        <f t="shared" si="4"/>
        <v>1.5905113097106758</v>
      </c>
      <c r="Q59" s="37">
        <f t="shared" si="5"/>
        <v>1.60322726764206</v>
      </c>
    </row>
    <row r="60" spans="1:17" x14ac:dyDescent="0.2">
      <c r="A60" s="2">
        <f>heart!Y60</f>
        <v>0.38341591890619897</v>
      </c>
      <c r="B60" s="2">
        <f>gradient!Y60</f>
        <v>1.596944071978787E-2</v>
      </c>
      <c r="D60" s="13">
        <f>heart!B60</f>
        <v>13</v>
      </c>
      <c r="F60" s="2">
        <f t="shared" si="6"/>
        <v>0.81034960031874392</v>
      </c>
      <c r="G60" s="2">
        <f t="shared" si="7"/>
        <v>1.6176116853743046E-2</v>
      </c>
      <c r="H60" s="17">
        <f t="shared" si="2"/>
        <v>2.9598458467697465E-2</v>
      </c>
      <c r="J60" s="2">
        <f t="shared" si="0"/>
        <v>1.6176116853743046</v>
      </c>
      <c r="K60" s="2">
        <f t="shared" si="1"/>
        <v>2.9598458467697464</v>
      </c>
      <c r="O60" s="13">
        <f t="shared" si="3"/>
        <v>13</v>
      </c>
      <c r="P60" s="37">
        <f t="shared" si="4"/>
        <v>1.6176116853743046</v>
      </c>
      <c r="Q60" s="37">
        <f t="shared" si="5"/>
        <v>1.6307658552797699</v>
      </c>
    </row>
    <row r="61" spans="1:17" x14ac:dyDescent="0.2">
      <c r="A61" s="2">
        <f>heart!Y61</f>
        <v>0.38760485798449507</v>
      </c>
      <c r="B61" s="2">
        <f>gradient!Y61</f>
        <v>1.7524018479858294E-2</v>
      </c>
      <c r="D61" s="13">
        <f>heart!B61</f>
        <v>13.25</v>
      </c>
      <c r="F61" s="2">
        <f t="shared" si="6"/>
        <v>0.80448608268608202</v>
      </c>
      <c r="G61" s="2">
        <f t="shared" si="7"/>
        <v>1.6418989587394722E-2</v>
      </c>
      <c r="H61" s="17">
        <f t="shared" si="2"/>
        <v>2.8512974515577348E-2</v>
      </c>
      <c r="J61" s="2">
        <f t="shared" si="0"/>
        <v>1.6418989587394721</v>
      </c>
      <c r="K61" s="2">
        <f t="shared" si="1"/>
        <v>2.851297451557735</v>
      </c>
      <c r="O61" s="13">
        <f t="shared" si="3"/>
        <v>13.25</v>
      </c>
      <c r="P61" s="37">
        <f t="shared" si="4"/>
        <v>1.6418989587394721</v>
      </c>
      <c r="Q61" s="37">
        <f t="shared" si="5"/>
        <v>1.6554521949042167</v>
      </c>
    </row>
    <row r="62" spans="1:17" x14ac:dyDescent="0.2">
      <c r="A62" s="2">
        <f>heart!Y62</f>
        <v>0.39216896214716401</v>
      </c>
      <c r="B62" s="2">
        <f>gradient!Y62</f>
        <v>1.8971000819156481E-2</v>
      </c>
      <c r="D62" s="13">
        <f>heart!B62</f>
        <v>13.5</v>
      </c>
      <c r="F62" s="2">
        <f t="shared" si="6"/>
        <v>0.79887299597651718</v>
      </c>
      <c r="G62" s="2">
        <f t="shared" si="7"/>
        <v>1.6633577746062923E-2</v>
      </c>
      <c r="H62" s="17">
        <f t="shared" si="2"/>
        <v>2.7515004838093736E-2</v>
      </c>
      <c r="J62" s="2">
        <f t="shared" si="0"/>
        <v>1.6633577746062924</v>
      </c>
      <c r="K62" s="2">
        <f t="shared" si="1"/>
        <v>2.7515004838093735</v>
      </c>
      <c r="O62" s="13">
        <f t="shared" si="3"/>
        <v>13.5</v>
      </c>
      <c r="P62" s="37">
        <f t="shared" si="4"/>
        <v>1.6633577746062924</v>
      </c>
      <c r="Q62" s="37">
        <f t="shared" si="5"/>
        <v>1.6772685918958086</v>
      </c>
    </row>
    <row r="63" spans="1:17" x14ac:dyDescent="0.2">
      <c r="A63" s="2">
        <f>heart!Y63</f>
        <v>0.39708150783255025</v>
      </c>
      <c r="B63" s="2">
        <f>gradient!Y63</f>
        <v>2.0311773031218339E-2</v>
      </c>
      <c r="D63" s="13">
        <f>heart!B63</f>
        <v>13.75</v>
      </c>
      <c r="F63" s="2">
        <f t="shared" si="6"/>
        <v>0.79348844806512808</v>
      </c>
      <c r="G63" s="2">
        <f t="shared" si="7"/>
        <v>1.6823003441864898E-2</v>
      </c>
      <c r="H63" s="17">
        <f t="shared" si="2"/>
        <v>2.6603226071413986E-2</v>
      </c>
      <c r="J63" s="2">
        <f t="shared" si="0"/>
        <v>1.6823003441864899</v>
      </c>
      <c r="K63" s="2">
        <f t="shared" si="1"/>
        <v>2.6603226071413988</v>
      </c>
      <c r="O63" s="13">
        <f t="shared" si="3"/>
        <v>13.75</v>
      </c>
      <c r="P63" s="37">
        <f t="shared" si="4"/>
        <v>1.6823003441864899</v>
      </c>
      <c r="Q63" s="37">
        <f t="shared" si="5"/>
        <v>1.6965307035579302</v>
      </c>
    </row>
    <row r="64" spans="1:17" x14ac:dyDescent="0.2">
      <c r="A64" s="2">
        <f>heart!Y64</f>
        <v>0.402316105065466</v>
      </c>
      <c r="B64" s="2">
        <f>gradient!Y64</f>
        <v>2.1547618727477597E-2</v>
      </c>
      <c r="D64" s="13">
        <f>heart!B64</f>
        <v>14</v>
      </c>
      <c r="F64" s="2">
        <f t="shared" si="6"/>
        <v>0.78831148933134532</v>
      </c>
      <c r="G64" s="2">
        <f t="shared" si="7"/>
        <v>1.699014115725345E-2</v>
      </c>
      <c r="H64" s="17">
        <f t="shared" si="2"/>
        <v>2.5776207567574563E-2</v>
      </c>
      <c r="J64" s="2">
        <f t="shared" si="0"/>
        <v>1.6990141157253451</v>
      </c>
      <c r="K64" s="2">
        <f t="shared" si="1"/>
        <v>2.5776207567574563</v>
      </c>
      <c r="O64" s="13">
        <f t="shared" si="3"/>
        <v>14</v>
      </c>
      <c r="P64" s="37">
        <f t="shared" si="4"/>
        <v>1.6990141157253451</v>
      </c>
      <c r="Q64" s="37">
        <f t="shared" si="5"/>
        <v>1.7135294498888953</v>
      </c>
    </row>
    <row r="65" spans="1:17" x14ac:dyDescent="0.2">
      <c r="A65" s="2">
        <f>heart!Y65</f>
        <v>0.40783322549204604</v>
      </c>
      <c r="B65" s="2">
        <f>gradient!Y65</f>
        <v>2.2518355513462207E-2</v>
      </c>
      <c r="D65" s="13">
        <f>heart!B65</f>
        <v>14.25</v>
      </c>
      <c r="F65" s="2">
        <f t="shared" si="6"/>
        <v>0.78331458914231111</v>
      </c>
      <c r="G65" s="2">
        <f t="shared" si="7"/>
        <v>1.7138308038795493E-2</v>
      </c>
      <c r="H65" s="17">
        <f t="shared" si="2"/>
        <v>2.5146898530615181E-2</v>
      </c>
      <c r="J65" s="2">
        <f t="shared" si="0"/>
        <v>1.7138308038795493</v>
      </c>
      <c r="K65" s="2">
        <f t="shared" si="1"/>
        <v>2.514689853061518</v>
      </c>
      <c r="O65" s="13">
        <f t="shared" si="3"/>
        <v>14.25</v>
      </c>
      <c r="P65" s="37">
        <f t="shared" si="4"/>
        <v>1.7138308038795493</v>
      </c>
      <c r="Q65" s="37">
        <f t="shared" si="5"/>
        <v>1.7286011428934378</v>
      </c>
    </row>
    <row r="66" spans="1:17" x14ac:dyDescent="0.2">
      <c r="A66" s="2">
        <f>heart!Y66</f>
        <v>0.41353982186112948</v>
      </c>
      <c r="B66" s="2">
        <f>gradient!Y66</f>
        <v>2.3063547188106021E-2</v>
      </c>
      <c r="D66" s="13">
        <f>heart!B66</f>
        <v>14.5</v>
      </c>
      <c r="F66" s="2">
        <f t="shared" si="6"/>
        <v>0.77844175456269682</v>
      </c>
      <c r="G66" s="2">
        <f t="shared" si="7"/>
        <v>1.7273179863756101E-2</v>
      </c>
      <c r="H66" s="17">
        <f t="shared" si="2"/>
        <v>2.4825779590036651E-2</v>
      </c>
      <c r="J66" s="2">
        <f t="shared" si="0"/>
        <v>1.7273179863756101</v>
      </c>
      <c r="K66" s="2">
        <f t="shared" si="1"/>
        <v>2.482577959003665</v>
      </c>
      <c r="O66" s="13">
        <f t="shared" si="3"/>
        <v>14.5</v>
      </c>
      <c r="P66" s="37">
        <f t="shared" si="4"/>
        <v>1.7273179863756101</v>
      </c>
      <c r="Q66" s="37">
        <f t="shared" si="5"/>
        <v>1.7423223902643059</v>
      </c>
    </row>
    <row r="67" spans="1:17" x14ac:dyDescent="0.2">
      <c r="A67" s="2">
        <f>heart!Y67</f>
        <v>0.4193295816193654</v>
      </c>
      <c r="B67" s="2">
        <f>gradient!Y67</f>
        <v>2.3183715700074325E-2</v>
      </c>
      <c r="D67" s="13">
        <f>heart!B67</f>
        <v>14.75</v>
      </c>
      <c r="F67" s="2">
        <f t="shared" si="6"/>
        <v>0.77363195437412891</v>
      </c>
      <c r="G67" s="2">
        <f t="shared" si="7"/>
        <v>1.7400612178184591E-2</v>
      </c>
      <c r="H67" s="17">
        <f t="shared" si="2"/>
        <v>2.4807671150627007E-2</v>
      </c>
      <c r="J67" s="2">
        <f t="shared" si="0"/>
        <v>1.7400612178184591</v>
      </c>
      <c r="K67" s="2">
        <f t="shared" si="1"/>
        <v>2.4807671150627009</v>
      </c>
      <c r="O67" s="13">
        <f t="shared" si="3"/>
        <v>14.75</v>
      </c>
      <c r="P67" s="37">
        <f t="shared" si="4"/>
        <v>1.7400612178184591</v>
      </c>
      <c r="Q67" s="37">
        <f t="shared" si="5"/>
        <v>1.755288476013428</v>
      </c>
    </row>
    <row r="68" spans="1:17" x14ac:dyDescent="0.2">
      <c r="A68" s="2">
        <f>heart!Y68</f>
        <v>0.42509627183124987</v>
      </c>
      <c r="B68" s="2">
        <f>gradient!Y68</f>
        <v>2.2878976094768577E-2</v>
      </c>
      <c r="D68" s="13">
        <f>heart!B68</f>
        <v>15</v>
      </c>
      <c r="F68" s="2">
        <f t="shared" si="6"/>
        <v>0.76882663321310996</v>
      </c>
      <c r="G68" s="2">
        <f t="shared" si="7"/>
        <v>1.7525985289947237E-2</v>
      </c>
      <c r="H68" s="17">
        <f t="shared" si="2"/>
        <v>2.5087606128139046E-2</v>
      </c>
      <c r="J68" s="2">
        <f t="shared" si="0"/>
        <v>1.7525985289947237</v>
      </c>
      <c r="K68" s="2">
        <f t="shared" si="1"/>
        <v>2.5087606128139046</v>
      </c>
      <c r="O68" s="13">
        <f t="shared" si="3"/>
        <v>15</v>
      </c>
      <c r="P68" s="37">
        <f t="shared" si="4"/>
        <v>1.7525985289947237</v>
      </c>
      <c r="Q68" s="37">
        <f t="shared" si="5"/>
        <v>1.7680466529174321</v>
      </c>
    </row>
    <row r="69" spans="1:17" x14ac:dyDescent="0.2">
      <c r="A69" s="2">
        <f>heart!Y69</f>
        <v>0.43074455738755457</v>
      </c>
      <c r="B69" s="2">
        <f>gradient!Y69</f>
        <v>2.2280079753056126E-2</v>
      </c>
      <c r="D69" s="13">
        <f>heart!B69</f>
        <v>15.25</v>
      </c>
      <c r="F69" s="2">
        <f t="shared" si="6"/>
        <v>0.76397542426289722</v>
      </c>
      <c r="G69" s="2">
        <f t="shared" si="7"/>
        <v>1.7653748034632957E-2</v>
      </c>
      <c r="H69" s="17">
        <f t="shared" si="2"/>
        <v>2.5569576036108869E-2</v>
      </c>
      <c r="J69" s="2">
        <f t="shared" si="0"/>
        <v>1.7653748034632957</v>
      </c>
      <c r="K69" s="2">
        <f t="shared" si="1"/>
        <v>2.5569576036108868</v>
      </c>
      <c r="O69" s="13">
        <f t="shared" si="3"/>
        <v>15.25</v>
      </c>
      <c r="P69" s="37">
        <f t="shared" si="4"/>
        <v>1.7653748034632957</v>
      </c>
      <c r="Q69" s="37">
        <f t="shared" si="5"/>
        <v>1.7810496485106242</v>
      </c>
    </row>
    <row r="70" spans="1:17" x14ac:dyDescent="0.2">
      <c r="A70" s="2">
        <f>heart!Y70</f>
        <v>0.43622267156206673</v>
      </c>
      <c r="B70" s="2">
        <f>gradient!Y70</f>
        <v>2.151749643977513E-2</v>
      </c>
      <c r="D70" s="13">
        <f>heart!B70</f>
        <v>15.5</v>
      </c>
      <c r="F70" s="2">
        <f t="shared" si="6"/>
        <v>0.75905305771533738</v>
      </c>
      <c r="G70" s="2">
        <f t="shared" si="7"/>
        <v>1.7786038662351025E-2</v>
      </c>
      <c r="H70" s="17">
        <f t="shared" si="2"/>
        <v>2.6159937500302037E-2</v>
      </c>
      <c r="J70" s="2">
        <f t="shared" si="0"/>
        <v>1.7786038662351025</v>
      </c>
      <c r="K70" s="2">
        <f t="shared" si="1"/>
        <v>2.6159937500302037</v>
      </c>
      <c r="O70" s="13">
        <f t="shared" si="3"/>
        <v>15.5</v>
      </c>
      <c r="P70" s="37">
        <f t="shared" si="4"/>
        <v>1.7786038662351025</v>
      </c>
      <c r="Q70" s="37">
        <f t="shared" si="5"/>
        <v>1.7945152181231272</v>
      </c>
    </row>
    <row r="71" spans="1:17" x14ac:dyDescent="0.2">
      <c r="A71" s="2">
        <f>heart!Y71</f>
        <v>0.44148960462431086</v>
      </c>
      <c r="B71" s="2">
        <f>gradient!Y71</f>
        <v>2.0590496082616927E-2</v>
      </c>
      <c r="D71" s="13">
        <f>heart!B71</f>
        <v>15.75</v>
      </c>
      <c r="F71" s="2">
        <f t="shared" si="6"/>
        <v>0.75404096599282922</v>
      </c>
      <c r="G71" s="2">
        <f t="shared" si="7"/>
        <v>1.7924354342514926E-2</v>
      </c>
      <c r="H71" s="17">
        <f t="shared" si="2"/>
        <v>2.6857763954118007E-2</v>
      </c>
      <c r="J71" s="2">
        <f t="shared" si="0"/>
        <v>1.7924354342514925</v>
      </c>
      <c r="K71" s="2">
        <f t="shared" si="1"/>
        <v>2.6857763954118008</v>
      </c>
      <c r="O71" s="13">
        <f t="shared" si="3"/>
        <v>15.75</v>
      </c>
      <c r="P71" s="37">
        <f t="shared" si="4"/>
        <v>1.7924354342514925</v>
      </c>
      <c r="Q71" s="37">
        <f t="shared" si="5"/>
        <v>1.8085959695043785</v>
      </c>
    </row>
    <row r="72" spans="1:17" x14ac:dyDescent="0.2">
      <c r="A72" s="2">
        <f>heart!Y72</f>
        <v>0.44650414466595034</v>
      </c>
      <c r="B72" s="2">
        <f>gradient!Y72</f>
        <v>1.9498191201779119E-2</v>
      </c>
      <c r="D72" s="13">
        <f>heart!B72</f>
        <v>16</v>
      </c>
      <c r="F72" s="2">
        <f t="shared" si="6"/>
        <v>0.74892129389963991</v>
      </c>
      <c r="G72" s="2">
        <f t="shared" si="7"/>
        <v>1.8070086410142992E-2</v>
      </c>
      <c r="H72" s="17">
        <f t="shared" si="2"/>
        <v>2.7662416657380614E-2</v>
      </c>
      <c r="J72" s="2">
        <f t="shared" ref="J72:J135" si="8">100*G72</f>
        <v>1.8070086410142991</v>
      </c>
      <c r="K72" s="2">
        <f t="shared" ref="K72:K135" si="9">100*H72</f>
        <v>2.7662416657380615</v>
      </c>
      <c r="O72" s="13">
        <f t="shared" si="3"/>
        <v>16</v>
      </c>
      <c r="P72" s="37">
        <f t="shared" si="4"/>
        <v>1.8070086410142991</v>
      </c>
      <c r="Q72" s="37">
        <f t="shared" si="5"/>
        <v>1.8234338278469542</v>
      </c>
    </row>
    <row r="73" spans="1:17" x14ac:dyDescent="0.2">
      <c r="A73" s="2">
        <f>heart!Y73</f>
        <v>0.45127510368139712</v>
      </c>
      <c r="B73" s="2">
        <f>gradient!Y73</f>
        <v>1.8842741734662855E-2</v>
      </c>
      <c r="D73" s="13">
        <f>heart!B73</f>
        <v>16.25</v>
      </c>
      <c r="F73" s="2">
        <f t="shared" si="6"/>
        <v>0.74370262079844918</v>
      </c>
      <c r="G73" s="2">
        <f t="shared" si="7"/>
        <v>1.8222401678742371E-2</v>
      </c>
      <c r="H73" s="17">
        <f t="shared" ref="H73:H136" si="10">D$2-B73/(1+A73)</f>
        <v>2.8158366553164515E-2</v>
      </c>
      <c r="J73" s="2">
        <f t="shared" si="8"/>
        <v>1.822240167874237</v>
      </c>
      <c r="K73" s="2">
        <f t="shared" si="9"/>
        <v>2.8158366553164513</v>
      </c>
      <c r="O73" s="13">
        <f t="shared" ref="O73:O136" si="11">D73</f>
        <v>16.25</v>
      </c>
      <c r="P73" s="37">
        <f t="shared" ref="P73:P136" si="12">J73</f>
        <v>1.822240167874237</v>
      </c>
      <c r="Q73" s="37">
        <f t="shared" ref="Q73:Q136" si="13">100*(EXP(G73)-1)</f>
        <v>1.8389442727289484</v>
      </c>
    </row>
    <row r="74" spans="1:17" x14ac:dyDescent="0.2">
      <c r="A74" s="2">
        <f>heart!Y74</f>
        <v>0.45601213223456361</v>
      </c>
      <c r="B74" s="2">
        <f>gradient!Y74</f>
        <v>1.9226725849743248E-2</v>
      </c>
      <c r="D74" s="13">
        <f>heart!B74</f>
        <v>16.5</v>
      </c>
      <c r="F74" s="2">
        <f t="shared" ref="F74:F137" si="14">EXP(-D$2*D74)*(1+A74)</f>
        <v>0.73849512175449739</v>
      </c>
      <c r="G74" s="2">
        <f t="shared" ref="G74:G137" si="15">-LN(F74)/D74</f>
        <v>1.8372168645207805E-2</v>
      </c>
      <c r="H74" s="17">
        <f t="shared" si="10"/>
        <v>2.7936884510521225E-2</v>
      </c>
      <c r="J74" s="2">
        <f t="shared" si="8"/>
        <v>1.8372168645207805</v>
      </c>
      <c r="K74" s="2">
        <f t="shared" si="9"/>
        <v>2.7936884510521223</v>
      </c>
      <c r="O74" s="13">
        <f t="shared" si="11"/>
        <v>16.5</v>
      </c>
      <c r="P74" s="37">
        <f t="shared" si="12"/>
        <v>1.8372168645207805</v>
      </c>
      <c r="Q74" s="37">
        <f t="shared" si="13"/>
        <v>1.8541975246688436</v>
      </c>
    </row>
    <row r="75" spans="1:17" x14ac:dyDescent="0.2">
      <c r="A75" s="2">
        <f>heart!Y75</f>
        <v>0.46097511394105162</v>
      </c>
      <c r="B75" s="2">
        <f>gradient!Y75</f>
        <v>2.0650511160847124E-2</v>
      </c>
      <c r="D75" s="13">
        <f>heart!B75</f>
        <v>16.75</v>
      </c>
      <c r="F75" s="2">
        <f t="shared" si="14"/>
        <v>0.73342975580933267</v>
      </c>
      <c r="G75" s="2">
        <f t="shared" si="15"/>
        <v>1.8508862791206896E-2</v>
      </c>
      <c r="H75" s="17">
        <f t="shared" si="10"/>
        <v>2.7007198006772416E-2</v>
      </c>
      <c r="J75" s="2">
        <f t="shared" si="8"/>
        <v>1.8508862791206897</v>
      </c>
      <c r="K75" s="2">
        <f t="shared" si="9"/>
        <v>2.7007198006772417</v>
      </c>
      <c r="O75" s="13">
        <f t="shared" si="11"/>
        <v>16.75</v>
      </c>
      <c r="P75" s="37">
        <f t="shared" si="12"/>
        <v>1.8508862791206897</v>
      </c>
      <c r="Q75" s="37">
        <f t="shared" si="13"/>
        <v>1.8681213488468407</v>
      </c>
    </row>
    <row r="76" spans="1:17" x14ac:dyDescent="0.2">
      <c r="A76" s="2">
        <f>heart!Y76</f>
        <v>0.46642414873659188</v>
      </c>
      <c r="B76" s="2">
        <f>gradient!Y76</f>
        <v>2.3115460753432987E-2</v>
      </c>
      <c r="D76" s="13">
        <f>heart!B76</f>
        <v>17</v>
      </c>
      <c r="F76" s="2">
        <f t="shared" si="14"/>
        <v>0.72863223632854124</v>
      </c>
      <c r="G76" s="2">
        <f t="shared" si="15"/>
        <v>1.8622714775314794E-2</v>
      </c>
      <c r="H76" s="17">
        <f t="shared" si="10"/>
        <v>2.5378795422469347E-2</v>
      </c>
      <c r="J76" s="2">
        <f t="shared" si="8"/>
        <v>1.8622714775314793</v>
      </c>
      <c r="K76" s="2">
        <f t="shared" si="9"/>
        <v>2.5378795422469347</v>
      </c>
      <c r="O76" s="13">
        <f t="shared" si="11"/>
        <v>17</v>
      </c>
      <c r="P76" s="37">
        <f t="shared" si="12"/>
        <v>1.8622714775314793</v>
      </c>
      <c r="Q76" s="37">
        <f t="shared" si="13"/>
        <v>1.8797198968260931</v>
      </c>
    </row>
    <row r="77" spans="1:17" x14ac:dyDescent="0.2">
      <c r="A77" s="2">
        <f>heart!Y77</f>
        <v>0.47253487640937042</v>
      </c>
      <c r="B77" s="2">
        <f>gradient!Y77</f>
        <v>2.5604796223350518E-2</v>
      </c>
      <c r="D77" s="13">
        <f>heart!B77</f>
        <v>17.25</v>
      </c>
      <c r="F77" s="2">
        <f t="shared" si="14"/>
        <v>0.72418151909979689</v>
      </c>
      <c r="G77" s="2">
        <f t="shared" si="15"/>
        <v>1.870801165402915E-2</v>
      </c>
      <c r="H77" s="17">
        <f t="shared" si="10"/>
        <v>2.3753698995811652E-2</v>
      </c>
      <c r="J77" s="2">
        <f t="shared" si="8"/>
        <v>1.8708011654029151</v>
      </c>
      <c r="K77" s="2">
        <f t="shared" si="9"/>
        <v>2.3753698995811652</v>
      </c>
      <c r="O77" s="13">
        <f t="shared" si="11"/>
        <v>17.25</v>
      </c>
      <c r="P77" s="37">
        <f t="shared" si="12"/>
        <v>1.8708011654029151</v>
      </c>
      <c r="Q77" s="37">
        <f t="shared" si="13"/>
        <v>1.8884102895639909</v>
      </c>
    </row>
    <row r="78" spans="1:17" x14ac:dyDescent="0.2">
      <c r="A78" s="2">
        <f>heart!Y78</f>
        <v>0.4791438520553335</v>
      </c>
      <c r="B78" s="2">
        <f>gradient!Y78</f>
        <v>2.7101762512690503E-2</v>
      </c>
      <c r="D78" s="13">
        <f>heart!B78</f>
        <v>17.5</v>
      </c>
      <c r="F78" s="2">
        <f t="shared" si="14"/>
        <v>0.71998812062241457</v>
      </c>
      <c r="G78" s="2">
        <f t="shared" si="15"/>
        <v>1.8772603785353347E-2</v>
      </c>
      <c r="H78" s="17">
        <f t="shared" si="10"/>
        <v>2.2819342405625311E-2</v>
      </c>
      <c r="J78" s="2">
        <f t="shared" si="8"/>
        <v>1.8772603785353348</v>
      </c>
      <c r="K78" s="2">
        <f t="shared" si="9"/>
        <v>2.2819342405625309</v>
      </c>
      <c r="O78" s="13">
        <f t="shared" si="11"/>
        <v>17.5</v>
      </c>
      <c r="P78" s="37">
        <f t="shared" si="12"/>
        <v>1.8772603785353348</v>
      </c>
      <c r="Q78" s="37">
        <f t="shared" si="13"/>
        <v>1.8949916916929377</v>
      </c>
    </row>
    <row r="79" spans="1:17" x14ac:dyDescent="0.2">
      <c r="A79" s="2">
        <f>heart!Y79</f>
        <v>0.48600318229780637</v>
      </c>
      <c r="B79" s="2">
        <f>gradient!Y79</f>
        <v>2.760779276798575E-2</v>
      </c>
      <c r="D79" s="13">
        <f>heart!B79</f>
        <v>17.75</v>
      </c>
      <c r="F79" s="2">
        <f t="shared" si="14"/>
        <v>0.71592532917928431</v>
      </c>
      <c r="G79" s="2">
        <f t="shared" si="15"/>
        <v>1.8827008806518334E-2</v>
      </c>
      <c r="H79" s="17">
        <f t="shared" si="10"/>
        <v>2.2563387715099192E-2</v>
      </c>
      <c r="J79" s="2">
        <f t="shared" si="8"/>
        <v>1.8827008806518335</v>
      </c>
      <c r="K79" s="2">
        <f t="shared" si="9"/>
        <v>2.2563387715099195</v>
      </c>
      <c r="O79" s="13">
        <f t="shared" si="11"/>
        <v>17.75</v>
      </c>
      <c r="P79" s="37">
        <f t="shared" si="12"/>
        <v>1.8827008806518335</v>
      </c>
      <c r="Q79" s="37">
        <f t="shared" si="13"/>
        <v>1.9005354416750775</v>
      </c>
    </row>
    <row r="80" spans="1:17" x14ac:dyDescent="0.2">
      <c r="A80" s="2">
        <f>heart!Y80</f>
        <v>0.49286521344154988</v>
      </c>
      <c r="B80" s="2">
        <f>gradient!Y80</f>
        <v>2.7123371446042072E-2</v>
      </c>
      <c r="D80" s="13">
        <f>heart!B80</f>
        <v>18</v>
      </c>
      <c r="F80" s="2">
        <f t="shared" si="14"/>
        <v>0.71187158321715349</v>
      </c>
      <c r="G80" s="2">
        <f t="shared" si="15"/>
        <v>1.8880985804842477E-2</v>
      </c>
      <c r="H80" s="17">
        <f t="shared" si="10"/>
        <v>2.2973275991466962E-2</v>
      </c>
      <c r="J80" s="2">
        <f t="shared" si="8"/>
        <v>1.8880985804842476</v>
      </c>
      <c r="K80" s="2">
        <f t="shared" si="9"/>
        <v>2.2973275991466964</v>
      </c>
      <c r="O80" s="13">
        <f t="shared" si="11"/>
        <v>18</v>
      </c>
      <c r="P80" s="37">
        <f t="shared" si="12"/>
        <v>1.8880985804842476</v>
      </c>
      <c r="Q80" s="37">
        <f t="shared" si="13"/>
        <v>1.9060358751529449</v>
      </c>
    </row>
    <row r="81" spans="1:17" x14ac:dyDescent="0.2">
      <c r="A81" s="2">
        <f>heart!Y81</f>
        <v>0.4995363145255336</v>
      </c>
      <c r="B81" s="2">
        <f>gradient!Y81</f>
        <v>2.6296297246751227E-2</v>
      </c>
      <c r="D81" s="13">
        <f>heart!B81</f>
        <v>18.25</v>
      </c>
      <c r="F81" s="2">
        <f t="shared" si="14"/>
        <v>0.70773572190078271</v>
      </c>
      <c r="G81" s="2">
        <f t="shared" si="15"/>
        <v>1.894161803419132E-2</v>
      </c>
      <c r="H81" s="17">
        <f t="shared" si="10"/>
        <v>2.3605657619367289E-2</v>
      </c>
      <c r="J81" s="2">
        <f t="shared" si="8"/>
        <v>1.8941618034191321</v>
      </c>
      <c r="K81" s="2">
        <f t="shared" si="9"/>
        <v>2.3605657619367291</v>
      </c>
      <c r="O81" s="13">
        <f t="shared" si="11"/>
        <v>18.25</v>
      </c>
      <c r="P81" s="37">
        <f t="shared" si="12"/>
        <v>1.8941618034191321</v>
      </c>
      <c r="Q81" s="37">
        <f t="shared" si="13"/>
        <v>1.9122148526128591</v>
      </c>
    </row>
    <row r="82" spans="1:17" x14ac:dyDescent="0.2">
      <c r="A82" s="2">
        <f>heart!Y82</f>
        <v>0.50603876273586579</v>
      </c>
      <c r="B82" s="2">
        <f>gradient!Y82</f>
        <v>2.5774040825355476E-2</v>
      </c>
      <c r="D82" s="13">
        <f>heart!B82</f>
        <v>18.5</v>
      </c>
      <c r="F82" s="2">
        <f t="shared" si="14"/>
        <v>0.70353117890750094</v>
      </c>
      <c r="G82" s="2">
        <f t="shared" si="15"/>
        <v>1.9007734254694156E-2</v>
      </c>
      <c r="H82" s="17">
        <f t="shared" si="10"/>
        <v>2.4028146885103383E-2</v>
      </c>
      <c r="J82" s="2">
        <f t="shared" si="8"/>
        <v>1.9007734254694157</v>
      </c>
      <c r="K82" s="2">
        <f t="shared" si="9"/>
        <v>2.4028146885103383</v>
      </c>
      <c r="O82" s="13">
        <f t="shared" si="11"/>
        <v>18.5</v>
      </c>
      <c r="P82" s="37">
        <f t="shared" si="12"/>
        <v>1.9007734254694157</v>
      </c>
      <c r="Q82" s="37">
        <f t="shared" si="13"/>
        <v>1.9189531258341219</v>
      </c>
    </row>
    <row r="83" spans="1:17" x14ac:dyDescent="0.2">
      <c r="A83" s="2">
        <f>heart!Y83</f>
        <v>0.51244869394457204</v>
      </c>
      <c r="B83" s="2">
        <f>gradient!Y83</f>
        <v>2.5556102190648522E-2</v>
      </c>
      <c r="D83" s="13">
        <f>heart!B83</f>
        <v>18.75</v>
      </c>
      <c r="F83" s="2">
        <f t="shared" si="14"/>
        <v>0.69929580127648006</v>
      </c>
      <c r="G83" s="2">
        <f t="shared" si="15"/>
        <v>1.9076343918452202E-2</v>
      </c>
      <c r="H83" s="17">
        <f t="shared" si="10"/>
        <v>2.4244773666532625E-2</v>
      </c>
      <c r="J83" s="2">
        <f t="shared" si="8"/>
        <v>1.9076343918452203</v>
      </c>
      <c r="K83" s="2">
        <f t="shared" si="9"/>
        <v>2.4244773666532624</v>
      </c>
      <c r="O83" s="13">
        <f t="shared" si="11"/>
        <v>18.75</v>
      </c>
      <c r="P83" s="37">
        <f t="shared" si="12"/>
        <v>1.9076343918452203</v>
      </c>
      <c r="Q83" s="37">
        <f t="shared" si="13"/>
        <v>1.9259459908249621</v>
      </c>
    </row>
    <row r="84" spans="1:17" x14ac:dyDescent="0.2">
      <c r="A84" s="2">
        <f>heart!Y84</f>
        <v>0.51884215545084622</v>
      </c>
      <c r="B84" s="2">
        <f>gradient!Y84</f>
        <v>2.5642272695314605E-2</v>
      </c>
      <c r="D84" s="13">
        <f>heart!B84</f>
        <v>19</v>
      </c>
      <c r="F84" s="2">
        <f t="shared" si="14"/>
        <v>0.69506589946360875</v>
      </c>
      <c r="G84" s="2">
        <f t="shared" si="15"/>
        <v>1.9144664133700976E-2</v>
      </c>
      <c r="H84" s="17">
        <f t="shared" si="10"/>
        <v>2.425916680084967E-2</v>
      </c>
      <c r="J84" s="2">
        <f t="shared" si="8"/>
        <v>1.9144664133700977</v>
      </c>
      <c r="K84" s="2">
        <f t="shared" si="9"/>
        <v>2.425916680084967</v>
      </c>
      <c r="O84" s="13">
        <f t="shared" si="11"/>
        <v>19</v>
      </c>
      <c r="P84" s="37">
        <f t="shared" si="12"/>
        <v>1.9144664133700977</v>
      </c>
      <c r="Q84" s="37">
        <f t="shared" si="13"/>
        <v>1.9329098312773185</v>
      </c>
    </row>
    <row r="85" spans="1:17" x14ac:dyDescent="0.2">
      <c r="A85" s="2">
        <f>heart!Y85</f>
        <v>0.5252721023014022</v>
      </c>
      <c r="B85" s="2">
        <f>gradient!Y85</f>
        <v>2.5755708180188103E-2</v>
      </c>
      <c r="D85" s="13">
        <f>heart!B85</f>
        <v>19.25</v>
      </c>
      <c r="F85" s="2">
        <f t="shared" si="14"/>
        <v>0.69086586778806691</v>
      </c>
      <c r="G85" s="2">
        <f t="shared" si="15"/>
        <v>1.9210887649010872E-2</v>
      </c>
      <c r="H85" s="17">
        <f t="shared" si="10"/>
        <v>2.4255967287080078E-2</v>
      </c>
      <c r="J85" s="2">
        <f t="shared" si="8"/>
        <v>1.9210887649010873</v>
      </c>
      <c r="K85" s="2">
        <f t="shared" si="9"/>
        <v>2.4255967287080078</v>
      </c>
      <c r="O85" s="13">
        <f t="shared" si="11"/>
        <v>19.25</v>
      </c>
      <c r="P85" s="37">
        <f t="shared" si="12"/>
        <v>1.9210887649010873</v>
      </c>
      <c r="Q85" s="37">
        <f t="shared" si="13"/>
        <v>1.939660410413202</v>
      </c>
    </row>
    <row r="86" spans="1:17" x14ac:dyDescent="0.2">
      <c r="A86" s="2">
        <f>heart!Y86</f>
        <v>0.53169921411481713</v>
      </c>
      <c r="B86" s="2">
        <f>gradient!Y86</f>
        <v>2.5619590588704055E-2</v>
      </c>
      <c r="D86" s="13">
        <f>heart!B86</f>
        <v>19.5</v>
      </c>
      <c r="F86" s="2">
        <f t="shared" si="14"/>
        <v>0.68667774098402279</v>
      </c>
      <c r="G86" s="2">
        <f t="shared" si="15"/>
        <v>1.9276419402565845E-2</v>
      </c>
      <c r="H86" s="17">
        <f t="shared" si="10"/>
        <v>2.4415689016610034E-2</v>
      </c>
      <c r="J86" s="2">
        <f t="shared" si="8"/>
        <v>1.9276419402565845</v>
      </c>
      <c r="K86" s="2">
        <f t="shared" si="9"/>
        <v>2.4415689016610034</v>
      </c>
      <c r="O86" s="13">
        <f t="shared" si="11"/>
        <v>19.5</v>
      </c>
      <c r="P86" s="37">
        <f t="shared" si="12"/>
        <v>1.9276419402565845</v>
      </c>
      <c r="Q86" s="37">
        <f t="shared" si="13"/>
        <v>1.9463409140068499</v>
      </c>
    </row>
    <row r="87" spans="1:17" x14ac:dyDescent="0.2">
      <c r="A87" s="2">
        <f>heart!Y87</f>
        <v>0.53806109131044622</v>
      </c>
      <c r="B87" s="2">
        <f>gradient!Y87</f>
        <v>2.5233789606334656E-2</v>
      </c>
      <c r="D87" s="13">
        <f>heart!B87</f>
        <v>19.75</v>
      </c>
      <c r="F87" s="2">
        <f t="shared" si="14"/>
        <v>0.68247404003310908</v>
      </c>
      <c r="G87" s="2">
        <f t="shared" si="15"/>
        <v>1.9343331100149696E-2</v>
      </c>
      <c r="H87" s="17">
        <f t="shared" si="10"/>
        <v>2.4735709697870589E-2</v>
      </c>
      <c r="J87" s="2">
        <f t="shared" si="8"/>
        <v>1.9343331100149697</v>
      </c>
      <c r="K87" s="2">
        <f t="shared" si="9"/>
        <v>2.4735709697870591</v>
      </c>
      <c r="O87" s="13">
        <f t="shared" si="11"/>
        <v>19.75</v>
      </c>
      <c r="P87" s="37">
        <f t="shared" si="12"/>
        <v>1.9343331100149697</v>
      </c>
      <c r="Q87" s="37">
        <f t="shared" si="13"/>
        <v>1.9531625449607848</v>
      </c>
    </row>
    <row r="88" spans="1:17" x14ac:dyDescent="0.2">
      <c r="A88" s="2">
        <f>heart!Y88</f>
        <v>0.54429527185421112</v>
      </c>
      <c r="B88" s="2">
        <f>gradient!Y88</f>
        <v>2.4597935879846017E-2</v>
      </c>
      <c r="D88" s="13">
        <f>heart!B88</f>
        <v>20</v>
      </c>
      <c r="F88" s="2">
        <f t="shared" si="14"/>
        <v>0.67822838613521075</v>
      </c>
      <c r="G88" s="2">
        <f t="shared" si="15"/>
        <v>1.9413559752853818E-2</v>
      </c>
      <c r="H88" s="17">
        <f t="shared" si="10"/>
        <v>2.5213683801952113E-2</v>
      </c>
      <c r="J88" s="2">
        <f t="shared" si="8"/>
        <v>1.9413559752853817</v>
      </c>
      <c r="K88" s="2">
        <f t="shared" si="9"/>
        <v>2.5213683801952111</v>
      </c>
      <c r="O88" s="13">
        <f t="shared" si="11"/>
        <v>20</v>
      </c>
      <c r="P88" s="37">
        <f t="shared" si="12"/>
        <v>1.9413559752853817</v>
      </c>
      <c r="Q88" s="37">
        <f t="shared" si="13"/>
        <v>1.9603228296308561</v>
      </c>
    </row>
    <row r="89" spans="1:17" x14ac:dyDescent="0.2">
      <c r="A89" s="2">
        <f>heart!Y89</f>
        <v>0.5503505965426978</v>
      </c>
      <c r="B89" s="2">
        <f>gradient!Y89</f>
        <v>2.3848526037913903E-2</v>
      </c>
      <c r="D89" s="13">
        <f>heart!B89</f>
        <v>20.25</v>
      </c>
      <c r="F89" s="2">
        <f t="shared" si="14"/>
        <v>0.67392041357937793</v>
      </c>
      <c r="G89" s="2">
        <f t="shared" si="15"/>
        <v>1.9488555841218395E-2</v>
      </c>
      <c r="H89" s="17">
        <f t="shared" si="10"/>
        <v>2.5759276925849586E-2</v>
      </c>
      <c r="J89" s="2">
        <f t="shared" si="8"/>
        <v>1.9488555841218396</v>
      </c>
      <c r="K89" s="2">
        <f t="shared" si="9"/>
        <v>2.5759276925849584</v>
      </c>
      <c r="O89" s="13">
        <f t="shared" si="11"/>
        <v>20.25</v>
      </c>
      <c r="P89" s="37">
        <f t="shared" si="12"/>
        <v>1.9488555841218396</v>
      </c>
      <c r="Q89" s="37">
        <f t="shared" si="13"/>
        <v>1.9679697417521513</v>
      </c>
    </row>
    <row r="90" spans="1:17" x14ac:dyDescent="0.2">
      <c r="A90" s="2">
        <f>heart!Y90</f>
        <v>0.55622143746231778</v>
      </c>
      <c r="B90" s="2">
        <f>gradient!Y90</f>
        <v>2.3121947994305059E-2</v>
      </c>
      <c r="D90" s="13">
        <f>heart!B90</f>
        <v>20.5</v>
      </c>
      <c r="F90" s="2">
        <f t="shared" si="14"/>
        <v>0.6695502165164734</v>
      </c>
      <c r="G90" s="2">
        <f t="shared" si="15"/>
        <v>1.9568249300707594E-2</v>
      </c>
      <c r="H90" s="17">
        <f t="shared" si="10"/>
        <v>2.6284194017549702E-2</v>
      </c>
      <c r="J90" s="2">
        <f t="shared" si="8"/>
        <v>1.9568249300707594</v>
      </c>
      <c r="K90" s="2">
        <f t="shared" si="9"/>
        <v>2.6284194017549702</v>
      </c>
      <c r="O90" s="13">
        <f t="shared" si="11"/>
        <v>20.5</v>
      </c>
      <c r="P90" s="37">
        <f t="shared" si="12"/>
        <v>1.9568249300707594</v>
      </c>
      <c r="Q90" s="37">
        <f t="shared" si="13"/>
        <v>1.9760962458282627</v>
      </c>
    </row>
    <row r="91" spans="1:17" x14ac:dyDescent="0.2">
      <c r="A91" s="2">
        <f>heart!Y91</f>
        <v>0.56191341516401216</v>
      </c>
      <c r="B91" s="2">
        <f>gradient!Y91</f>
        <v>2.2417506146980348E-2</v>
      </c>
      <c r="D91" s="13">
        <f>heart!B91</f>
        <v>20.75</v>
      </c>
      <c r="F91" s="2">
        <f t="shared" si="14"/>
        <v>0.6651227251377233</v>
      </c>
      <c r="G91" s="2">
        <f t="shared" si="15"/>
        <v>1.9652226808389697E-2</v>
      </c>
      <c r="H91" s="17">
        <f t="shared" si="10"/>
        <v>2.6789351228861814E-2</v>
      </c>
      <c r="J91" s="2">
        <f t="shared" si="8"/>
        <v>1.9652226808389697</v>
      </c>
      <c r="K91" s="2">
        <f t="shared" si="9"/>
        <v>2.6789351228861813</v>
      </c>
      <c r="O91" s="13">
        <f t="shared" si="11"/>
        <v>20.75</v>
      </c>
      <c r="P91" s="37">
        <f t="shared" si="12"/>
        <v>1.9652226808389697</v>
      </c>
      <c r="Q91" s="37">
        <f t="shared" si="13"/>
        <v>1.9846603038232269</v>
      </c>
    </row>
    <row r="92" spans="1:17" x14ac:dyDescent="0.2">
      <c r="A92" s="2">
        <f>heart!Y92</f>
        <v>0.56743197896096031</v>
      </c>
      <c r="B92" s="2">
        <f>gradient!Y92</f>
        <v>2.1734526086369194E-2</v>
      </c>
      <c r="D92" s="13">
        <f>heart!B92</f>
        <v>21</v>
      </c>
      <c r="F92" s="2">
        <f t="shared" si="14"/>
        <v>0.66064264578313336</v>
      </c>
      <c r="G92" s="2">
        <f t="shared" si="15"/>
        <v>1.9740105332074858E-2</v>
      </c>
      <c r="H92" s="17">
        <f t="shared" si="10"/>
        <v>2.7275615236493325E-2</v>
      </c>
      <c r="J92" s="2">
        <f t="shared" si="8"/>
        <v>1.9740105332074858</v>
      </c>
      <c r="K92" s="2">
        <f t="shared" si="9"/>
        <v>2.7275615236493325</v>
      </c>
      <c r="O92" s="13">
        <f t="shared" si="11"/>
        <v>21</v>
      </c>
      <c r="P92" s="37">
        <f t="shared" si="12"/>
        <v>1.9740105332074858</v>
      </c>
      <c r="Q92" s="37">
        <f t="shared" si="13"/>
        <v>1.9936229590159504</v>
      </c>
    </row>
    <row r="93" spans="1:17" x14ac:dyDescent="0.2">
      <c r="A93" s="2">
        <f>heart!Y93</f>
        <v>0.57278241214552406</v>
      </c>
      <c r="B93" s="2">
        <f>gradient!Y93</f>
        <v>2.1072353949714295E-2</v>
      </c>
      <c r="D93" s="13">
        <f>heart!B93</f>
        <v>21.25</v>
      </c>
      <c r="F93" s="2">
        <f t="shared" si="14"/>
        <v>0.65611447023532887</v>
      </c>
      <c r="G93" s="2">
        <f t="shared" si="15"/>
        <v>1.9831529785928479E-2</v>
      </c>
      <c r="H93" s="17">
        <f t="shared" si="10"/>
        <v>2.7743806508823372E-2</v>
      </c>
      <c r="J93" s="2">
        <f t="shared" si="8"/>
        <v>1.9831529785928479</v>
      </c>
      <c r="K93" s="2">
        <f t="shared" si="9"/>
        <v>2.7743806508823372</v>
      </c>
      <c r="O93" s="13">
        <f t="shared" si="11"/>
        <v>21.25</v>
      </c>
      <c r="P93" s="37">
        <f t="shared" si="12"/>
        <v>1.9831529785928479</v>
      </c>
      <c r="Q93" s="37">
        <f t="shared" si="13"/>
        <v>2.0029480965578328</v>
      </c>
    </row>
    <row r="94" spans="1:17" x14ac:dyDescent="0.2">
      <c r="A94" s="2">
        <f>heart!Y94</f>
        <v>0.57796983704734295</v>
      </c>
      <c r="B94" s="2">
        <f>gradient!Y94</f>
        <v>2.0430355795082997E-2</v>
      </c>
      <c r="D94" s="13">
        <f>heart!B94</f>
        <v>21.5</v>
      </c>
      <c r="F94" s="2">
        <f t="shared" si="14"/>
        <v>0.65154248463548847</v>
      </c>
      <c r="G94" s="2">
        <f t="shared" si="15"/>
        <v>1.9926170886112791E-2</v>
      </c>
      <c r="H94" s="17">
        <f t="shared" si="10"/>
        <v>2.8194702315902223E-2</v>
      </c>
      <c r="J94" s="2">
        <f t="shared" si="8"/>
        <v>1.9926170886112791</v>
      </c>
      <c r="K94" s="2">
        <f t="shared" si="9"/>
        <v>2.8194702315902225</v>
      </c>
      <c r="O94" s="13">
        <f t="shared" si="11"/>
        <v>21.5</v>
      </c>
      <c r="P94" s="37">
        <f t="shared" si="12"/>
        <v>1.9926170886112791</v>
      </c>
      <c r="Q94" s="37">
        <f t="shared" si="13"/>
        <v>2.0126022246191866</v>
      </c>
    </row>
    <row r="95" spans="1:17" x14ac:dyDescent="0.2">
      <c r="A95" s="2">
        <f>heart!Y95</f>
        <v>0.58299921993723203</v>
      </c>
      <c r="B95" s="2">
        <f>gradient!Y95</f>
        <v>1.9807916994453667E-2</v>
      </c>
      <c r="D95" s="13">
        <f>heart!B95</f>
        <v>21.75</v>
      </c>
      <c r="F95" s="2">
        <f t="shared" si="14"/>
        <v>0.64693077803658428</v>
      </c>
      <c r="G95" s="2">
        <f t="shared" si="15"/>
        <v>2.0023723187552703E-2</v>
      </c>
      <c r="H95" s="17">
        <f t="shared" si="10"/>
        <v>2.8629039505967339E-2</v>
      </c>
      <c r="J95" s="2">
        <f t="shared" si="8"/>
        <v>2.0023723187552704</v>
      </c>
      <c r="K95" s="2">
        <f t="shared" si="9"/>
        <v>2.862903950596734</v>
      </c>
      <c r="O95" s="13">
        <f t="shared" si="11"/>
        <v>21.75</v>
      </c>
      <c r="P95" s="37">
        <f t="shared" si="12"/>
        <v>2.0023723187552704</v>
      </c>
      <c r="Q95" s="37">
        <f t="shared" si="13"/>
        <v>2.0225542741568514</v>
      </c>
    </row>
    <row r="96" spans="1:17" x14ac:dyDescent="0.2">
      <c r="A96" s="2">
        <f>heart!Y96</f>
        <v>0.58787537578176163</v>
      </c>
      <c r="B96" s="2">
        <f>gradient!Y96</f>
        <v>1.920444164528913E-2</v>
      </c>
      <c r="D96" s="13">
        <f>heart!B96</f>
        <v>22</v>
      </c>
      <c r="F96" s="2">
        <f t="shared" si="14"/>
        <v>0.64228325060867797</v>
      </c>
      <c r="G96" s="2">
        <f t="shared" si="15"/>
        <v>2.0123903284880798E-2</v>
      </c>
      <c r="H96" s="17">
        <f t="shared" si="10"/>
        <v>2.9047517069394957E-2</v>
      </c>
      <c r="J96" s="2">
        <f t="shared" si="8"/>
        <v>2.0123903284880797</v>
      </c>
      <c r="K96" s="2">
        <f t="shared" si="9"/>
        <v>2.9047517069394955</v>
      </c>
      <c r="O96" s="13">
        <f t="shared" si="11"/>
        <v>22</v>
      </c>
      <c r="P96" s="37">
        <f t="shared" si="12"/>
        <v>2.0123903284880797</v>
      </c>
      <c r="Q96" s="37">
        <f t="shared" si="13"/>
        <v>2.0327754155426092</v>
      </c>
    </row>
    <row r="97" spans="1:17" x14ac:dyDescent="0.2">
      <c r="A97" s="2">
        <f>heart!Y97</f>
        <v>0.59260297285298247</v>
      </c>
      <c r="B97" s="2">
        <f>gradient!Y97</f>
        <v>1.861935200003996E-2</v>
      </c>
      <c r="D97" s="13">
        <f>heart!B97</f>
        <v>22.25</v>
      </c>
      <c r="F97" s="2">
        <f t="shared" si="14"/>
        <v>0.63760362151031347</v>
      </c>
      <c r="G97" s="2">
        <f t="shared" si="15"/>
        <v>2.0226448162370195E-2</v>
      </c>
      <c r="H97" s="17">
        <f t="shared" si="10"/>
        <v>2.9450798508881347E-2</v>
      </c>
      <c r="J97" s="2">
        <f t="shared" si="8"/>
        <v>2.0226448162370194</v>
      </c>
      <c r="K97" s="2">
        <f t="shared" si="9"/>
        <v>2.9450798508881348</v>
      </c>
      <c r="O97" s="13">
        <f t="shared" si="11"/>
        <v>22.25</v>
      </c>
      <c r="P97" s="37">
        <f t="shared" si="12"/>
        <v>2.0226448162370194</v>
      </c>
      <c r="Q97" s="37">
        <f t="shared" si="13"/>
        <v>2.0432388904762178</v>
      </c>
    </row>
    <row r="98" spans="1:17" x14ac:dyDescent="0.2">
      <c r="A98" s="2">
        <f>heart!Y98</f>
        <v>0.59718653719757331</v>
      </c>
      <c r="B98" s="2">
        <f>gradient!Y98</f>
        <v>1.805208791302923E-2</v>
      </c>
      <c r="D98" s="13">
        <f>heart!B98</f>
        <v>22.5</v>
      </c>
      <c r="F98" s="2">
        <f t="shared" si="14"/>
        <v>0.63289543643946555</v>
      </c>
      <c r="G98" s="2">
        <f t="shared" si="15"/>
        <v>2.0331113679213687E-2</v>
      </c>
      <c r="H98" s="17">
        <f t="shared" si="10"/>
        <v>2.9839514032776883E-2</v>
      </c>
      <c r="J98" s="2">
        <f t="shared" si="8"/>
        <v>2.0331113679213688</v>
      </c>
      <c r="K98" s="2">
        <f t="shared" si="9"/>
        <v>2.9839514032776884</v>
      </c>
      <c r="O98" s="13">
        <f t="shared" si="11"/>
        <v>22.5</v>
      </c>
      <c r="P98" s="37">
        <f t="shared" si="12"/>
        <v>2.0331113679213688</v>
      </c>
      <c r="Q98" s="37">
        <f t="shared" si="13"/>
        <v>2.0539198577697926</v>
      </c>
    </row>
    <row r="99" spans="1:17" x14ac:dyDescent="0.2">
      <c r="A99" s="2">
        <f>heart!Y99</f>
        <v>0.60163045697006101</v>
      </c>
      <c r="B99" s="2">
        <f>gradient!Y99</f>
        <v>1.7502106304184958E-2</v>
      </c>
      <c r="D99" s="13">
        <f>heart!B99</f>
        <v>22.75</v>
      </c>
      <c r="F99" s="2">
        <f t="shared" si="14"/>
        <v>0.62816207487715814</v>
      </c>
      <c r="G99" s="2">
        <f t="shared" si="15"/>
        <v>2.0437673177869521E-2</v>
      </c>
      <c r="H99" s="17">
        <f t="shared" si="10"/>
        <v>3.0214262586832248E-2</v>
      </c>
      <c r="J99" s="2">
        <f t="shared" si="8"/>
        <v>2.0437673177869522</v>
      </c>
      <c r="K99" s="2">
        <f t="shared" si="9"/>
        <v>3.021426258683225</v>
      </c>
      <c r="O99" s="13">
        <f t="shared" si="11"/>
        <v>22.75</v>
      </c>
      <c r="P99" s="37">
        <f t="shared" si="12"/>
        <v>2.0437673177869522</v>
      </c>
      <c r="Q99" s="37">
        <f t="shared" si="13"/>
        <v>2.0647952517336643</v>
      </c>
    </row>
    <row r="100" spans="1:17" x14ac:dyDescent="0.2">
      <c r="A100" s="2">
        <f>heart!Y100</f>
        <v>0.60593898663376944</v>
      </c>
      <c r="B100" s="2">
        <f>gradient!Y100</f>
        <v>1.6968880639114003E-2</v>
      </c>
      <c r="D100" s="13">
        <f>heart!B100</f>
        <v>23</v>
      </c>
      <c r="F100" s="2">
        <f t="shared" si="14"/>
        <v>0.62340675703599513</v>
      </c>
      <c r="G100" s="2">
        <f t="shared" si="15"/>
        <v>2.0545916204443296E-2</v>
      </c>
      <c r="H100" s="17">
        <f t="shared" si="10"/>
        <v>3.0575613738117194E-2</v>
      </c>
      <c r="J100" s="2">
        <f t="shared" si="8"/>
        <v>2.0545916204443295</v>
      </c>
      <c r="K100" s="2">
        <f t="shared" si="9"/>
        <v>3.0575613738117196</v>
      </c>
      <c r="O100" s="13">
        <f t="shared" si="11"/>
        <v>23</v>
      </c>
      <c r="P100" s="37">
        <f t="shared" si="12"/>
        <v>2.0545916204443295</v>
      </c>
      <c r="Q100" s="37">
        <f t="shared" si="13"/>
        <v>2.0758436520237122</v>
      </c>
    </row>
    <row r="101" spans="1:17" x14ac:dyDescent="0.2">
      <c r="A101" s="2">
        <f>heart!Y101</f>
        <v>0.61011625103399503</v>
      </c>
      <c r="B101" s="2">
        <f>gradient!Y101</f>
        <v>1.6451900425016319E-2</v>
      </c>
      <c r="D101" s="13">
        <f>heart!B101</f>
        <v>23.25</v>
      </c>
      <c r="F101" s="2">
        <f t="shared" si="14"/>
        <v>0.61863255052573352</v>
      </c>
      <c r="G101" s="2">
        <f t="shared" si="15"/>
        <v>2.0655647331138696E-2</v>
      </c>
      <c r="H101" s="17">
        <f t="shared" si="10"/>
        <v>3.0924109423560699E-2</v>
      </c>
      <c r="J101" s="2">
        <f t="shared" si="8"/>
        <v>2.0655647331138693</v>
      </c>
      <c r="K101" s="2">
        <f t="shared" si="9"/>
        <v>3.0924109423560697</v>
      </c>
      <c r="O101" s="13">
        <f t="shared" si="11"/>
        <v>23.25</v>
      </c>
      <c r="P101" s="37">
        <f t="shared" si="12"/>
        <v>2.0655647331138693</v>
      </c>
      <c r="Q101" s="37">
        <f t="shared" si="13"/>
        <v>2.0870451639220411</v>
      </c>
    </row>
    <row r="102" spans="1:17" x14ac:dyDescent="0.2">
      <c r="A102" s="2">
        <f>heart!Y102</f>
        <v>0.61416624934698216</v>
      </c>
      <c r="B102" s="2">
        <f>gradient!Y102</f>
        <v>1.5950670721954177E-2</v>
      </c>
      <c r="D102" s="13">
        <f>heart!B102</f>
        <v>23.5</v>
      </c>
      <c r="F102" s="2">
        <f t="shared" si="14"/>
        <v>0.61384237674722486</v>
      </c>
      <c r="G102" s="2">
        <f t="shared" si="15"/>
        <v>2.0766685071805593E-2</v>
      </c>
      <c r="H102" s="17">
        <f t="shared" si="10"/>
        <v>3.1260265574372226E-2</v>
      </c>
      <c r="J102" s="2">
        <f t="shared" si="8"/>
        <v>2.0766685071805591</v>
      </c>
      <c r="K102" s="2">
        <f t="shared" si="9"/>
        <v>3.1260265574372226</v>
      </c>
      <c r="O102" s="13">
        <f t="shared" si="11"/>
        <v>23.5</v>
      </c>
      <c r="P102" s="37">
        <f t="shared" si="12"/>
        <v>2.0766685071805591</v>
      </c>
      <c r="Q102" s="37">
        <f t="shared" si="13"/>
        <v>2.0983813081266955</v>
      </c>
    </row>
    <row r="103" spans="1:17" x14ac:dyDescent="0.2">
      <c r="A103" s="2">
        <f>heart!Y103</f>
        <v>0.61809285890854238</v>
      </c>
      <c r="B103" s="2">
        <f>gradient!Y103</f>
        <v>1.5464711669014045E-2</v>
      </c>
      <c r="D103" s="13">
        <f>heart!B103</f>
        <v>23.75</v>
      </c>
      <c r="F103" s="2">
        <f t="shared" si="14"/>
        <v>0.60903901702574326</v>
      </c>
      <c r="G103" s="2">
        <f t="shared" si="15"/>
        <v>2.087886088247215E-2</v>
      </c>
      <c r="H103" s="17">
        <f t="shared" si="10"/>
        <v>3.1584573626543114E-2</v>
      </c>
      <c r="J103" s="2">
        <f t="shared" si="8"/>
        <v>2.087886088247215</v>
      </c>
      <c r="K103" s="2">
        <f t="shared" si="9"/>
        <v>3.1584573626543113</v>
      </c>
      <c r="O103" s="13">
        <f t="shared" si="11"/>
        <v>23.75</v>
      </c>
      <c r="P103" s="37">
        <f t="shared" si="12"/>
        <v>2.087886088247215</v>
      </c>
      <c r="Q103" s="37">
        <f t="shared" si="13"/>
        <v>2.1098349192147037</v>
      </c>
    </row>
    <row r="104" spans="1:17" x14ac:dyDescent="0.2">
      <c r="A104" s="2">
        <f>heart!Y104</f>
        <v>0.62189983892619338</v>
      </c>
      <c r="B104" s="2">
        <f>gradient!Y104</f>
        <v>1.4993558024902695E-2</v>
      </c>
      <c r="D104" s="13">
        <f>heart!B104</f>
        <v>24</v>
      </c>
      <c r="F104" s="2">
        <f t="shared" si="14"/>
        <v>0.60422511849433136</v>
      </c>
      <c r="G104" s="2">
        <f t="shared" si="15"/>
        <v>2.0992018239520922E-2</v>
      </c>
      <c r="H104" s="17">
        <f t="shared" si="10"/>
        <v>3.1897501926686611E-2</v>
      </c>
      <c r="J104" s="2">
        <f t="shared" si="8"/>
        <v>2.0992018239520922</v>
      </c>
      <c r="K104" s="2">
        <f t="shared" si="9"/>
        <v>3.1897501926686611</v>
      </c>
      <c r="O104" s="13">
        <f t="shared" si="11"/>
        <v>24</v>
      </c>
      <c r="P104" s="37">
        <f t="shared" si="12"/>
        <v>2.0992018239520922</v>
      </c>
      <c r="Q104" s="37">
        <f t="shared" si="13"/>
        <v>2.1213900520246742</v>
      </c>
    </row>
    <row r="105" spans="1:17" x14ac:dyDescent="0.2">
      <c r="A105" s="2">
        <f>heart!Y105</f>
        <v>0.62559083407796745</v>
      </c>
      <c r="B105" s="2">
        <f>gradient!Y105</f>
        <v>1.4536758722541496E-2</v>
      </c>
      <c r="D105" s="13">
        <f>heart!B105</f>
        <v>24.25</v>
      </c>
      <c r="F105" s="2">
        <f t="shared" si="14"/>
        <v>0.59940319973713041</v>
      </c>
      <c r="G105" s="2">
        <f t="shared" si="15"/>
        <v>2.1106011788881308E-2</v>
      </c>
      <c r="H105" s="17">
        <f t="shared" si="10"/>
        <v>3.2199497041616301E-2</v>
      </c>
      <c r="J105" s="2">
        <f t="shared" si="8"/>
        <v>2.1106011788881309</v>
      </c>
      <c r="K105" s="2">
        <f t="shared" si="9"/>
        <v>3.2199497041616301</v>
      </c>
      <c r="O105" s="13">
        <f t="shared" si="11"/>
        <v>24.25</v>
      </c>
      <c r="P105" s="37">
        <f t="shared" si="12"/>
        <v>2.1106011788881309</v>
      </c>
      <c r="Q105" s="37">
        <f t="shared" si="13"/>
        <v>2.1330318952772265</v>
      </c>
    </row>
    <row r="106" spans="1:17" x14ac:dyDescent="0.2">
      <c r="A106" s="2">
        <f>heart!Y106</f>
        <v>0.62916937800187878</v>
      </c>
      <c r="B106" s="2">
        <f>gradient!Y106</f>
        <v>1.4093876437227565E-2</v>
      </c>
      <c r="D106" s="13">
        <f>heart!B106</f>
        <v>24.5</v>
      </c>
      <c r="F106" s="2">
        <f t="shared" si="14"/>
        <v>0.59457565620261532</v>
      </c>
      <c r="G106" s="2">
        <f t="shared" si="15"/>
        <v>2.1220706560209201E-2</v>
      </c>
      <c r="H106" s="17">
        <f t="shared" si="10"/>
        <v>3.2490984979310515E-2</v>
      </c>
      <c r="J106" s="2">
        <f t="shared" si="8"/>
        <v>2.1220706560209202</v>
      </c>
      <c r="K106" s="2">
        <f t="shared" si="9"/>
        <v>3.2490984979310515</v>
      </c>
      <c r="O106" s="13">
        <f t="shared" si="11"/>
        <v>24.5</v>
      </c>
      <c r="P106" s="37">
        <f t="shared" si="12"/>
        <v>2.1220706560209202</v>
      </c>
      <c r="Q106" s="37">
        <f t="shared" si="13"/>
        <v>2.1447466918155911</v>
      </c>
    </row>
    <row r="107" spans="1:17" x14ac:dyDescent="0.2">
      <c r="A107" s="2">
        <f>heart!Y107</f>
        <v>0.63263889667870821</v>
      </c>
      <c r="B107" s="2">
        <f>gradient!Y107</f>
        <v>1.3664487167956083E-2</v>
      </c>
      <c r="D107" s="13">
        <f>heart!B107</f>
        <v>24.75</v>
      </c>
      <c r="F107" s="2">
        <f t="shared" si="14"/>
        <v>0.58974476539580001</v>
      </c>
      <c r="G107" s="2">
        <f t="shared" si="15"/>
        <v>2.133597724061647E-2</v>
      </c>
      <c r="H107" s="17">
        <f t="shared" si="10"/>
        <v>3.2772372328209481E-2</v>
      </c>
      <c r="J107" s="2">
        <f t="shared" si="8"/>
        <v>2.133597724061647</v>
      </c>
      <c r="K107" s="2">
        <f t="shared" si="9"/>
        <v>3.2772372328209483</v>
      </c>
      <c r="O107" s="13">
        <f t="shared" si="11"/>
        <v>24.75</v>
      </c>
      <c r="P107" s="37">
        <f t="shared" si="12"/>
        <v>2.133597724061647</v>
      </c>
      <c r="Q107" s="37">
        <f t="shared" si="13"/>
        <v>2.1565216649083396</v>
      </c>
    </row>
    <row r="108" spans="1:17" x14ac:dyDescent="0.2">
      <c r="A108" s="2">
        <f>heart!Y108</f>
        <v>0.63600271171212253</v>
      </c>
      <c r="B108" s="2">
        <f>gradient!Y108</f>
        <v>1.3248179831493234E-2</v>
      </c>
      <c r="D108" s="13">
        <f>heart!B108</f>
        <v>25</v>
      </c>
      <c r="F108" s="2">
        <f t="shared" si="14"/>
        <v>0.58491269185864636</v>
      </c>
      <c r="G108" s="2">
        <f t="shared" si="15"/>
        <v>2.1451707502978059E-2</v>
      </c>
      <c r="H108" s="17">
        <f t="shared" si="10"/>
        <v>3.3044047321193273E-2</v>
      </c>
      <c r="J108" s="2">
        <f t="shared" si="8"/>
        <v>2.1451707502978059</v>
      </c>
      <c r="K108" s="2">
        <f t="shared" si="9"/>
        <v>3.3044047321193273</v>
      </c>
      <c r="O108" s="13">
        <f t="shared" si="11"/>
        <v>25</v>
      </c>
      <c r="P108" s="37">
        <f t="shared" si="12"/>
        <v>2.1451707502978059</v>
      </c>
      <c r="Q108" s="37">
        <f t="shared" si="13"/>
        <v>2.1683449501053165</v>
      </c>
    </row>
    <row r="109" spans="1:17" x14ac:dyDescent="0.2">
      <c r="A109" s="2">
        <f>heart!Y109</f>
        <v>0.63926404350854593</v>
      </c>
      <c r="B109" s="2">
        <f>gradient!Y109</f>
        <v>1.2844555868819871E-2</v>
      </c>
      <c r="D109" s="13">
        <f>heart!B109</f>
        <v>25.25</v>
      </c>
      <c r="F109" s="2">
        <f t="shared" si="14"/>
        <v>0.58008149194699188</v>
      </c>
      <c r="G109" s="2">
        <f t="shared" si="15"/>
        <v>2.1567789384335116E-2</v>
      </c>
      <c r="H109" s="17">
        <f t="shared" si="10"/>
        <v>3.3306380830012534E-2</v>
      </c>
      <c r="J109" s="2">
        <f t="shared" si="8"/>
        <v>2.1567789384335114</v>
      </c>
      <c r="K109" s="2">
        <f t="shared" si="9"/>
        <v>3.3306380830012534</v>
      </c>
      <c r="O109" s="13">
        <f t="shared" si="11"/>
        <v>25.25</v>
      </c>
      <c r="P109" s="37">
        <f t="shared" si="12"/>
        <v>2.1567789384335114</v>
      </c>
      <c r="Q109" s="37">
        <f t="shared" si="13"/>
        <v>2.180205532188273</v>
      </c>
    </row>
    <row r="110" spans="1:17" x14ac:dyDescent="0.2">
      <c r="A110" s="2">
        <f>heart!Y110</f>
        <v>0.64242601436029023</v>
      </c>
      <c r="B110" s="2">
        <f>gradient!Y110</f>
        <v>1.2453228863563745E-2</v>
      </c>
      <c r="D110" s="13">
        <f>heart!B110</f>
        <v>25.5</v>
      </c>
      <c r="F110" s="2">
        <f t="shared" si="14"/>
        <v>0.57525311841240401</v>
      </c>
      <c r="G110" s="2">
        <f t="shared" si="15"/>
        <v>2.1684122710289345E-2</v>
      </c>
      <c r="H110" s="17">
        <f t="shared" si="10"/>
        <v>3.3559727295456754E-2</v>
      </c>
      <c r="J110" s="2">
        <f t="shared" si="8"/>
        <v>2.1684122710289344</v>
      </c>
      <c r="K110" s="2">
        <f t="shared" si="9"/>
        <v>3.3559727295456754</v>
      </c>
      <c r="O110" s="13">
        <f t="shared" si="11"/>
        <v>25.5</v>
      </c>
      <c r="P110" s="37">
        <f t="shared" si="12"/>
        <v>2.1684122710289344</v>
      </c>
      <c r="Q110" s="37">
        <f t="shared" si="13"/>
        <v>2.1920931867963178</v>
      </c>
    </row>
    <row r="111" spans="1:17" x14ac:dyDescent="0.2">
      <c r="A111" s="2">
        <f>heart!Y111</f>
        <v>0.64549165143477083</v>
      </c>
      <c r="B111" s="2">
        <f>gradient!Y111</f>
        <v>1.2073824172057268E-2</v>
      </c>
      <c r="D111" s="13">
        <f>heart!B111</f>
        <v>25.75</v>
      </c>
      <c r="F111" s="2">
        <f t="shared" si="14"/>
        <v>0.57042942479681724</v>
      </c>
      <c r="G111" s="2">
        <f t="shared" si="15"/>
        <v>2.1800614561665869E-2</v>
      </c>
      <c r="H111" s="17">
        <f t="shared" si="10"/>
        <v>3.3804425598083339E-2</v>
      </c>
      <c r="J111" s="2">
        <f t="shared" si="8"/>
        <v>2.180061456166587</v>
      </c>
      <c r="K111" s="2">
        <f t="shared" si="9"/>
        <v>3.3804425598083339</v>
      </c>
      <c r="O111" s="13">
        <f t="shared" si="11"/>
        <v>25.75</v>
      </c>
      <c r="P111" s="37">
        <f t="shared" si="12"/>
        <v>2.180061456166587</v>
      </c>
      <c r="Q111" s="37">
        <f t="shared" si="13"/>
        <v>2.2039984263459322</v>
      </c>
    </row>
    <row r="112" spans="1:17" x14ac:dyDescent="0.2">
      <c r="A112" s="2">
        <f>heart!Y112</f>
        <v>0.64846388967260271</v>
      </c>
      <c r="B112" s="2">
        <f>gradient!Y112</f>
        <v>1.1705978564665695E-2</v>
      </c>
      <c r="D112" s="13">
        <f>heart!B112</f>
        <v>26</v>
      </c>
      <c r="F112" s="2">
        <f t="shared" si="14"/>
        <v>0.56561216964751215</v>
      </c>
      <c r="G112" s="2">
        <f t="shared" si="15"/>
        <v>2.1917178780051231E-2</v>
      </c>
      <c r="H112" s="17">
        <f t="shared" si="10"/>
        <v>3.404079987392266E-2</v>
      </c>
      <c r="J112" s="2">
        <f t="shared" si="8"/>
        <v>2.191717878005123</v>
      </c>
      <c r="K112" s="2">
        <f t="shared" si="9"/>
        <v>3.404079987392266</v>
      </c>
      <c r="O112" s="13">
        <f t="shared" si="11"/>
        <v>26</v>
      </c>
      <c r="P112" s="37">
        <f t="shared" si="12"/>
        <v>2.191717878005123</v>
      </c>
      <c r="Q112" s="37">
        <f t="shared" si="13"/>
        <v>2.2159124498992711</v>
      </c>
    </row>
    <row r="113" spans="1:17" x14ac:dyDescent="0.2">
      <c r="A113" s="2">
        <f>heart!Y113</f>
        <v>0.65134557459736708</v>
      </c>
      <c r="B113" s="2">
        <f>gradient!Y113</f>
        <v>1.1349339878043402E-2</v>
      </c>
      <c r="D113" s="13">
        <f>heart!B113</f>
        <v>26.25</v>
      </c>
      <c r="F113" s="2">
        <f t="shared" si="14"/>
        <v>0.56080302055971998</v>
      </c>
      <c r="G113" s="2">
        <f t="shared" si="15"/>
        <v>2.2033735509109961E-2</v>
      </c>
      <c r="H113" s="17">
        <f t="shared" si="10"/>
        <v>3.426916027920221E-2</v>
      </c>
      <c r="J113" s="2">
        <f t="shared" si="8"/>
        <v>2.203373550910996</v>
      </c>
      <c r="K113" s="2">
        <f t="shared" si="9"/>
        <v>3.4269160279202211</v>
      </c>
      <c r="O113" s="13">
        <f t="shared" si="11"/>
        <v>26.25</v>
      </c>
      <c r="P113" s="37">
        <f t="shared" si="12"/>
        <v>2.203373550910996</v>
      </c>
      <c r="Q113" s="37">
        <f t="shared" si="13"/>
        <v>2.227827096664825</v>
      </c>
    </row>
    <row r="114" spans="1:17" x14ac:dyDescent="0.2">
      <c r="A114" s="2">
        <f>heart!Y114</f>
        <v>0.65413946503993348</v>
      </c>
      <c r="B114" s="2">
        <f>gradient!Y114</f>
        <v>1.1003566677983551E-2</v>
      </c>
      <c r="D114" s="13">
        <f>heart!B114</f>
        <v>26.5</v>
      </c>
      <c r="F114" s="2">
        <f t="shared" si="14"/>
        <v>0.55600355805390389</v>
      </c>
      <c r="G114" s="2">
        <f t="shared" si="15"/>
        <v>2.2150210768849269E-2</v>
      </c>
      <c r="H114" s="17">
        <f t="shared" si="10"/>
        <v>3.4489803707798347E-2</v>
      </c>
      <c r="J114" s="2">
        <f t="shared" si="8"/>
        <v>2.215021076884927</v>
      </c>
      <c r="K114" s="2">
        <f t="shared" si="9"/>
        <v>3.4489803707798345</v>
      </c>
      <c r="O114" s="13">
        <f t="shared" si="11"/>
        <v>26.5</v>
      </c>
      <c r="P114" s="37">
        <f t="shared" si="12"/>
        <v>2.215021076884927</v>
      </c>
      <c r="Q114" s="37">
        <f t="shared" si="13"/>
        <v>2.2397348028416308</v>
      </c>
    </row>
    <row r="115" spans="1:17" x14ac:dyDescent="0.2">
      <c r="A115" s="2">
        <f>heart!Y115</f>
        <v>0.65684823577955864</v>
      </c>
      <c r="B115" s="2">
        <f>gradient!Y115</f>
        <v>1.0668327932540966E-2</v>
      </c>
      <c r="D115" s="13">
        <f>heart!B115</f>
        <v>26.75</v>
      </c>
      <c r="F115" s="2">
        <f t="shared" si="14"/>
        <v>0.55121527929428393</v>
      </c>
      <c r="G115" s="2">
        <f t="shared" si="15"/>
        <v>2.226653606025944E-2</v>
      </c>
      <c r="H115" s="17">
        <f t="shared" si="10"/>
        <v>3.470301446481381E-2</v>
      </c>
      <c r="J115" s="2">
        <f t="shared" si="8"/>
        <v>2.2266536060259439</v>
      </c>
      <c r="K115" s="2">
        <f t="shared" si="9"/>
        <v>3.4703014464813808</v>
      </c>
      <c r="O115" s="13">
        <f t="shared" si="11"/>
        <v>26.75</v>
      </c>
      <c r="P115" s="37">
        <f t="shared" si="12"/>
        <v>2.2266536060259439</v>
      </c>
      <c r="Q115" s="37">
        <f t="shared" si="13"/>
        <v>2.2516285615453269</v>
      </c>
    </row>
    <row r="116" spans="1:17" x14ac:dyDescent="0.2">
      <c r="A116" s="2">
        <f>heart!Y116</f>
        <v>0.65947448010471543</v>
      </c>
      <c r="B116" s="2">
        <f>gradient!Y116</f>
        <v>1.0343302695112036E-2</v>
      </c>
      <c r="D116" s="13">
        <f>heart!B116</f>
        <v>27</v>
      </c>
      <c r="F116" s="2">
        <f t="shared" si="14"/>
        <v>0.54643960165518157</v>
      </c>
      <c r="G116" s="2">
        <f t="shared" si="15"/>
        <v>2.2382647997960109E-2</v>
      </c>
      <c r="H116" s="17">
        <f t="shared" si="10"/>
        <v>3.4909064899408454E-2</v>
      </c>
      <c r="J116" s="2">
        <f t="shared" si="8"/>
        <v>2.2382647997960108</v>
      </c>
      <c r="K116" s="2">
        <f t="shared" si="9"/>
        <v>3.4909064899408455</v>
      </c>
      <c r="O116" s="13">
        <f t="shared" si="11"/>
        <v>27</v>
      </c>
      <c r="P116" s="37">
        <f t="shared" si="12"/>
        <v>2.2382647997960108</v>
      </c>
      <c r="Q116" s="37">
        <f t="shared" si="13"/>
        <v>2.263501885574648</v>
      </c>
    </row>
    <row r="117" spans="1:17" x14ac:dyDescent="0.2">
      <c r="A117" s="2">
        <f>heart!Y117</f>
        <v>0.66202071229575221</v>
      </c>
      <c r="B117" s="2">
        <f>gradient!Y117</f>
        <v>1.0028179797172007E-2</v>
      </c>
      <c r="D117" s="13">
        <f>heart!B117</f>
        <v>27.25</v>
      </c>
      <c r="F117" s="2">
        <f t="shared" si="14"/>
        <v>0.54167786614123237</v>
      </c>
      <c r="G117" s="2">
        <f t="shared" si="15"/>
        <v>2.2498487968701249E-2</v>
      </c>
      <c r="H117" s="17">
        <f t="shared" si="10"/>
        <v>3.5108215999751009E-2</v>
      </c>
      <c r="J117" s="2">
        <f t="shared" si="8"/>
        <v>2.2498487968701251</v>
      </c>
      <c r="K117" s="2">
        <f t="shared" si="9"/>
        <v>3.5108215999751011</v>
      </c>
      <c r="O117" s="13">
        <f t="shared" si="11"/>
        <v>27.25</v>
      </c>
      <c r="P117" s="37">
        <f t="shared" si="12"/>
        <v>2.2498487968701251</v>
      </c>
      <c r="Q117" s="37">
        <f t="shared" si="13"/>
        <v>2.2753487727992461</v>
      </c>
    </row>
    <row r="118" spans="1:17" x14ac:dyDescent="0.2">
      <c r="A118" s="2">
        <f>heart!Y118</f>
        <v>0.66448937003203934</v>
      </c>
      <c r="B118" s="2">
        <f>gradient!Y118</f>
        <v>9.7226575503714038E-3</v>
      </c>
      <c r="D118" s="13">
        <f>heart!B118</f>
        <v>27.5</v>
      </c>
      <c r="F118" s="2">
        <f t="shared" si="14"/>
        <v>0.53693134066748582</v>
      </c>
      <c r="G118" s="2">
        <f t="shared" si="15"/>
        <v>2.2614001813735001E-2</v>
      </c>
      <c r="H118" s="17">
        <f t="shared" si="10"/>
        <v>3.5300717952737225E-2</v>
      </c>
      <c r="J118" s="2">
        <f t="shared" si="8"/>
        <v>2.2614001813735003</v>
      </c>
      <c r="K118" s="2">
        <f t="shared" si="9"/>
        <v>3.5300717952737224</v>
      </c>
      <c r="O118" s="13">
        <f t="shared" si="11"/>
        <v>27.5</v>
      </c>
      <c r="P118" s="37">
        <f t="shared" si="12"/>
        <v>2.2614001813735003</v>
      </c>
      <c r="Q118" s="37">
        <f t="shared" si="13"/>
        <v>2.2871636739673518</v>
      </c>
    </row>
    <row r="119" spans="1:17" x14ac:dyDescent="0.2">
      <c r="A119" s="2">
        <f>heart!Y119</f>
        <v>0.66688281672568728</v>
      </c>
      <c r="B119" s="2">
        <f>gradient!Y119</f>
        <v>9.4264434577103068E-3</v>
      </c>
      <c r="D119" s="13">
        <f>heart!B119</f>
        <v>27.75</v>
      </c>
      <c r="F119" s="2">
        <f t="shared" si="14"/>
        <v>0.53220122320499674</v>
      </c>
      <c r="G119" s="2">
        <f t="shared" si="15"/>
        <v>2.2729139533251695E-2</v>
      </c>
      <c r="H119" s="17">
        <f t="shared" si="10"/>
        <v>3.5486810670904E-2</v>
      </c>
      <c r="J119" s="2">
        <f t="shared" si="8"/>
        <v>2.2729139533251694</v>
      </c>
      <c r="K119" s="2">
        <f t="shared" si="9"/>
        <v>3.5486810670904001</v>
      </c>
      <c r="O119" s="13">
        <f t="shared" si="11"/>
        <v>27.75</v>
      </c>
      <c r="P119" s="37">
        <f t="shared" si="12"/>
        <v>2.2729139533251694</v>
      </c>
      <c r="Q119" s="37">
        <f t="shared" si="13"/>
        <v>2.2989414627494709</v>
      </c>
    </row>
    <row r="120" spans="1:17" x14ac:dyDescent="0.2">
      <c r="A120" s="2">
        <f>heart!Y120</f>
        <v>0.66920334378426904</v>
      </c>
      <c r="B120" s="2">
        <f>gradient!Y120</f>
        <v>9.1392539335106923E-3</v>
      </c>
      <c r="D120" s="13">
        <f>heart!B120</f>
        <v>28</v>
      </c>
      <c r="F120" s="2">
        <f t="shared" si="14"/>
        <v>0.52748864479742419</v>
      </c>
      <c r="G120" s="2">
        <f t="shared" si="15"/>
        <v>2.2843855011214054E-2</v>
      </c>
      <c r="H120" s="17">
        <f t="shared" si="10"/>
        <v>3.5666724288784014E-2</v>
      </c>
      <c r="J120" s="2">
        <f t="shared" si="8"/>
        <v>2.2843855011214051</v>
      </c>
      <c r="K120" s="2">
        <f t="shared" si="9"/>
        <v>3.5666724288784013</v>
      </c>
      <c r="O120" s="13">
        <f t="shared" si="11"/>
        <v>28</v>
      </c>
      <c r="P120" s="37">
        <f t="shared" si="12"/>
        <v>2.2843855011214051</v>
      </c>
      <c r="Q120" s="37">
        <f t="shared" si="13"/>
        <v>2.3106774078488046</v>
      </c>
    </row>
    <row r="121" spans="1:17" x14ac:dyDescent="0.2">
      <c r="A121" s="2">
        <f>heart!Y121</f>
        <v>0.67145317280441041</v>
      </c>
      <c r="B121" s="2">
        <f>gradient!Y121</f>
        <v>8.8608140319211756E-3</v>
      </c>
      <c r="D121" s="13">
        <f>heart!B121</f>
        <v>28.25</v>
      </c>
      <c r="F121" s="2">
        <f t="shared" si="14"/>
        <v>0.5227946724537772</v>
      </c>
      <c r="G121" s="2">
        <f t="shared" si="15"/>
        <v>2.295810575907091E-2</v>
      </c>
      <c r="H121" s="17">
        <f t="shared" si="10"/>
        <v>3.5840679630766391E-2</v>
      </c>
      <c r="J121" s="2">
        <f t="shared" si="8"/>
        <v>2.2958105759070908</v>
      </c>
      <c r="K121" s="2">
        <f t="shared" si="9"/>
        <v>3.584067963076639</v>
      </c>
      <c r="O121" s="13">
        <f t="shared" si="11"/>
        <v>28.25</v>
      </c>
      <c r="P121" s="37">
        <f t="shared" si="12"/>
        <v>2.2958105759070908</v>
      </c>
      <c r="Q121" s="37">
        <f t="shared" si="13"/>
        <v>2.3223671470244067</v>
      </c>
    </row>
    <row r="122" spans="1:17" x14ac:dyDescent="0.2">
      <c r="A122" s="2">
        <f>heart!Y122</f>
        <v>0.67363445769878716</v>
      </c>
      <c r="B122" s="2">
        <f>gradient!Y122</f>
        <v>8.5908571836924782E-3</v>
      </c>
      <c r="D122" s="13">
        <f>heart!B122</f>
        <v>28.5</v>
      </c>
      <c r="F122" s="2">
        <f t="shared" si="14"/>
        <v>0.51812031192246077</v>
      </c>
      <c r="G122" s="2">
        <f t="shared" si="15"/>
        <v>2.307185267694092E-2</v>
      </c>
      <c r="H122" s="17">
        <f t="shared" si="10"/>
        <v>3.6008888652374726E-2</v>
      </c>
      <c r="J122" s="2">
        <f t="shared" si="8"/>
        <v>2.3071852676940918</v>
      </c>
      <c r="K122" s="2">
        <f t="shared" si="9"/>
        <v>3.6008888652374726</v>
      </c>
      <c r="O122" s="13">
        <f t="shared" si="11"/>
        <v>28.5</v>
      </c>
      <c r="P122" s="37">
        <f t="shared" si="12"/>
        <v>2.3071852676940918</v>
      </c>
      <c r="Q122" s="37">
        <f t="shared" si="13"/>
        <v>2.3340066628835254</v>
      </c>
    </row>
    <row r="123" spans="1:17" x14ac:dyDescent="0.2">
      <c r="A123" s="2">
        <f>heart!Y123</f>
        <v>0.67574928675818757</v>
      </c>
      <c r="B123" s="2">
        <f>gradient!Y123</f>
        <v>8.3291249409732926E-3</v>
      </c>
      <c r="D123" s="13">
        <f>heart!B123</f>
        <v>28.75</v>
      </c>
      <c r="F123" s="2">
        <f t="shared" si="14"/>
        <v>0.51346651035132262</v>
      </c>
      <c r="G123" s="2">
        <f t="shared" si="15"/>
        <v>2.3185059830987016E-2</v>
      </c>
      <c r="H123" s="17">
        <f t="shared" si="10"/>
        <v>3.6171554856723666E-2</v>
      </c>
      <c r="J123" s="2">
        <f t="shared" si="8"/>
        <v>2.3185059830987016</v>
      </c>
      <c r="K123" s="2">
        <f t="shared" si="9"/>
        <v>3.6171554856723667</v>
      </c>
      <c r="O123" s="13">
        <f t="shared" si="11"/>
        <v>28.75</v>
      </c>
      <c r="P123" s="37">
        <f t="shared" si="12"/>
        <v>2.3185059830987016</v>
      </c>
      <c r="Q123" s="37">
        <f t="shared" si="13"/>
        <v>2.3455922603138335</v>
      </c>
    </row>
    <row r="124" spans="1:17" x14ac:dyDescent="0.2">
      <c r="A124" s="2">
        <f>heart!Y124</f>
        <v>0.67779968465069995</v>
      </c>
      <c r="B124" s="2">
        <f>gradient!Y124</f>
        <v>8.0753667298803997E-3</v>
      </c>
      <c r="D124" s="13">
        <f>heart!B124</f>
        <v>29</v>
      </c>
      <c r="F124" s="2">
        <f t="shared" si="14"/>
        <v>0.50883415883834948</v>
      </c>
      <c r="G124" s="2">
        <f t="shared" si="15"/>
        <v>2.3297694245796165E-2</v>
      </c>
      <c r="H124" s="17">
        <f t="shared" si="10"/>
        <v>3.632887368778593E-2</v>
      </c>
      <c r="J124" s="2">
        <f t="shared" si="8"/>
        <v>2.3297694245796166</v>
      </c>
      <c r="K124" s="2">
        <f t="shared" si="9"/>
        <v>3.6328873687785932</v>
      </c>
      <c r="O124" s="13">
        <f t="shared" si="11"/>
        <v>29</v>
      </c>
      <c r="P124" s="37">
        <f t="shared" si="12"/>
        <v>2.3297694245796166</v>
      </c>
      <c r="Q124" s="37">
        <f t="shared" si="13"/>
        <v>2.3571205454350208</v>
      </c>
    </row>
    <row r="125" spans="1:17" x14ac:dyDescent="0.2">
      <c r="A125" s="2">
        <f>heart!Y125</f>
        <v>0.67978761436020907</v>
      </c>
      <c r="B125" s="2">
        <f>gradient!Y125</f>
        <v>7.8293396106072638E-3</v>
      </c>
      <c r="D125" s="13">
        <f>heart!B125</f>
        <v>29.25</v>
      </c>
      <c r="F125" s="2">
        <f t="shared" si="14"/>
        <v>0.50422409487753206</v>
      </c>
      <c r="G125" s="2">
        <f t="shared" si="15"/>
        <v>2.3409725710669307E-2</v>
      </c>
      <c r="H125" s="17">
        <f t="shared" si="10"/>
        <v>3.6481032901978322E-2</v>
      </c>
      <c r="J125" s="2">
        <f t="shared" si="8"/>
        <v>2.3409725710669309</v>
      </c>
      <c r="K125" s="2">
        <f t="shared" si="9"/>
        <v>3.6481032901978323</v>
      </c>
      <c r="O125" s="13">
        <f t="shared" si="11"/>
        <v>29.25</v>
      </c>
      <c r="P125" s="37">
        <f t="shared" si="12"/>
        <v>2.3409725710669309</v>
      </c>
      <c r="Q125" s="37">
        <f t="shared" si="13"/>
        <v>2.3685884059585272</v>
      </c>
    </row>
    <row r="126" spans="1:17" x14ac:dyDescent="0.2">
      <c r="A126" s="2">
        <f>heart!Y126</f>
        <v>0.68171497906552858</v>
      </c>
      <c r="B126" s="2">
        <f>gradient!Y126</f>
        <v>7.5908080448417112E-3</v>
      </c>
      <c r="D126" s="13">
        <f>heart!B126</f>
        <v>29.5</v>
      </c>
      <c r="F126" s="2">
        <f t="shared" si="14"/>
        <v>0.49963710470398925</v>
      </c>
      <c r="G126" s="2">
        <f t="shared" si="15"/>
        <v>2.3521126598829493E-2</v>
      </c>
      <c r="H126" s="17">
        <f t="shared" si="10"/>
        <v>3.6628212919462007E-2</v>
      </c>
      <c r="J126" s="2">
        <f t="shared" si="8"/>
        <v>2.3521126598829492</v>
      </c>
      <c r="K126" s="2">
        <f t="shared" si="9"/>
        <v>3.6628212919462007</v>
      </c>
      <c r="O126" s="13">
        <f t="shared" si="11"/>
        <v>29.5</v>
      </c>
      <c r="P126" s="37">
        <f t="shared" si="12"/>
        <v>2.3521126598829492</v>
      </c>
      <c r="Q126" s="37">
        <f t="shared" si="13"/>
        <v>2.3799929928554286</v>
      </c>
    </row>
    <row r="127" spans="1:17" x14ac:dyDescent="0.2">
      <c r="A127" s="2">
        <f>heart!Y127</f>
        <v>0.68358362396257633</v>
      </c>
      <c r="B127" s="2">
        <f>gradient!Y127</f>
        <v>7.3595436702693848E-3</v>
      </c>
      <c r="D127" s="13">
        <f>heart!B127</f>
        <v>29.75</v>
      </c>
      <c r="F127" s="2">
        <f t="shared" si="14"/>
        <v>0.49507392554262553</v>
      </c>
      <c r="G127" s="2">
        <f t="shared" si="15"/>
        <v>2.3631871698610901E-2</v>
      </c>
      <c r="H127" s="17">
        <f t="shared" si="10"/>
        <v>3.6770587156453372E-2</v>
      </c>
      <c r="J127" s="2">
        <f t="shared" si="8"/>
        <v>2.36318716986109</v>
      </c>
      <c r="K127" s="2">
        <f t="shared" si="9"/>
        <v>3.6770587156453374</v>
      </c>
      <c r="O127" s="13">
        <f t="shared" si="11"/>
        <v>29.75</v>
      </c>
      <c r="P127" s="37">
        <f t="shared" si="12"/>
        <v>2.36318716986109</v>
      </c>
      <c r="Q127" s="37">
        <f t="shared" si="13"/>
        <v>2.3913317032367543</v>
      </c>
    </row>
    <row r="128" spans="1:17" x14ac:dyDescent="0.2">
      <c r="A128" s="2">
        <f>heart!Y128</f>
        <v>0.685395338030796</v>
      </c>
      <c r="B128" s="2">
        <f>gradient!Y128</f>
        <v>7.135325081946739E-3</v>
      </c>
      <c r="D128" s="13">
        <f>heart!B128</f>
        <v>30</v>
      </c>
      <c r="F128" s="2">
        <f t="shared" si="14"/>
        <v>0.4905352477640727</v>
      </c>
      <c r="G128" s="2">
        <f t="shared" si="15"/>
        <v>2.3741938055787646E-2</v>
      </c>
      <c r="H128" s="17">
        <f t="shared" si="10"/>
        <v>3.6908322339744441E-2</v>
      </c>
      <c r="J128" s="2">
        <f t="shared" si="8"/>
        <v>2.3741938055787646</v>
      </c>
      <c r="K128" s="2">
        <f t="shared" si="9"/>
        <v>3.6908322339744442</v>
      </c>
      <c r="O128" s="13">
        <f t="shared" si="11"/>
        <v>30</v>
      </c>
      <c r="P128" s="37">
        <f t="shared" si="12"/>
        <v>2.3741938055787646</v>
      </c>
      <c r="Q128" s="37">
        <f t="shared" si="13"/>
        <v>2.4026021643617224</v>
      </c>
    </row>
    <row r="129" spans="1:17" x14ac:dyDescent="0.2">
      <c r="A129" s="2">
        <f>heart!Y129</f>
        <v>0.68715185574594617</v>
      </c>
      <c r="B129" s="2">
        <f>gradient!Y129</f>
        <v>6.9179376203354834E-3</v>
      </c>
      <c r="D129" s="13">
        <f>heart!B129</f>
        <v>30.25</v>
      </c>
      <c r="F129" s="2">
        <f t="shared" si="14"/>
        <v>0.48602171695180646</v>
      </c>
      <c r="G129" s="2">
        <f t="shared" si="15"/>
        <v>2.385130482624696E-2</v>
      </c>
      <c r="H129" s="17">
        <f t="shared" si="10"/>
        <v>3.7041578804547087E-2</v>
      </c>
      <c r="J129" s="2">
        <f t="shared" si="8"/>
        <v>2.385130482624696</v>
      </c>
      <c r="K129" s="2">
        <f t="shared" si="9"/>
        <v>3.7041578804547086</v>
      </c>
      <c r="O129" s="13">
        <f t="shared" si="11"/>
        <v>30.25</v>
      </c>
      <c r="P129" s="37">
        <f t="shared" si="12"/>
        <v>2.385130482624696</v>
      </c>
      <c r="Q129" s="37">
        <f t="shared" si="13"/>
        <v>2.4138022186927843</v>
      </c>
    </row>
    <row r="130" spans="1:17" x14ac:dyDescent="0.2">
      <c r="A130" s="2">
        <f>heart!Y130</f>
        <v>0.68885485874060848</v>
      </c>
      <c r="B130" s="2">
        <f>gradient!Y130</f>
        <v>6.7071731657943334E-3</v>
      </c>
      <c r="D130" s="13">
        <f>heart!B130</f>
        <v>30.5</v>
      </c>
      <c r="F130" s="2">
        <f t="shared" si="14"/>
        <v>0.48153393588396032</v>
      </c>
      <c r="G130" s="2">
        <f t="shared" si="15"/>
        <v>2.3959953138286499E-2</v>
      </c>
      <c r="H130" s="17">
        <f t="shared" si="10"/>
        <v>3.7170510776695115E-2</v>
      </c>
      <c r="J130" s="2">
        <f t="shared" si="8"/>
        <v>2.3959953138286498</v>
      </c>
      <c r="K130" s="2">
        <f t="shared" si="9"/>
        <v>3.7170510776695114</v>
      </c>
      <c r="O130" s="13">
        <f t="shared" si="11"/>
        <v>30.5</v>
      </c>
      <c r="P130" s="37">
        <f t="shared" si="12"/>
        <v>2.3959953138286498</v>
      </c>
      <c r="Q130" s="37">
        <f t="shared" si="13"/>
        <v>2.4249299099248889</v>
      </c>
    </row>
    <row r="131" spans="1:17" x14ac:dyDescent="0.2">
      <c r="A131" s="2">
        <f>heart!Y131</f>
        <v>0.69050597741410158</v>
      </c>
      <c r="B131" s="2">
        <f>gradient!Y131</f>
        <v>6.5028299393324815E-3</v>
      </c>
      <c r="D131" s="13">
        <f>heart!B131</f>
        <v>30.75</v>
      </c>
      <c r="F131" s="2">
        <f t="shared" si="14"/>
        <v>0.4770724664333284</v>
      </c>
      <c r="G131" s="2">
        <f t="shared" si="15"/>
        <v>2.4067865963862903E-2</v>
      </c>
      <c r="H131" s="17">
        <f t="shared" si="10"/>
        <v>3.7295266640164873E-2</v>
      </c>
      <c r="J131" s="2">
        <f t="shared" si="8"/>
        <v>2.4067865963862904</v>
      </c>
      <c r="K131" s="2">
        <f t="shared" si="9"/>
        <v>3.7295266640164875</v>
      </c>
      <c r="O131" s="13">
        <f t="shared" si="11"/>
        <v>30.75</v>
      </c>
      <c r="P131" s="37">
        <f t="shared" si="12"/>
        <v>2.4067865963862904</v>
      </c>
      <c r="Q131" s="37">
        <f t="shared" si="13"/>
        <v>2.435983469920644</v>
      </c>
    </row>
    <row r="132" spans="1:17" x14ac:dyDescent="0.2">
      <c r="A132" s="2">
        <f>heart!Y132</f>
        <v>0.69210679249342721</v>
      </c>
      <c r="B132" s="2">
        <f>gradient!Y132</f>
        <v>6.3047123094324767E-3</v>
      </c>
      <c r="D132" s="13">
        <f>heart!B132</f>
        <v>31</v>
      </c>
      <c r="F132" s="2">
        <f t="shared" si="14"/>
        <v>0.4726378313889017</v>
      </c>
      <c r="G132" s="2">
        <f t="shared" si="15"/>
        <v>2.4175027998170066E-2</v>
      </c>
      <c r="H132" s="17">
        <f t="shared" si="10"/>
        <v>3.7415989190809115E-2</v>
      </c>
      <c r="J132" s="2">
        <f t="shared" si="8"/>
        <v>2.4175027998170067</v>
      </c>
      <c r="K132" s="2">
        <f t="shared" si="9"/>
        <v>3.7415989190809116</v>
      </c>
      <c r="O132" s="13">
        <f t="shared" si="11"/>
        <v>31</v>
      </c>
      <c r="P132" s="37">
        <f t="shared" si="12"/>
        <v>2.4175027998170067</v>
      </c>
      <c r="Q132" s="37">
        <f t="shared" si="13"/>
        <v>2.446961306488693</v>
      </c>
    </row>
    <row r="133" spans="1:17" x14ac:dyDescent="0.2">
      <c r="A133" s="2">
        <f>heart!Y133</f>
        <v>0.69365883654653615</v>
      </c>
      <c r="B133" s="2">
        <f>gradient!Y133</f>
        <v>6.1126306047594031E-3</v>
      </c>
      <c r="D133" s="13">
        <f>heart!B133</f>
        <v>31.25</v>
      </c>
      <c r="F133" s="2">
        <f t="shared" si="14"/>
        <v>0.4682305162020694</v>
      </c>
      <c r="G133" s="2">
        <f t="shared" si="15"/>
        <v>2.4281425546977421E-2</v>
      </c>
      <c r="H133" s="17">
        <f t="shared" si="10"/>
        <v>3.7532815877134119E-2</v>
      </c>
      <c r="J133" s="2">
        <f t="shared" si="8"/>
        <v>2.4281425546977422</v>
      </c>
      <c r="K133" s="2">
        <f t="shared" si="9"/>
        <v>3.753281587713412</v>
      </c>
      <c r="O133" s="13">
        <f t="shared" si="11"/>
        <v>31.25</v>
      </c>
      <c r="P133" s="37">
        <f t="shared" si="12"/>
        <v>2.4281425546977422</v>
      </c>
      <c r="Q133" s="37">
        <f t="shared" si="13"/>
        <v>2.4578619919472855</v>
      </c>
    </row>
    <row r="134" spans="1:17" x14ac:dyDescent="0.2">
      <c r="A134" s="2">
        <f>heart!Y134</f>
        <v>0.69516359544961492</v>
      </c>
      <c r="B134" s="2">
        <f>gradient!Y134</f>
        <v>5.9264009325755776E-3</v>
      </c>
      <c r="D134" s="13">
        <f>heart!B134</f>
        <v>31.5</v>
      </c>
      <c r="F134" s="2">
        <f t="shared" si="14"/>
        <v>0.46385097066061437</v>
      </c>
      <c r="G134" s="2">
        <f t="shared" si="15"/>
        <v>2.438704642119283E-2</v>
      </c>
      <c r="H134" s="17">
        <f t="shared" si="10"/>
        <v>3.7645879028895469E-2</v>
      </c>
      <c r="J134" s="2">
        <f t="shared" si="8"/>
        <v>2.4387046421192831</v>
      </c>
      <c r="K134" s="2">
        <f t="shared" si="9"/>
        <v>3.7645879028895468</v>
      </c>
      <c r="O134" s="13">
        <f t="shared" si="11"/>
        <v>31.5</v>
      </c>
      <c r="P134" s="37">
        <f t="shared" si="12"/>
        <v>2.4387046421192831</v>
      </c>
      <c r="Q134" s="37">
        <f t="shared" si="13"/>
        <v>2.4686842524193731</v>
      </c>
    </row>
    <row r="135" spans="1:17" x14ac:dyDescent="0.2">
      <c r="A135" s="2">
        <f>heart!Y135</f>
        <v>0.69662250980961105</v>
      </c>
      <c r="B135" s="2">
        <f>gradient!Y135</f>
        <v>5.7458450026876551E-3</v>
      </c>
      <c r="D135" s="13">
        <f>heart!B135</f>
        <v>31.75</v>
      </c>
      <c r="F135" s="2">
        <f t="shared" si="14"/>
        <v>0.45949961049338417</v>
      </c>
      <c r="G135" s="2">
        <f t="shared" si="15"/>
        <v>2.4491879838162298E-2</v>
      </c>
      <c r="H135" s="17">
        <f t="shared" si="10"/>
        <v>3.7755306074233226E-2</v>
      </c>
      <c r="J135" s="2">
        <f t="shared" si="8"/>
        <v>2.4491879838162296</v>
      </c>
      <c r="K135" s="2">
        <f t="shared" si="9"/>
        <v>3.7755306074233226</v>
      </c>
      <c r="O135" s="13">
        <f t="shared" si="11"/>
        <v>31.75</v>
      </c>
      <c r="P135" s="37">
        <f t="shared" si="12"/>
        <v>2.4491879838162296</v>
      </c>
      <c r="Q135" s="37">
        <f t="shared" si="13"/>
        <v>2.4794269578093164</v>
      </c>
    </row>
    <row r="136" spans="1:17" x14ac:dyDescent="0.2">
      <c r="A136" s="2">
        <f>heart!Y136</f>
        <v>0.69803697634333428</v>
      </c>
      <c r="B136" s="2">
        <f>gradient!Y136</f>
        <v>5.5707899567575686E-3</v>
      </c>
      <c r="D136" s="13">
        <f>heart!B136</f>
        <v>32</v>
      </c>
      <c r="F136" s="2">
        <f t="shared" si="14"/>
        <v>0.4551768189084498</v>
      </c>
      <c r="G136" s="2">
        <f t="shared" si="15"/>
        <v>2.4595916329251621E-2</v>
      </c>
      <c r="H136" s="17">
        <f t="shared" si="10"/>
        <v>3.7861219746018616E-2</v>
      </c>
      <c r="J136" s="2">
        <f t="shared" ref="J136:J199" si="16">100*G136</f>
        <v>2.4595916329251621</v>
      </c>
      <c r="K136" s="2">
        <f t="shared" ref="K136:K199" si="17">100*H136</f>
        <v>3.7861219746018615</v>
      </c>
      <c r="O136" s="13">
        <f t="shared" si="11"/>
        <v>32</v>
      </c>
      <c r="P136" s="37">
        <f t="shared" si="12"/>
        <v>2.4595916329251621</v>
      </c>
      <c r="Q136" s="37">
        <f t="shared" si="13"/>
        <v>2.4900891124158164</v>
      </c>
    </row>
    <row r="137" spans="1:17" x14ac:dyDescent="0.2">
      <c r="A137" s="2">
        <f>heart!Y137</f>
        <v>0.69940834921480022</v>
      </c>
      <c r="B137" s="2">
        <f>gradient!Y137</f>
        <v>5.4010682028135006E-3</v>
      </c>
      <c r="D137" s="13">
        <f>heart!B137</f>
        <v>32.25</v>
      </c>
      <c r="F137" s="2">
        <f t="shared" si="14"/>
        <v>0.45088294806754864</v>
      </c>
      <c r="G137" s="2">
        <f t="shared" si="15"/>
        <v>2.469914765328152E-2</v>
      </c>
      <c r="H137" s="17">
        <f t="shared" ref="H137:H200" si="18">D$2-B137/(1+A137)</f>
        <v>3.7963738278040678E-2</v>
      </c>
      <c r="J137" s="2">
        <f t="shared" si="16"/>
        <v>2.4699147653281521</v>
      </c>
      <c r="K137" s="2">
        <f t="shared" si="17"/>
        <v>3.796373827804068</v>
      </c>
      <c r="O137" s="13">
        <f t="shared" ref="O137:O200" si="19">D137</f>
        <v>32.25</v>
      </c>
      <c r="P137" s="37">
        <f t="shared" ref="P137:P200" si="20">J137</f>
        <v>2.4699147653281521</v>
      </c>
      <c r="Q137" s="37">
        <f t="shared" ref="Q137:Q200" si="21">100*(EXP(G137)-1)</f>
        <v>2.5006698461370158</v>
      </c>
    </row>
    <row r="138" spans="1:17" x14ac:dyDescent="0.2">
      <c r="A138" s="2">
        <f>heart!Y138</f>
        <v>0.70073794133148759</v>
      </c>
      <c r="B138" s="2">
        <f>gradient!Y138</f>
        <v>5.2365172548027444E-3</v>
      </c>
      <c r="D138" s="13">
        <f>heart!B138</f>
        <v>32.5</v>
      </c>
      <c r="F138" s="2">
        <f t="shared" ref="F138:F201" si="22">EXP(-D$2*D138)*(1+A138)</f>
        <v>0.44661832049923822</v>
      </c>
      <c r="G138" s="2">
        <f t="shared" ref="G138:G201" si="23">-LN(F138)/D138</f>
        <v>2.4801566715436419E-2</v>
      </c>
      <c r="H138" s="17">
        <f t="shared" si="18"/>
        <v>3.8062975591616741E-2</v>
      </c>
      <c r="J138" s="2">
        <f t="shared" si="16"/>
        <v>2.4801566715436421</v>
      </c>
      <c r="K138" s="2">
        <f t="shared" si="17"/>
        <v>3.8062975591616741</v>
      </c>
      <c r="O138" s="13">
        <f t="shared" si="19"/>
        <v>32.5</v>
      </c>
      <c r="P138" s="37">
        <f t="shared" si="20"/>
        <v>2.4801566715436421</v>
      </c>
      <c r="Q138" s="37">
        <f t="shared" si="21"/>
        <v>2.5111684062300688</v>
      </c>
    </row>
    <row r="139" spans="1:17" x14ac:dyDescent="0.2">
      <c r="A139" s="2">
        <f>heart!Y139</f>
        <v>0.70202702560137187</v>
      </c>
      <c r="B139" s="2">
        <f>gradient!Y139</f>
        <v>5.076979577033118E-3</v>
      </c>
      <c r="D139" s="13">
        <f>heart!B139</f>
        <v>32.75</v>
      </c>
      <c r="F139" s="2">
        <f t="shared" si="22"/>
        <v>0.44238323045341821</v>
      </c>
      <c r="G139" s="2">
        <f t="shared" si="23"/>
        <v>2.4903167491272079E-2</v>
      </c>
      <c r="H139" s="17">
        <f t="shared" si="18"/>
        <v>3.8159041473174879E-2</v>
      </c>
      <c r="J139" s="2">
        <f t="shared" si="16"/>
        <v>2.4903167491272078</v>
      </c>
      <c r="K139" s="2">
        <f t="shared" si="17"/>
        <v>3.8159041473174877</v>
      </c>
      <c r="O139" s="13">
        <f t="shared" si="19"/>
        <v>32.75</v>
      </c>
      <c r="P139" s="37">
        <f t="shared" si="20"/>
        <v>2.4903167491272078</v>
      </c>
      <c r="Q139" s="37">
        <f t="shared" si="21"/>
        <v>2.5215841495868085</v>
      </c>
    </row>
    <row r="140" spans="1:17" x14ac:dyDescent="0.2">
      <c r="A140" s="2">
        <f>heart!Y140</f>
        <v>0.70327683615158154</v>
      </c>
      <c r="B140" s="2">
        <f>gradient!Y140</f>
        <v>4.9223024333531727E-3</v>
      </c>
      <c r="D140" s="13">
        <f>heart!B140</f>
        <v>33</v>
      </c>
      <c r="F140" s="2">
        <f t="shared" si="22"/>
        <v>0.43817794519951242</v>
      </c>
      <c r="G140" s="2">
        <f t="shared" si="23"/>
        <v>2.500394495549161E-2</v>
      </c>
      <c r="H140" s="17">
        <f t="shared" si="18"/>
        <v>3.825204174331899E-2</v>
      </c>
      <c r="J140" s="2">
        <f t="shared" si="16"/>
        <v>2.5003944955491608</v>
      </c>
      <c r="K140" s="2">
        <f t="shared" si="17"/>
        <v>3.825204174331899</v>
      </c>
      <c r="O140" s="13">
        <f t="shared" si="19"/>
        <v>33</v>
      </c>
      <c r="P140" s="37">
        <f t="shared" si="20"/>
        <v>2.5003944955491608</v>
      </c>
      <c r="Q140" s="37">
        <f t="shared" si="21"/>
        <v>2.5319165354922513</v>
      </c>
    </row>
    <row r="141" spans="1:17" x14ac:dyDescent="0.2">
      <c r="A141" s="2">
        <f>heart!Y141</f>
        <v>0.70448856950979888</v>
      </c>
      <c r="B141" s="2">
        <f>gradient!Y141</f>
        <v>4.7723377409276957E-3</v>
      </c>
      <c r="D141" s="13">
        <f>heart!B141</f>
        <v>33.25</v>
      </c>
      <c r="F141" s="2">
        <f t="shared" si="22"/>
        <v>0.43400270627058968</v>
      </c>
      <c r="G141" s="2">
        <f t="shared" si="23"/>
        <v>2.5103895015177558E-2</v>
      </c>
      <c r="H141" s="17">
        <f t="shared" si="18"/>
        <v>3.8342078417853913E-2</v>
      </c>
      <c r="J141" s="2">
        <f t="shared" si="16"/>
        <v>2.5103895015177558</v>
      </c>
      <c r="K141" s="2">
        <f t="shared" si="17"/>
        <v>3.8342078417853913</v>
      </c>
      <c r="O141" s="13">
        <f t="shared" si="19"/>
        <v>33.25</v>
      </c>
      <c r="P141" s="37">
        <f t="shared" si="20"/>
        <v>2.5103895015177558</v>
      </c>
      <c r="Q141" s="37">
        <f t="shared" si="21"/>
        <v>2.5421651188344052</v>
      </c>
    </row>
    <row r="142" spans="1:17" x14ac:dyDescent="0.2">
      <c r="A142" s="2">
        <f>heart!Y142</f>
        <v>0.70566338574989995</v>
      </c>
      <c r="B142" s="2">
        <f>gradient!Y142</f>
        <v>4.6269419284682596E-3</v>
      </c>
      <c r="D142" s="13">
        <f>heart!B142</f>
        <v>33.5</v>
      </c>
      <c r="F142" s="2">
        <f t="shared" si="22"/>
        <v>0.42985773065571725</v>
      </c>
      <c r="G142" s="2">
        <f t="shared" si="23"/>
        <v>2.5203014447182575E-2</v>
      </c>
      <c r="H142" s="17">
        <f t="shared" si="18"/>
        <v>3.8429249861218352E-2</v>
      </c>
      <c r="J142" s="2">
        <f t="shared" si="16"/>
        <v>2.5203014447182577</v>
      </c>
      <c r="K142" s="2">
        <f t="shared" si="17"/>
        <v>3.8429249861218353</v>
      </c>
      <c r="O142" s="13">
        <f t="shared" si="19"/>
        <v>33.5</v>
      </c>
      <c r="P142" s="37">
        <f t="shared" si="20"/>
        <v>2.5203014447182577</v>
      </c>
      <c r="Q142" s="37">
        <f t="shared" si="21"/>
        <v>2.5523295437352544</v>
      </c>
    </row>
    <row r="143" spans="1:17" x14ac:dyDescent="0.2">
      <c r="A143" s="2">
        <f>heart!Y143</f>
        <v>0.70680240960249296</v>
      </c>
      <c r="B143" s="2">
        <f>gradient!Y143</f>
        <v>4.4859757987823629E-3</v>
      </c>
      <c r="D143" s="13">
        <f>heart!B143</f>
        <v>33.75</v>
      </c>
      <c r="F143" s="2">
        <f t="shared" si="22"/>
        <v>0.42574321194254378</v>
      </c>
      <c r="G143" s="2">
        <f t="shared" si="23"/>
        <v>2.5301300839415872E-2</v>
      </c>
      <c r="H143" s="17">
        <f t="shared" si="18"/>
        <v>3.8513650932743969E-2</v>
      </c>
      <c r="J143" s="2">
        <f t="shared" si="16"/>
        <v>2.5301300839415872</v>
      </c>
      <c r="K143" s="2">
        <f t="shared" si="17"/>
        <v>3.851365093274397</v>
      </c>
      <c r="O143" s="13">
        <f t="shared" si="19"/>
        <v>33.75</v>
      </c>
      <c r="P143" s="37">
        <f t="shared" si="20"/>
        <v>2.5301300839415872</v>
      </c>
      <c r="Q143" s="37">
        <f t="shared" si="21"/>
        <v>2.5624095375762268</v>
      </c>
    </row>
    <row r="144" spans="1:17" x14ac:dyDescent="0.2">
      <c r="A144" s="2">
        <f>heart!Y144</f>
        <v>0.7079067315317209</v>
      </c>
      <c r="B144" s="2">
        <f>gradient!Y144</f>
        <v>4.3493043955110285E-3</v>
      </c>
      <c r="D144" s="13">
        <f>heart!B144</f>
        <v>34</v>
      </c>
      <c r="F144" s="2">
        <f t="shared" si="22"/>
        <v>0.42165932141221152</v>
      </c>
      <c r="G144" s="2">
        <f t="shared" si="23"/>
        <v>2.5398752535768579E-2</v>
      </c>
      <c r="H144" s="17">
        <f t="shared" si="18"/>
        <v>3.8595373126132225E-2</v>
      </c>
      <c r="J144" s="2">
        <f t="shared" si="16"/>
        <v>2.5398752535768581</v>
      </c>
      <c r="K144" s="2">
        <f t="shared" si="17"/>
        <v>3.8595373126132224</v>
      </c>
      <c r="O144" s="13">
        <f t="shared" si="19"/>
        <v>34</v>
      </c>
      <c r="P144" s="37">
        <f t="shared" si="20"/>
        <v>2.5398752535768581</v>
      </c>
      <c r="Q144" s="37">
        <f t="shared" si="21"/>
        <v>2.5724049053925446</v>
      </c>
    </row>
    <row r="145" spans="1:17" x14ac:dyDescent="0.2">
      <c r="A145" s="2">
        <f>heart!Y145</f>
        <v>0.70897740877931348</v>
      </c>
      <c r="B145" s="2">
        <f>gradient!Y145</f>
        <v>4.2167968739256004E-3</v>
      </c>
      <c r="D145" s="13">
        <f>heart!B145</f>
        <v>34.25</v>
      </c>
      <c r="F145" s="2">
        <f t="shared" si="22"/>
        <v>0.41760620908852952</v>
      </c>
      <c r="G145" s="2">
        <f t="shared" si="23"/>
        <v>2.5495368584444615E-2</v>
      </c>
      <c r="H145" s="17">
        <f t="shared" si="18"/>
        <v>3.8674504702517404E-2</v>
      </c>
      <c r="J145" s="2">
        <f t="shared" si="16"/>
        <v>2.5495368584444615</v>
      </c>
      <c r="K145" s="2">
        <f t="shared" si="17"/>
        <v>3.8674504702517405</v>
      </c>
      <c r="O145" s="13">
        <f t="shared" si="19"/>
        <v>34.25</v>
      </c>
      <c r="P145" s="37">
        <f t="shared" si="20"/>
        <v>2.5495368584444615</v>
      </c>
      <c r="Q145" s="37">
        <f t="shared" si="21"/>
        <v>2.582315524612433</v>
      </c>
    </row>
    <row r="146" spans="1:17" x14ac:dyDescent="0.2">
      <c r="A146" s="2">
        <f>heart!Y146</f>
        <v>0.71001546637657054</v>
      </c>
      <c r="B146" s="2">
        <f>gradient!Y146</f>
        <v>4.0883263756616613E-3</v>
      </c>
      <c r="D146" s="13">
        <f>heart!B146</f>
        <v>34.5</v>
      </c>
      <c r="F146" s="2">
        <f t="shared" si="22"/>
        <v>0.41358400474319168</v>
      </c>
      <c r="G146" s="2">
        <f t="shared" si="23"/>
        <v>2.5591148689484578E-2</v>
      </c>
      <c r="H146" s="17">
        <f t="shared" si="18"/>
        <v>3.8751130817458831E-2</v>
      </c>
      <c r="J146" s="2">
        <f t="shared" si="16"/>
        <v>2.5591148689484577</v>
      </c>
      <c r="K146" s="2">
        <f t="shared" si="17"/>
        <v>3.8751130817458832</v>
      </c>
      <c r="O146" s="13">
        <f t="shared" si="19"/>
        <v>34.5</v>
      </c>
      <c r="P146" s="37">
        <f t="shared" si="20"/>
        <v>2.5591148689484577</v>
      </c>
      <c r="Q146" s="37">
        <f t="shared" si="21"/>
        <v>2.5921413401199356</v>
      </c>
    </row>
    <row r="147" spans="1:17" x14ac:dyDescent="0.2">
      <c r="A147" s="2">
        <f>heart!Y147</f>
        <v>0.71102189812589423</v>
      </c>
      <c r="B147" s="2">
        <f>gradient!Y147</f>
        <v>3.9637699072685856E-3</v>
      </c>
      <c r="D147" s="13">
        <f>heart!B147</f>
        <v>34.75</v>
      </c>
      <c r="F147" s="2">
        <f t="shared" si="22"/>
        <v>0.40959281885898979</v>
      </c>
      <c r="G147" s="2">
        <f t="shared" si="23"/>
        <v>2.5686093165268264E-2</v>
      </c>
      <c r="H147" s="17">
        <f t="shared" si="18"/>
        <v>3.8825333642187501E-2</v>
      </c>
      <c r="J147" s="2">
        <f t="shared" si="16"/>
        <v>2.5686093165268264</v>
      </c>
      <c r="K147" s="2">
        <f t="shared" si="17"/>
        <v>3.8825333642187503</v>
      </c>
      <c r="O147" s="13">
        <f t="shared" si="19"/>
        <v>34.75</v>
      </c>
      <c r="P147" s="37">
        <f t="shared" si="20"/>
        <v>2.5686093165268264</v>
      </c>
      <c r="Q147" s="37">
        <f t="shared" si="21"/>
        <v>2.6018823596196672</v>
      </c>
    </row>
    <row r="148" spans="1:17" x14ac:dyDescent="0.2">
      <c r="A148" s="2">
        <f>heart!Y148</f>
        <v>0.71199766755208316</v>
      </c>
      <c r="B148" s="2">
        <f>gradient!Y148</f>
        <v>3.8430082224600801E-3</v>
      </c>
      <c r="D148" s="13">
        <f>heart!B148</f>
        <v>35</v>
      </c>
      <c r="F148" s="2">
        <f t="shared" si="22"/>
        <v>0.40563274355255596</v>
      </c>
      <c r="G148" s="2">
        <f t="shared" si="23"/>
        <v>2.5780202893819326E-2</v>
      </c>
      <c r="H148" s="17">
        <f t="shared" si="18"/>
        <v>3.8897192479408552E-2</v>
      </c>
      <c r="J148" s="2">
        <f t="shared" si="16"/>
        <v>2.5780202893819326</v>
      </c>
      <c r="K148" s="2">
        <f t="shared" si="17"/>
        <v>3.8897192479408553</v>
      </c>
      <c r="O148" s="13">
        <f t="shared" si="19"/>
        <v>35</v>
      </c>
      <c r="P148" s="37">
        <f t="shared" si="20"/>
        <v>2.5780202893819326</v>
      </c>
      <c r="Q148" s="37">
        <f t="shared" si="21"/>
        <v>2.6115386492856274</v>
      </c>
    </row>
    <row r="149" spans="1:17" x14ac:dyDescent="0.2">
      <c r="A149" s="2">
        <f>heart!Y149</f>
        <v>0.7129437088248638</v>
      </c>
      <c r="B149" s="2">
        <f>gradient!Y149</f>
        <v>3.7259257079512997E-3</v>
      </c>
      <c r="D149" s="13">
        <f>heart!B149</f>
        <v>35.25</v>
      </c>
      <c r="F149" s="2">
        <f t="shared" si="22"/>
        <v>0.40170385345842002</v>
      </c>
      <c r="G149" s="2">
        <f t="shared" si="23"/>
        <v>2.5873479284725852E-2</v>
      </c>
      <c r="H149" s="17">
        <f t="shared" si="18"/>
        <v>3.8966783873946226E-2</v>
      </c>
      <c r="J149" s="2">
        <f t="shared" si="16"/>
        <v>2.5873479284725853</v>
      </c>
      <c r="K149" s="2">
        <f t="shared" si="17"/>
        <v>3.8966783873946227</v>
      </c>
      <c r="O149" s="13">
        <f t="shared" si="19"/>
        <v>35.25</v>
      </c>
      <c r="P149" s="37">
        <f t="shared" si="20"/>
        <v>2.5873479284725853</v>
      </c>
      <c r="Q149" s="37">
        <f t="shared" si="21"/>
        <v>2.6211103296751581</v>
      </c>
    </row>
    <row r="150" spans="1:17" x14ac:dyDescent="0.2">
      <c r="A150" s="2">
        <f>heart!Y150</f>
        <v>0.7138609276531831</v>
      </c>
      <c r="B150" s="2">
        <f>gradient!Y150</f>
        <v>3.6124102727746743E-3</v>
      </c>
      <c r="D150" s="13">
        <f>heart!B150</f>
        <v>35.5</v>
      </c>
      <c r="F150" s="2">
        <f t="shared" si="22"/>
        <v>0.39780620657587573</v>
      </c>
      <c r="G150" s="2">
        <f t="shared" si="23"/>
        <v>2.5965924237518406E-2</v>
      </c>
      <c r="H150" s="17">
        <f t="shared" si="18"/>
        <v>3.903418171849804E-2</v>
      </c>
      <c r="J150" s="2">
        <f t="shared" si="16"/>
        <v>2.5965924237518405</v>
      </c>
      <c r="K150" s="2">
        <f t="shared" si="17"/>
        <v>3.903418171849804</v>
      </c>
      <c r="O150" s="13">
        <f t="shared" si="19"/>
        <v>35.5</v>
      </c>
      <c r="P150" s="37">
        <f t="shared" si="20"/>
        <v>2.5965924237518405</v>
      </c>
      <c r="Q150" s="37">
        <f t="shared" si="21"/>
        <v>2.6305975718921903</v>
      </c>
    </row>
    <row r="151" spans="1:17" x14ac:dyDescent="0.2">
      <c r="A151" s="2">
        <f>heart!Y151</f>
        <v>0.71475020215233176</v>
      </c>
      <c r="B151" s="2">
        <f>gradient!Y151</f>
        <v>3.5023532409677212E-3</v>
      </c>
      <c r="D151" s="13">
        <f>heart!B151</f>
        <v>35.75</v>
      </c>
      <c r="F151" s="2">
        <f t="shared" si="22"/>
        <v>0.39393984508022067</v>
      </c>
      <c r="G151" s="2">
        <f t="shared" si="23"/>
        <v>2.605754010634859E-2</v>
      </c>
      <c r="H151" s="17">
        <f t="shared" si="18"/>
        <v>3.9099457354750414E-2</v>
      </c>
      <c r="J151" s="2">
        <f t="shared" si="16"/>
        <v>2.6057540106348589</v>
      </c>
      <c r="K151" s="2">
        <f t="shared" si="17"/>
        <v>3.9099457354750413</v>
      </c>
      <c r="O151" s="13">
        <f t="shared" si="19"/>
        <v>35.75</v>
      </c>
      <c r="P151" s="37">
        <f t="shared" si="20"/>
        <v>2.6057540106348589</v>
      </c>
      <c r="Q151" s="37">
        <f t="shared" si="21"/>
        <v>2.6400005939837268</v>
      </c>
    </row>
    <row r="152" spans="1:17" x14ac:dyDescent="0.2">
      <c r="A152" s="2">
        <f>heart!Y152</f>
        <v>0.7156123836846211</v>
      </c>
      <c r="B152" s="2">
        <f>gradient!Y152</f>
        <v>3.3956492475299832E-3</v>
      </c>
      <c r="D152" s="13">
        <f>heart!B152</f>
        <v>36</v>
      </c>
      <c r="F152" s="2">
        <f t="shared" si="22"/>
        <v>0.39010479609979859</v>
      </c>
      <c r="G152" s="2">
        <f t="shared" si="23"/>
        <v>2.6148329666826616E-2</v>
      </c>
      <c r="H152" s="17">
        <f t="shared" si="18"/>
        <v>3.9162679670092779E-2</v>
      </c>
      <c r="J152" s="2">
        <f t="shared" si="16"/>
        <v>2.6148329666826617</v>
      </c>
      <c r="K152" s="2">
        <f t="shared" si="17"/>
        <v>3.9162679670092779</v>
      </c>
      <c r="O152" s="13">
        <f t="shared" si="19"/>
        <v>36</v>
      </c>
      <c r="P152" s="37">
        <f t="shared" si="20"/>
        <v>2.6148329666826617</v>
      </c>
      <c r="Q152" s="37">
        <f t="shared" si="21"/>
        <v>2.6493196575555711</v>
      </c>
    </row>
    <row r="153" spans="1:17" x14ac:dyDescent="0.2">
      <c r="A153" s="2">
        <f>heart!Y153</f>
        <v>0.71644829767441021</v>
      </c>
      <c r="B153" s="2">
        <f>gradient!Y153</f>
        <v>3.2921961375503746E-3</v>
      </c>
      <c r="D153" s="13">
        <f>heart!B153</f>
        <v>36.25</v>
      </c>
      <c r="F153" s="2">
        <f t="shared" si="22"/>
        <v>0.38630107246024054</v>
      </c>
      <c r="G153" s="2">
        <f t="shared" si="23"/>
        <v>2.6238296084884045E-2</v>
      </c>
      <c r="H153" s="17">
        <f t="shared" si="18"/>
        <v>3.9223915190152309E-2</v>
      </c>
      <c r="J153" s="2">
        <f t="shared" si="16"/>
        <v>2.6238296084884047</v>
      </c>
      <c r="K153" s="2">
        <f t="shared" si="17"/>
        <v>3.922391519015231</v>
      </c>
      <c r="O153" s="13">
        <f t="shared" si="19"/>
        <v>36.25</v>
      </c>
      <c r="P153" s="37">
        <f t="shared" si="20"/>
        <v>2.6238296084884047</v>
      </c>
      <c r="Q153" s="37">
        <f t="shared" si="21"/>
        <v>2.6585550645932043</v>
      </c>
    </row>
    <row r="154" spans="1:17" x14ac:dyDescent="0.2">
      <c r="A154" s="2">
        <f>heart!Y154</f>
        <v>0.71725874439840265</v>
      </c>
      <c r="B154" s="2">
        <f>gradient!Y154</f>
        <v>3.1918948684071836E-3</v>
      </c>
      <c r="D154" s="13">
        <f>heart!B154</f>
        <v>36.5</v>
      </c>
      <c r="F154" s="2">
        <f t="shared" si="22"/>
        <v>0.3825286733972727</v>
      </c>
      <c r="G154" s="2">
        <f t="shared" si="23"/>
        <v>2.6327442887534708E-2</v>
      </c>
      <c r="H154" s="17">
        <f t="shared" si="18"/>
        <v>3.9283228167360233E-2</v>
      </c>
      <c r="J154" s="2">
        <f t="shared" si="16"/>
        <v>2.6327442887534707</v>
      </c>
      <c r="K154" s="2">
        <f t="shared" si="17"/>
        <v>3.9283228167360233</v>
      </c>
      <c r="O154" s="13">
        <f t="shared" si="19"/>
        <v>36.5</v>
      </c>
      <c r="P154" s="37">
        <f t="shared" si="20"/>
        <v>2.6327442887534707</v>
      </c>
      <c r="Q154" s="37">
        <f t="shared" si="21"/>
        <v>2.6677071544756625</v>
      </c>
    </row>
    <row r="155" spans="1:17" x14ac:dyDescent="0.2">
      <c r="A155" s="2">
        <f>heart!Y155</f>
        <v>0.71804449975178741</v>
      </c>
      <c r="B155" s="2">
        <f>gradient!Y155</f>
        <v>3.0946494149479351E-3</v>
      </c>
      <c r="D155" s="13">
        <f>heart!B155</f>
        <v>36.75</v>
      </c>
      <c r="F155" s="2">
        <f t="shared" si="22"/>
        <v>0.3787875852393347</v>
      </c>
      <c r="G155" s="2">
        <f t="shared" si="23"/>
        <v>2.6415773935419905E-2</v>
      </c>
      <c r="H155" s="17">
        <f t="shared" si="18"/>
        <v>3.9340680665746565E-2</v>
      </c>
      <c r="J155" s="2">
        <f t="shared" si="16"/>
        <v>2.6415773935419904</v>
      </c>
      <c r="K155" s="2">
        <f t="shared" si="17"/>
        <v>3.9340680665746564</v>
      </c>
      <c r="O155" s="13">
        <f t="shared" si="19"/>
        <v>36.75</v>
      </c>
      <c r="P155" s="37">
        <f t="shared" si="20"/>
        <v>2.6415773935419904</v>
      </c>
      <c r="Q155" s="37">
        <f t="shared" si="21"/>
        <v>2.6767763011703138</v>
      </c>
    </row>
    <row r="156" spans="1:17" x14ac:dyDescent="0.2">
      <c r="A156" s="2">
        <f>heart!Y156</f>
        <v>0.71880631599101452</v>
      </c>
      <c r="B156" s="2">
        <f>gradient!Y156</f>
        <v>3.0003666775580695E-3</v>
      </c>
      <c r="D156" s="13">
        <f>heart!B156</f>
        <v>37</v>
      </c>
      <c r="F156" s="2">
        <f t="shared" si="22"/>
        <v>0.37507778206125592</v>
      </c>
      <c r="G156" s="2">
        <f t="shared" si="23"/>
        <v>2.650329339702762E-2</v>
      </c>
      <c r="H156" s="17">
        <f t="shared" si="18"/>
        <v>3.9396332642149937E-2</v>
      </c>
      <c r="J156" s="2">
        <f t="shared" si="16"/>
        <v>2.6503293397027621</v>
      </c>
      <c r="K156" s="2">
        <f t="shared" si="17"/>
        <v>3.9396332642149936</v>
      </c>
      <c r="O156" s="13">
        <f t="shared" si="19"/>
        <v>37</v>
      </c>
      <c r="P156" s="37">
        <f t="shared" si="20"/>
        <v>2.6503293397027621</v>
      </c>
      <c r="Q156" s="37">
        <f t="shared" si="21"/>
        <v>2.6857629105976777</v>
      </c>
    </row>
    <row r="157" spans="1:17" x14ac:dyDescent="0.2">
      <c r="A157" s="2">
        <f>heart!Y157</f>
        <v>0.71954492245401092</v>
      </c>
      <c r="B157" s="2">
        <f>gradient!Y157</f>
        <v>2.9089563930305221E-3</v>
      </c>
      <c r="D157" s="13">
        <f>heart!B157</f>
        <v>37.25</v>
      </c>
      <c r="F157" s="2">
        <f t="shared" si="22"/>
        <v>0.37139922631019157</v>
      </c>
      <c r="G157" s="2">
        <f t="shared" si="23"/>
        <v>2.6590005724482366E-2</v>
      </c>
      <c r="H157" s="17">
        <f t="shared" si="18"/>
        <v>3.9450242024018277E-2</v>
      </c>
      <c r="J157" s="2">
        <f t="shared" si="16"/>
        <v>2.6590005724482366</v>
      </c>
      <c r="K157" s="2">
        <f t="shared" si="17"/>
        <v>3.9450242024018278</v>
      </c>
      <c r="O157" s="13">
        <f t="shared" si="19"/>
        <v>37.25</v>
      </c>
      <c r="P157" s="37">
        <f t="shared" si="20"/>
        <v>2.6590005724482366</v>
      </c>
      <c r="Q157" s="37">
        <f t="shared" si="21"/>
        <v>2.6946674181558272</v>
      </c>
    </row>
    <row r="158" spans="1:17" x14ac:dyDescent="0.2">
      <c r="A158" s="2">
        <f>heart!Y158</f>
        <v>0.72026102625842192</v>
      </c>
      <c r="B158" s="2">
        <f>gradient!Y158</f>
        <v>2.8203310481504477E-3</v>
      </c>
      <c r="D158" s="13">
        <f>heart!B158</f>
        <v>37.5</v>
      </c>
      <c r="F158" s="2">
        <f t="shared" si="22"/>
        <v>0.36775186940493088</v>
      </c>
      <c r="G158" s="2">
        <f t="shared" si="23"/>
        <v>2.6675915630811696E-2</v>
      </c>
      <c r="H158" s="17">
        <f t="shared" si="18"/>
        <v>3.9502464783966199E-2</v>
      </c>
      <c r="J158" s="2">
        <f t="shared" si="16"/>
        <v>2.6675915630811695</v>
      </c>
      <c r="K158" s="2">
        <f t="shared" si="17"/>
        <v>3.95024647839662</v>
      </c>
      <c r="O158" s="13">
        <f t="shared" si="19"/>
        <v>37.5</v>
      </c>
      <c r="P158" s="37">
        <f t="shared" si="20"/>
        <v>2.6675915630811695</v>
      </c>
      <c r="Q158" s="37">
        <f t="shared" si="21"/>
        <v>2.7034902863947163</v>
      </c>
    </row>
    <row r="159" spans="1:17" x14ac:dyDescent="0.2">
      <c r="A159" s="2">
        <f>heart!Y159</f>
        <v>0.72095531297861726</v>
      </c>
      <c r="B159" s="2">
        <f>gradient!Y159</f>
        <v>2.734405795913223E-3</v>
      </c>
      <c r="D159" s="13">
        <f>heart!B159</f>
        <v>37.75</v>
      </c>
      <c r="F159" s="2">
        <f t="shared" si="22"/>
        <v>0.36413565230968198</v>
      </c>
      <c r="G159" s="2">
        <f t="shared" si="23"/>
        <v>2.6761028068598886E-2</v>
      </c>
      <c r="H159" s="17">
        <f t="shared" si="18"/>
        <v>3.9553055011245203E-2</v>
      </c>
      <c r="J159" s="2">
        <f t="shared" si="16"/>
        <v>2.6761028068598884</v>
      </c>
      <c r="K159" s="2">
        <f t="shared" si="17"/>
        <v>3.9553055011245202</v>
      </c>
      <c r="O159" s="13">
        <f t="shared" si="19"/>
        <v>37.75</v>
      </c>
      <c r="P159" s="37">
        <f t="shared" si="20"/>
        <v>2.6761028068598884</v>
      </c>
      <c r="Q159" s="37">
        <f t="shared" si="21"/>
        <v>2.7122320028313496</v>
      </c>
    </row>
    <row r="160" spans="1:17" x14ac:dyDescent="0.2">
      <c r="A160" s="2">
        <f>heart!Y160</f>
        <v>0.72162844730197317</v>
      </c>
      <c r="B160" s="2">
        <f>gradient!Y160</f>
        <v>2.651098374294468E-3</v>
      </c>
      <c r="D160" s="13">
        <f>heart!B160</f>
        <v>38</v>
      </c>
      <c r="F160" s="2">
        <f t="shared" si="22"/>
        <v>0.36055050608334827</v>
      </c>
      <c r="G160" s="2">
        <f t="shared" si="23"/>
        <v>2.684534820994024E-2</v>
      </c>
      <c r="H160" s="17">
        <f t="shared" si="18"/>
        <v>3.9602064980274874E-2</v>
      </c>
      <c r="J160" s="2">
        <f t="shared" si="16"/>
        <v>2.6845348209940241</v>
      </c>
      <c r="K160" s="2">
        <f t="shared" si="17"/>
        <v>3.9602064980274876</v>
      </c>
      <c r="O160" s="13">
        <f t="shared" si="19"/>
        <v>38</v>
      </c>
      <c r="P160" s="37">
        <f t="shared" si="20"/>
        <v>2.6845348209940241</v>
      </c>
      <c r="Q160" s="37">
        <f t="shared" si="21"/>
        <v>2.7208930778977347</v>
      </c>
    </row>
    <row r="161" spans="1:17" x14ac:dyDescent="0.2">
      <c r="A161" s="2">
        <f>heart!Y161</f>
        <v>0.72228107366524874</v>
      </c>
      <c r="B161" s="2">
        <f>gradient!Y161</f>
        <v>2.5703290274951308E-3</v>
      </c>
      <c r="D161" s="13">
        <f>heart!B161</f>
        <v>38.25</v>
      </c>
      <c r="F161" s="2">
        <f t="shared" si="22"/>
        <v>0.35699635240533978</v>
      </c>
      <c r="G161" s="2">
        <f t="shared" si="23"/>
        <v>2.6928881427625746E-2</v>
      </c>
      <c r="H161" s="17">
        <f t="shared" si="18"/>
        <v>3.9649545216374406E-2</v>
      </c>
      <c r="J161" s="2">
        <f t="shared" si="16"/>
        <v>2.6928881427625746</v>
      </c>
      <c r="K161" s="2">
        <f t="shared" si="17"/>
        <v>3.9649545216374404</v>
      </c>
      <c r="O161" s="13">
        <f t="shared" si="19"/>
        <v>38.25</v>
      </c>
      <c r="P161" s="37">
        <f t="shared" si="20"/>
        <v>2.6928881427625746</v>
      </c>
      <c r="Q161" s="37">
        <f t="shared" si="21"/>
        <v>2.7294740430128694</v>
      </c>
    </row>
    <row r="162" spans="1:17" x14ac:dyDescent="0.2">
      <c r="A162" s="2">
        <f>heart!Y162</f>
        <v>0.72291381687158207</v>
      </c>
      <c r="B162" s="2">
        <f>gradient!Y162</f>
        <v>2.492020429586005E-3</v>
      </c>
      <c r="D162" s="13">
        <f>heart!B162</f>
        <v>38.5</v>
      </c>
      <c r="F162" s="2">
        <f t="shared" si="22"/>
        <v>0.35347310407886356</v>
      </c>
      <c r="G162" s="2">
        <f t="shared" si="23"/>
        <v>2.701163327747088E-2</v>
      </c>
      <c r="H162" s="17">
        <f t="shared" si="18"/>
        <v>3.9695544558826318E-2</v>
      </c>
      <c r="J162" s="2">
        <f t="shared" si="16"/>
        <v>2.7011633277470879</v>
      </c>
      <c r="K162" s="2">
        <f t="shared" si="17"/>
        <v>3.9695544558826317</v>
      </c>
      <c r="O162" s="13">
        <f t="shared" si="19"/>
        <v>38.5</v>
      </c>
      <c r="P162" s="37">
        <f t="shared" si="20"/>
        <v>2.7011633277470879</v>
      </c>
      <c r="Q162" s="37">
        <f t="shared" si="21"/>
        <v>2.7379754487722341</v>
      </c>
    </row>
    <row r="163" spans="1:17" x14ac:dyDescent="0.2">
      <c r="A163" s="2">
        <f>heart!Y163</f>
        <v>0.72352728268861188</v>
      </c>
      <c r="B163" s="2">
        <f>gradient!Y163</f>
        <v>2.4160976104783526E-3</v>
      </c>
      <c r="D163" s="13">
        <f>heart!B163</f>
        <v>38.75</v>
      </c>
      <c r="F163" s="2">
        <f t="shared" si="22"/>
        <v>0.34998066551259693</v>
      </c>
      <c r="G163" s="2">
        <f t="shared" si="23"/>
        <v>2.7093609481732124E-2</v>
      </c>
      <c r="H163" s="17">
        <f t="shared" si="18"/>
        <v>3.9740110221397361E-2</v>
      </c>
      <c r="J163" s="2">
        <f t="shared" si="16"/>
        <v>2.7093609481732126</v>
      </c>
      <c r="K163" s="2">
        <f t="shared" si="17"/>
        <v>3.9740110221397362</v>
      </c>
      <c r="O163" s="13">
        <f t="shared" si="19"/>
        <v>38.75</v>
      </c>
      <c r="P163" s="37">
        <f t="shared" si="20"/>
        <v>2.7093609481732126</v>
      </c>
      <c r="Q163" s="37">
        <f t="shared" si="21"/>
        <v>2.7463978632470853</v>
      </c>
    </row>
    <row r="164" spans="1:17" x14ac:dyDescent="0.2">
      <c r="A164" s="2">
        <f>heart!Y164</f>
        <v>0.72412205842839406</v>
      </c>
      <c r="B164" s="2">
        <f>gradient!Y164</f>
        <v>2.3424878841498374E-3</v>
      </c>
      <c r="D164" s="13">
        <f>heart!B164</f>
        <v>39</v>
      </c>
      <c r="F164" s="2">
        <f t="shared" si="22"/>
        <v>0.34651893318165133</v>
      </c>
      <c r="G164" s="2">
        <f t="shared" si="23"/>
        <v>2.7174815913540231E-2</v>
      </c>
      <c r="H164" s="17">
        <f t="shared" si="18"/>
        <v>3.9783287850434418E-2</v>
      </c>
      <c r="J164" s="2">
        <f t="shared" si="16"/>
        <v>2.7174815913540229</v>
      </c>
      <c r="K164" s="2">
        <f t="shared" si="17"/>
        <v>3.9783287850434417</v>
      </c>
      <c r="O164" s="13">
        <f t="shared" si="19"/>
        <v>39</v>
      </c>
      <c r="P164" s="37">
        <f t="shared" si="20"/>
        <v>2.7174815913540229</v>
      </c>
      <c r="Q164" s="37">
        <f t="shared" si="21"/>
        <v>2.7547418703876225</v>
      </c>
    </row>
    <row r="165" spans="1:17" x14ac:dyDescent="0.2">
      <c r="A165" s="2">
        <f>heart!Y165</f>
        <v>0.7246987135098264</v>
      </c>
      <c r="B165" s="2">
        <f>gradient!Y165</f>
        <v>2.2711207790576289E-3</v>
      </c>
      <c r="D165" s="13">
        <f>heart!B165</f>
        <v>39.25</v>
      </c>
      <c r="F165" s="2">
        <f t="shared" si="22"/>
        <v>0.34308779606870587</v>
      </c>
      <c r="G165" s="2">
        <f t="shared" si="23"/>
        <v>2.725525858228835E-2</v>
      </c>
      <c r="H165" s="17">
        <f t="shared" si="18"/>
        <v>3.9825121580647077E-2</v>
      </c>
      <c r="J165" s="2">
        <f t="shared" si="16"/>
        <v>2.7255258582288349</v>
      </c>
      <c r="K165" s="2">
        <f t="shared" si="17"/>
        <v>3.9825121580647078</v>
      </c>
      <c r="O165" s="13">
        <f t="shared" si="19"/>
        <v>39.25</v>
      </c>
      <c r="P165" s="37">
        <f t="shared" si="20"/>
        <v>2.7255258582288349</v>
      </c>
      <c r="Q165" s="37">
        <f t="shared" si="21"/>
        <v>2.7630080685232539</v>
      </c>
    </row>
    <row r="166" spans="1:17" x14ac:dyDescent="0.2">
      <c r="A166" s="2">
        <f>heart!Y166</f>
        <v>0.72525780000355589</v>
      </c>
      <c r="B166" s="2">
        <f>gradient!Y166</f>
        <v>2.2019279706708989E-3</v>
      </c>
      <c r="D166" s="13">
        <f>heart!B166</f>
        <v>39.5</v>
      </c>
      <c r="F166" s="2">
        <f t="shared" si="22"/>
        <v>0.33968713608601381</v>
      </c>
      <c r="G166" s="2">
        <f t="shared" si="23"/>
        <v>2.7334943619926704E-2</v>
      </c>
      <c r="H166" s="17">
        <f t="shared" si="18"/>
        <v>3.9865654088682666E-2</v>
      </c>
      <c r="J166" s="2">
        <f t="shared" si="16"/>
        <v>2.7334943619926704</v>
      </c>
      <c r="K166" s="2">
        <f t="shared" si="17"/>
        <v>3.9865654088682665</v>
      </c>
      <c r="O166" s="13">
        <f t="shared" si="19"/>
        <v>39.5</v>
      </c>
      <c r="P166" s="37">
        <f t="shared" si="20"/>
        <v>2.7334943619926704</v>
      </c>
      <c r="Q166" s="37">
        <f t="shared" si="21"/>
        <v>2.7711970689551002</v>
      </c>
    </row>
    <row r="167" spans="1:17" x14ac:dyDescent="0.2">
      <c r="A167" s="2">
        <f>heart!Y167</f>
        <v>0.72579985316069706</v>
      </c>
      <c r="B167" s="2">
        <f>gradient!Y167</f>
        <v>2.1348432160594889E-3</v>
      </c>
      <c r="D167" s="13">
        <f>heart!B167</f>
        <v>39.75</v>
      </c>
      <c r="F167" s="2">
        <f t="shared" si="22"/>
        <v>0.33631682847922484</v>
      </c>
      <c r="G167" s="2">
        <f t="shared" si="23"/>
        <v>2.7413877268098671E-2</v>
      </c>
      <c r="H167" s="17">
        <f t="shared" si="18"/>
        <v>3.9904926644593823E-2</v>
      </c>
      <c r="J167" s="2">
        <f t="shared" si="16"/>
        <v>2.741387726809867</v>
      </c>
      <c r="K167" s="2">
        <f t="shared" si="17"/>
        <v>3.9904926644593823</v>
      </c>
      <c r="O167" s="13">
        <f t="shared" si="19"/>
        <v>39.75</v>
      </c>
      <c r="P167" s="37">
        <f t="shared" si="20"/>
        <v>2.741387726809867</v>
      </c>
      <c r="Q167" s="37">
        <f t="shared" si="21"/>
        <v>2.77930949463423</v>
      </c>
    </row>
    <row r="168" spans="1:17" x14ac:dyDescent="0.2">
      <c r="A168" s="2">
        <f>heart!Y168</f>
        <v>0.72632539192522838</v>
      </c>
      <c r="B168" s="2">
        <f>gradient!Y168</f>
        <v>2.069802290474829E-3</v>
      </c>
      <c r="D168" s="13">
        <f>heart!B168</f>
        <v>40</v>
      </c>
      <c r="F168" s="2">
        <f t="shared" si="22"/>
        <v>0.33297674221364537</v>
      </c>
      <c r="G168" s="2">
        <f t="shared" si="23"/>
        <v>2.7492065866077737E-2</v>
      </c>
      <c r="H168" s="17">
        <f t="shared" si="18"/>
        <v>3.9942979161293801E-2</v>
      </c>
      <c r="J168" s="2">
        <f t="shared" si="16"/>
        <v>2.7492065866077735</v>
      </c>
      <c r="K168" s="2">
        <f t="shared" si="17"/>
        <v>3.9942979161293799</v>
      </c>
      <c r="O168" s="13">
        <f t="shared" si="19"/>
        <v>40</v>
      </c>
      <c r="P168" s="37">
        <f t="shared" si="20"/>
        <v>2.7492065866077735</v>
      </c>
      <c r="Q168" s="37">
        <f t="shared" si="21"/>
        <v>2.787345978921496</v>
      </c>
    </row>
    <row r="169" spans="1:17" x14ac:dyDescent="0.2">
      <c r="A169" s="2">
        <f>heart!Y169</f>
        <v>0.72683491943075484</v>
      </c>
      <c r="B169" s="2">
        <f>gradient!Y169</f>
        <v>2.0067429258633848E-3</v>
      </c>
      <c r="D169" s="13">
        <f>heart!B169</f>
        <v>40.25</v>
      </c>
      <c r="F169" s="2">
        <f t="shared" si="22"/>
        <v>0.32966674034369758</v>
      </c>
      <c r="G169" s="2">
        <f t="shared" si="23"/>
        <v>2.756951583945547E-2</v>
      </c>
      <c r="H169" s="17">
        <f t="shared" si="18"/>
        <v>3.9979850242088909E-2</v>
      </c>
      <c r="J169" s="2">
        <f t="shared" si="16"/>
        <v>2.756951583945547</v>
      </c>
      <c r="K169" s="2">
        <f t="shared" si="17"/>
        <v>3.9979850242088908</v>
      </c>
      <c r="O169" s="13">
        <f t="shared" si="19"/>
        <v>40.25</v>
      </c>
      <c r="P169" s="37">
        <f t="shared" si="20"/>
        <v>2.756951583945547</v>
      </c>
      <c r="Q169" s="37">
        <f t="shared" si="21"/>
        <v>2.7953071644239547</v>
      </c>
    </row>
    <row r="170" spans="1:17" x14ac:dyDescent="0.2">
      <c r="A170" s="2">
        <f>heart!Y170</f>
        <v>0.72732892348221068</v>
      </c>
      <c r="B170" s="2">
        <f>gradient!Y170</f>
        <v>1.9456047512533027E-3</v>
      </c>
      <c r="D170" s="13">
        <f>heart!B170</f>
        <v>40.5</v>
      </c>
      <c r="F170" s="2">
        <f t="shared" si="22"/>
        <v>0.32638668036628632</v>
      </c>
      <c r="G170" s="2">
        <f t="shared" si="23"/>
        <v>2.7646233689535078E-2</v>
      </c>
      <c r="H170" s="17">
        <f t="shared" si="18"/>
        <v>4.0015577226373902E-2</v>
      </c>
      <c r="J170" s="2">
        <f t="shared" si="16"/>
        <v>2.7646233689535076</v>
      </c>
      <c r="K170" s="2">
        <f t="shared" si="17"/>
        <v>4.00155772263739</v>
      </c>
      <c r="O170" s="13">
        <f t="shared" si="19"/>
        <v>40.5</v>
      </c>
      <c r="P170" s="37">
        <f t="shared" si="20"/>
        <v>2.7646233689535076</v>
      </c>
      <c r="Q170" s="37">
        <f t="shared" si="21"/>
        <v>2.8031937019031172</v>
      </c>
    </row>
    <row r="171" spans="1:17" x14ac:dyDescent="0.2">
      <c r="A171" s="2">
        <f>heart!Y171</f>
        <v>0.72780787702294969</v>
      </c>
      <c r="B171" s="2">
        <f>gradient!Y171</f>
        <v>1.8863292349570859E-3</v>
      </c>
      <c r="D171" s="13">
        <f>heart!B171</f>
        <v>40.75</v>
      </c>
      <c r="F171" s="2">
        <f t="shared" si="22"/>
        <v>0.3231364145587326</v>
      </c>
      <c r="G171" s="2">
        <f t="shared" si="23"/>
        <v>2.7722225983389432E-2</v>
      </c>
      <c r="H171" s="17">
        <f t="shared" si="18"/>
        <v>4.0050196233571242E-2</v>
      </c>
      <c r="J171" s="2">
        <f t="shared" si="16"/>
        <v>2.772222598338943</v>
      </c>
      <c r="K171" s="2">
        <f t="shared" si="17"/>
        <v>4.005019623357124</v>
      </c>
      <c r="O171" s="13">
        <f t="shared" si="19"/>
        <v>40.75</v>
      </c>
      <c r="P171" s="37">
        <f t="shared" si="20"/>
        <v>2.772222598338943</v>
      </c>
      <c r="Q171" s="37">
        <f t="shared" si="21"/>
        <v>2.8110062492510135</v>
      </c>
    </row>
    <row r="172" spans="1:17" x14ac:dyDescent="0.2">
      <c r="A172" s="2">
        <f>heart!Y172</f>
        <v>0.72827223858737344</v>
      </c>
      <c r="B172" s="2">
        <f>gradient!Y172</f>
        <v>1.8288596285353596E-3</v>
      </c>
      <c r="D172" s="13">
        <f>heart!B172</f>
        <v>41</v>
      </c>
      <c r="F172" s="2">
        <f t="shared" si="22"/>
        <v>0.31991579030185496</v>
      </c>
      <c r="G172" s="2">
        <f t="shared" si="23"/>
        <v>2.7797499344548816E-2</v>
      </c>
      <c r="H172" s="17">
        <f t="shared" si="18"/>
        <v>4.0083742205390654E-2</v>
      </c>
      <c r="J172" s="2">
        <f t="shared" si="16"/>
        <v>2.7797499344548817</v>
      </c>
      <c r="K172" s="2">
        <f t="shared" si="17"/>
        <v>4.0083742205390651</v>
      </c>
      <c r="O172" s="13">
        <f t="shared" si="19"/>
        <v>41</v>
      </c>
      <c r="P172" s="37">
        <f t="shared" si="20"/>
        <v>2.7797499344548817</v>
      </c>
      <c r="Q172" s="37">
        <f t="shared" si="21"/>
        <v>2.8187454705305148</v>
      </c>
    </row>
    <row r="173" spans="1:17" x14ac:dyDescent="0.2">
      <c r="A173" s="2">
        <f>heart!Y173</f>
        <v>0.72872245274010083</v>
      </c>
      <c r="B173" s="2">
        <f>gradient!Y173</f>
        <v>1.7731409124678056E-3</v>
      </c>
      <c r="D173" s="13">
        <f>heart!B173</f>
        <v>41.25</v>
      </c>
      <c r="F173" s="2">
        <f t="shared" si="22"/>
        <v>0.31672465038891484</v>
      </c>
      <c r="G173" s="2">
        <f t="shared" si="23"/>
        <v>2.7872060444273886E-2</v>
      </c>
      <c r="H173" s="17">
        <f t="shared" si="18"/>
        <v>4.0116248946482462E-2</v>
      </c>
      <c r="J173" s="2">
        <f t="shared" si="16"/>
        <v>2.7872060444273887</v>
      </c>
      <c r="K173" s="2">
        <f t="shared" si="17"/>
        <v>4.0116248946482465</v>
      </c>
      <c r="O173" s="13">
        <f t="shared" si="19"/>
        <v>41.25</v>
      </c>
      <c r="P173" s="37">
        <f t="shared" si="20"/>
        <v>2.7872060444273887</v>
      </c>
      <c r="Q173" s="37">
        <f t="shared" si="21"/>
        <v>2.826412035075343</v>
      </c>
    </row>
    <row r="174" spans="1:17" x14ac:dyDescent="0.2">
      <c r="A174" s="2">
        <f>heart!Y174</f>
        <v>0.72915895050136026</v>
      </c>
      <c r="B174" s="2">
        <f>gradient!Y174</f>
        <v>1.7191197434792034E-3</v>
      </c>
      <c r="D174" s="13">
        <f>heart!B174</f>
        <v>41.5</v>
      </c>
      <c r="F174" s="2">
        <f t="shared" si="22"/>
        <v>0.31356283332087287</v>
      </c>
      <c r="G174" s="2">
        <f t="shared" si="23"/>
        <v>2.7945915993389876E-2</v>
      </c>
      <c r="H174" s="17">
        <f t="shared" si="18"/>
        <v>4.0147749163553577E-2</v>
      </c>
      <c r="J174" s="2">
        <f t="shared" si="16"/>
        <v>2.7945915993389874</v>
      </c>
      <c r="K174" s="2">
        <f t="shared" si="17"/>
        <v>4.0147749163553579</v>
      </c>
      <c r="O174" s="13">
        <f t="shared" si="19"/>
        <v>41.5</v>
      </c>
      <c r="P174" s="37">
        <f t="shared" si="20"/>
        <v>2.7945915993389874</v>
      </c>
      <c r="Q174" s="37">
        <f t="shared" si="21"/>
        <v>2.8340066166473665</v>
      </c>
    </row>
    <row r="175" spans="1:17" x14ac:dyDescent="0.2">
      <c r="A175" s="2">
        <f>heart!Y175</f>
        <v>0.72958214975986202</v>
      </c>
      <c r="B175" s="2">
        <f>gradient!Y175</f>
        <v>1.6667444034703348E-3</v>
      </c>
      <c r="D175" s="13">
        <f>heart!B175</f>
        <v>41.75</v>
      </c>
      <c r="F175" s="2">
        <f t="shared" si="22"/>
        <v>0.31043017358867703</v>
      </c>
      <c r="G175" s="2">
        <f t="shared" si="23"/>
        <v>2.8019072734637787E-2</v>
      </c>
      <c r="H175" s="17">
        <f t="shared" si="18"/>
        <v>4.0178274503012437E-2</v>
      </c>
      <c r="J175" s="2">
        <f t="shared" si="16"/>
        <v>2.8019072734637787</v>
      </c>
      <c r="K175" s="2">
        <f t="shared" si="17"/>
        <v>4.0178274503012439</v>
      </c>
      <c r="O175" s="13">
        <f t="shared" si="19"/>
        <v>41.75</v>
      </c>
      <c r="P175" s="37">
        <f t="shared" si="20"/>
        <v>2.8019072734637787</v>
      </c>
      <c r="Q175" s="37">
        <f t="shared" si="21"/>
        <v>2.8415298926467214</v>
      </c>
    </row>
    <row r="176" spans="1:17" x14ac:dyDescent="0.2">
      <c r="A176" s="2">
        <f>heart!Y176</f>
        <v>0.72999245567273974</v>
      </c>
      <c r="B176" s="2">
        <f>gradient!Y176</f>
        <v>1.6159647500047832E-3</v>
      </c>
      <c r="D176" s="13">
        <f>heart!B176</f>
        <v>42</v>
      </c>
      <c r="F176" s="2">
        <f t="shared" si="22"/>
        <v>0.30732650194296957</v>
      </c>
      <c r="G176" s="2">
        <f t="shared" si="23"/>
        <v>2.8091537435523558E-2</v>
      </c>
      <c r="H176" s="17">
        <f t="shared" si="18"/>
        <v>4.0207855587205028E-2</v>
      </c>
      <c r="J176" s="2">
        <f t="shared" si="16"/>
        <v>2.8091537435523559</v>
      </c>
      <c r="K176" s="2">
        <f t="shared" si="17"/>
        <v>4.0207855587205028</v>
      </c>
      <c r="O176" s="13">
        <f t="shared" si="19"/>
        <v>42</v>
      </c>
      <c r="P176" s="37">
        <f t="shared" si="20"/>
        <v>2.8091537435523559</v>
      </c>
      <c r="Q176" s="37">
        <f t="shared" si="21"/>
        <v>2.8489825433728244</v>
      </c>
    </row>
    <row r="177" spans="1:17" x14ac:dyDescent="0.2">
      <c r="A177" s="2">
        <f>heart!Y177</f>
        <v>0.73039026105340099</v>
      </c>
      <c r="B177" s="2">
        <f>gradient!Y177</f>
        <v>1.5667321683042589E-3</v>
      </c>
      <c r="D177" s="13">
        <f>heart!B177</f>
        <v>42.25</v>
      </c>
      <c r="F177" s="2">
        <f t="shared" si="22"/>
        <v>0.30425164565181734</v>
      </c>
      <c r="G177" s="2">
        <f t="shared" si="23"/>
        <v>2.8163316881630162E-2</v>
      </c>
      <c r="H177" s="17">
        <f t="shared" si="18"/>
        <v>4.0236522049301789E-2</v>
      </c>
      <c r="J177" s="2">
        <f t="shared" si="16"/>
        <v>2.8163316881630163</v>
      </c>
      <c r="K177" s="2">
        <f t="shared" si="17"/>
        <v>4.0236522049301788</v>
      </c>
      <c r="O177" s="13">
        <f t="shared" si="19"/>
        <v>42.25</v>
      </c>
      <c r="P177" s="37">
        <f t="shared" si="20"/>
        <v>2.8163316881630163</v>
      </c>
      <c r="Q177" s="37">
        <f t="shared" si="21"/>
        <v>2.856365251332571</v>
      </c>
    </row>
    <row r="178" spans="1:17" x14ac:dyDescent="0.2">
      <c r="A178" s="2">
        <f>heart!Y178</f>
        <v>0.73077594674774016</v>
      </c>
      <c r="B178" s="2">
        <f>gradient!Y178</f>
        <v>1.5189995247062646E-3</v>
      </c>
      <c r="D178" s="13">
        <f>heart!B178</f>
        <v>42.5</v>
      </c>
      <c r="F178" s="2">
        <f t="shared" si="22"/>
        <v>0.30120542874697159</v>
      </c>
      <c r="G178" s="2">
        <f t="shared" si="23"/>
        <v>2.8234417870364674E-2</v>
      </c>
      <c r="H178" s="17">
        <f t="shared" si="18"/>
        <v>4.0264302566892243E-2</v>
      </c>
      <c r="J178" s="2">
        <f t="shared" si="16"/>
        <v>2.8234417870364674</v>
      </c>
      <c r="K178" s="2">
        <f t="shared" si="17"/>
        <v>4.0264302566892241</v>
      </c>
      <c r="O178" s="13">
        <f t="shared" si="19"/>
        <v>42.5</v>
      </c>
      <c r="P178" s="37">
        <f t="shared" si="20"/>
        <v>2.8234417870364674</v>
      </c>
      <c r="Q178" s="37">
        <f t="shared" si="21"/>
        <v>2.8636787005932529</v>
      </c>
    </row>
    <row r="179" spans="1:17" x14ac:dyDescent="0.2">
      <c r="A179" s="2">
        <f>heart!Y179</f>
        <v>0.73114988199858377</v>
      </c>
      <c r="B179" s="2">
        <f>gradient!Y179</f>
        <v>1.4727211215399896E-3</v>
      </c>
      <c r="D179" s="13">
        <f>heart!B179</f>
        <v>42.75</v>
      </c>
      <c r="F179" s="2">
        <f t="shared" si="22"/>
        <v>0.29818767225904885</v>
      </c>
      <c r="G179" s="2">
        <f t="shared" si="23"/>
        <v>2.8304847205121782E-2</v>
      </c>
      <c r="H179" s="17">
        <f t="shared" si="18"/>
        <v>4.0291224894340755E-2</v>
      </c>
      <c r="J179" s="2">
        <f t="shared" si="16"/>
        <v>2.8304847205121781</v>
      </c>
      <c r="K179" s="2">
        <f t="shared" si="17"/>
        <v>4.0291224894340756</v>
      </c>
      <c r="O179" s="13">
        <f t="shared" si="19"/>
        <v>42.75</v>
      </c>
      <c r="P179" s="37">
        <f t="shared" si="20"/>
        <v>2.8304847205121781</v>
      </c>
      <c r="Q179" s="37">
        <f t="shared" si="21"/>
        <v>2.8709235761776863</v>
      </c>
    </row>
    <row r="180" spans="1:17" x14ac:dyDescent="0.2">
      <c r="A180" s="2">
        <f>heart!Y180</f>
        <v>0.73151242479934364</v>
      </c>
      <c r="B180" s="2">
        <f>gradient!Y180</f>
        <v>1.4278526533768737E-3</v>
      </c>
      <c r="D180" s="13">
        <f>heart!B180</f>
        <v>43</v>
      </c>
      <c r="F180" s="2">
        <f t="shared" si="22"/>
        <v>0.29519819444219764</v>
      </c>
      <c r="G180" s="2">
        <f t="shared" si="23"/>
        <v>2.8374611689831259E-2</v>
      </c>
      <c r="H180" s="17">
        <f t="shared" si="18"/>
        <v>4.0317315893955208E-2</v>
      </c>
      <c r="J180" s="2">
        <f t="shared" si="16"/>
        <v>2.8374611689831259</v>
      </c>
      <c r="K180" s="2">
        <f t="shared" si="17"/>
        <v>4.0317315893955206</v>
      </c>
      <c r="O180" s="13">
        <f t="shared" si="19"/>
        <v>43</v>
      </c>
      <c r="P180" s="37">
        <f t="shared" si="20"/>
        <v>2.8374611689831259</v>
      </c>
      <c r="Q180" s="37">
        <f t="shared" si="21"/>
        <v>2.8781005634990642</v>
      </c>
    </row>
    <row r="181" spans="1:17" x14ac:dyDescent="0.2">
      <c r="A181" s="2">
        <f>heart!Y181</f>
        <v>0.73186392223660057</v>
      </c>
      <c r="B181" s="2">
        <f>gradient!Y181</f>
        <v>1.3843511646138822E-3</v>
      </c>
      <c r="D181" s="13">
        <f>heart!B181</f>
        <v>43.25</v>
      </c>
      <c r="F181" s="2">
        <f t="shared" si="22"/>
        <v>0.29223681098858262</v>
      </c>
      <c r="G181" s="2">
        <f t="shared" si="23"/>
        <v>2.8443718123875392E-2</v>
      </c>
      <c r="H181" s="17">
        <f t="shared" si="18"/>
        <v>4.0342601566017315E-2</v>
      </c>
      <c r="J181" s="2">
        <f t="shared" si="16"/>
        <v>2.8443718123875392</v>
      </c>
      <c r="K181" s="2">
        <f t="shared" si="17"/>
        <v>4.0342601566017313</v>
      </c>
      <c r="O181" s="13">
        <f t="shared" si="19"/>
        <v>43.25</v>
      </c>
      <c r="P181" s="37">
        <f t="shared" si="20"/>
        <v>2.8443718123875392</v>
      </c>
      <c r="Q181" s="37">
        <f t="shared" si="21"/>
        <v>2.8852103478333335</v>
      </c>
    </row>
    <row r="182" spans="1:17" x14ac:dyDescent="0.2">
      <c r="A182" s="2">
        <f>heart!Y182</f>
        <v>0.73220471082250516</v>
      </c>
      <c r="B182" s="2">
        <f>gradient!Y182</f>
        <v>1.3421750083494177E-3</v>
      </c>
      <c r="D182" s="13">
        <f>heart!B182</f>
        <v>43.5</v>
      </c>
      <c r="F182" s="2">
        <f t="shared" si="22"/>
        <v>0.28930333523320234</v>
      </c>
      <c r="G182" s="2">
        <f t="shared" si="23"/>
        <v>2.8512173297347673E-2</v>
      </c>
      <c r="H182" s="17">
        <f t="shared" si="18"/>
        <v>4.0367107077721016E-2</v>
      </c>
      <c r="J182" s="2">
        <f t="shared" si="16"/>
        <v>2.8512173297347672</v>
      </c>
      <c r="K182" s="2">
        <f t="shared" si="17"/>
        <v>4.0367107077721016</v>
      </c>
      <c r="O182" s="13">
        <f t="shared" si="19"/>
        <v>43.5</v>
      </c>
      <c r="P182" s="37">
        <f t="shared" si="20"/>
        <v>2.8512173297347672</v>
      </c>
      <c r="Q182" s="37">
        <f t="shared" si="21"/>
        <v>2.8922536138266786</v>
      </c>
    </row>
    <row r="183" spans="1:17" x14ac:dyDescent="0.2">
      <c r="A183" s="2">
        <f>heart!Y183</f>
        <v>0.73253511681689165</v>
      </c>
      <c r="B183" s="2">
        <f>gradient!Y183</f>
        <v>1.3012838065117353E-3</v>
      </c>
      <c r="D183" s="13">
        <f>heart!B183</f>
        <v>43.75</v>
      </c>
      <c r="F183" s="2">
        <f t="shared" si="22"/>
        <v>0.28639757834937007</v>
      </c>
      <c r="G183" s="2">
        <f t="shared" si="23"/>
        <v>2.8579983986638569E-2</v>
      </c>
      <c r="H183" s="17">
        <f t="shared" si="18"/>
        <v>4.0390856791063676E-2</v>
      </c>
      <c r="J183" s="2">
        <f t="shared" si="16"/>
        <v>2.8579983986638569</v>
      </c>
      <c r="K183" s="2">
        <f t="shared" si="17"/>
        <v>4.0390856791063676</v>
      </c>
      <c r="O183" s="13">
        <f t="shared" si="19"/>
        <v>43.75</v>
      </c>
      <c r="P183" s="37">
        <f t="shared" si="20"/>
        <v>2.8579983986638569</v>
      </c>
      <c r="Q183" s="37">
        <f t="shared" si="21"/>
        <v>2.8992310450364656</v>
      </c>
    </row>
    <row r="184" spans="1:17" x14ac:dyDescent="0.2">
      <c r="A184" s="2">
        <f>heart!Y184</f>
        <v>0.7328554565396459</v>
      </c>
      <c r="B184" s="2">
        <f>gradient!Y184</f>
        <v>1.2616384112025467E-3</v>
      </c>
      <c r="D184" s="13">
        <f>heart!B184</f>
        <v>44</v>
      </c>
      <c r="F184" s="2">
        <f t="shared" si="22"/>
        <v>0.28351934953528601</v>
      </c>
      <c r="G184" s="2">
        <f t="shared" si="23"/>
        <v>2.8647156950326439E-2</v>
      </c>
      <c r="H184" s="17">
        <f t="shared" si="18"/>
        <v>4.0413874289731949E-2</v>
      </c>
      <c r="J184" s="2">
        <f t="shared" si="16"/>
        <v>2.8647156950326438</v>
      </c>
      <c r="K184" s="2">
        <f t="shared" si="17"/>
        <v>4.041387428973195</v>
      </c>
      <c r="O184" s="13">
        <f t="shared" si="19"/>
        <v>44</v>
      </c>
      <c r="P184" s="37">
        <f t="shared" si="20"/>
        <v>2.8647156950326438</v>
      </c>
      <c r="Q184" s="37">
        <f t="shared" si="21"/>
        <v>2.9061433235034739</v>
      </c>
    </row>
    <row r="185" spans="1:17" x14ac:dyDescent="0.2">
      <c r="A185" s="2">
        <f>heart!Y185</f>
        <v>0.73316603667355817</v>
      </c>
      <c r="B185" s="2">
        <f>gradient!Y185</f>
        <v>1.223200867217813E-3</v>
      </c>
      <c r="D185" s="13">
        <f>heart!B185</f>
        <v>44.25</v>
      </c>
      <c r="F185" s="2">
        <f t="shared" si="22"/>
        <v>0.28066845619205799</v>
      </c>
      <c r="G185" s="2">
        <f t="shared" si="23"/>
        <v>2.8713698925356888E-2</v>
      </c>
      <c r="H185" s="17">
        <f t="shared" si="18"/>
        <v>4.0436182405023273E-2</v>
      </c>
      <c r="J185" s="2">
        <f t="shared" si="16"/>
        <v>2.871369892535689</v>
      </c>
      <c r="K185" s="2">
        <f t="shared" si="17"/>
        <v>4.0436182405023269</v>
      </c>
      <c r="O185" s="13">
        <f t="shared" si="19"/>
        <v>44.25</v>
      </c>
      <c r="P185" s="37">
        <f t="shared" si="20"/>
        <v>2.871369892535689</v>
      </c>
      <c r="Q185" s="37">
        <f t="shared" si="21"/>
        <v>2.9129911293537258</v>
      </c>
    </row>
    <row r="186" spans="1:17" x14ac:dyDescent="0.2">
      <c r="A186" s="2">
        <f>heart!Y186</f>
        <v>0.73346715455785816</v>
      </c>
      <c r="B186" s="2">
        <f>gradient!Y186</f>
        <v>1.185934375710942E-3</v>
      </c>
      <c r="D186" s="13">
        <f>heart!B186</f>
        <v>44.5</v>
      </c>
      <c r="F186" s="2">
        <f t="shared" si="22"/>
        <v>0.27784470409351231</v>
      </c>
      <c r="G186" s="2">
        <f t="shared" si="23"/>
        <v>2.8779616623495111E-2</v>
      </c>
      <c r="H186" s="17">
        <f t="shared" si="18"/>
        <v>4.0457803240840806E-2</v>
      </c>
      <c r="J186" s="2">
        <f t="shared" si="16"/>
        <v>2.8779616623495112</v>
      </c>
      <c r="K186" s="2">
        <f t="shared" si="17"/>
        <v>4.0457803240840811</v>
      </c>
      <c r="O186" s="13">
        <f t="shared" si="19"/>
        <v>44.5</v>
      </c>
      <c r="P186" s="37">
        <f t="shared" si="20"/>
        <v>2.8779616623495112</v>
      </c>
      <c r="Q186" s="37">
        <f t="shared" si="21"/>
        <v>2.9197751404282268</v>
      </c>
    </row>
    <row r="187" spans="1:17" x14ac:dyDescent="0.2">
      <c r="A187" s="2">
        <f>heart!Y187</f>
        <v>0.73375909847295961</v>
      </c>
      <c r="B187" s="2">
        <f>gradient!Y187</f>
        <v>1.1498032589625619E-3</v>
      </c>
      <c r="D187" s="13">
        <f>heart!B187</f>
        <v>44.75</v>
      </c>
      <c r="F187" s="2">
        <f t="shared" si="22"/>
        <v>0.27504789754817627</v>
      </c>
      <c r="G187" s="2">
        <f t="shared" si="23"/>
        <v>2.8844916728032303E-2</v>
      </c>
      <c r="H187" s="17">
        <f t="shared" si="18"/>
        <v>4.047875819779926E-2</v>
      </c>
      <c r="J187" s="2">
        <f t="shared" si="16"/>
        <v>2.8844916728032302</v>
      </c>
      <c r="K187" s="2">
        <f t="shared" si="17"/>
        <v>4.0478758197799261</v>
      </c>
      <c r="O187" s="13">
        <f t="shared" si="19"/>
        <v>44.75</v>
      </c>
      <c r="P187" s="37">
        <f t="shared" si="20"/>
        <v>2.8844916728032302</v>
      </c>
      <c r="Q187" s="37">
        <f t="shared" si="21"/>
        <v>2.9264960319389077</v>
      </c>
    </row>
    <row r="188" spans="1:17" x14ac:dyDescent="0.2">
      <c r="A188" s="2">
        <f>heart!Y188</f>
        <v>0.73404214791641031</v>
      </c>
      <c r="B188" s="2">
        <f>gradient!Y188</f>
        <v>1.1147729262240332E-3</v>
      </c>
      <c r="D188" s="13">
        <f>heart!B188</f>
        <v>45</v>
      </c>
      <c r="F188" s="2">
        <f t="shared" si="22"/>
        <v>0.27227783955371465</v>
      </c>
      <c r="G188" s="2">
        <f t="shared" si="23"/>
        <v>2.8909605890734894E-2</v>
      </c>
      <c r="H188" s="17">
        <f t="shared" si="18"/>
        <v>4.0499067996476158E-2</v>
      </c>
      <c r="J188" s="2">
        <f t="shared" si="16"/>
        <v>2.8909605890734893</v>
      </c>
      <c r="K188" s="2">
        <f t="shared" si="17"/>
        <v>4.0499067996476157</v>
      </c>
      <c r="O188" s="13">
        <f t="shared" si="19"/>
        <v>45</v>
      </c>
      <c r="P188" s="37">
        <f t="shared" si="20"/>
        <v>2.8909605890734893</v>
      </c>
      <c r="Q188" s="37">
        <f t="shared" si="21"/>
        <v>2.9331544761493911</v>
      </c>
    </row>
    <row r="189" spans="1:17" x14ac:dyDescent="0.2">
      <c r="A189" s="2">
        <f>heart!Y189</f>
        <v>0.73431657387048777</v>
      </c>
      <c r="B189" s="2">
        <f>gradient!Y189</f>
        <v>1.0808098406012035E-3</v>
      </c>
      <c r="D189" s="13">
        <f>heart!B189</f>
        <v>45.25</v>
      </c>
      <c r="F189" s="2">
        <f t="shared" si="22"/>
        <v>0.26953433194416182</v>
      </c>
      <c r="G189" s="2">
        <f t="shared" si="23"/>
        <v>2.8973690729020486E-2</v>
      </c>
      <c r="H189" s="17">
        <f t="shared" si="18"/>
        <v>4.051875269984246E-2</v>
      </c>
      <c r="J189" s="2">
        <f t="shared" si="16"/>
        <v>2.8973690729020487</v>
      </c>
      <c r="K189" s="2">
        <f t="shared" si="17"/>
        <v>4.0518752699842464</v>
      </c>
      <c r="O189" s="13">
        <f t="shared" si="19"/>
        <v>45.25</v>
      </c>
      <c r="P189" s="37">
        <f t="shared" si="20"/>
        <v>2.8973690729020487</v>
      </c>
      <c r="Q189" s="37">
        <f t="shared" si="21"/>
        <v>2.9397511420791167</v>
      </c>
    </row>
    <row r="190" spans="1:17" x14ac:dyDescent="0.2">
      <c r="A190" s="2">
        <f>heart!Y190</f>
        <v>0.73458263906162724</v>
      </c>
      <c r="B190" s="2">
        <f>gradient!Y190</f>
        <v>1.0478814869474568E-3</v>
      </c>
      <c r="D190" s="13">
        <f>heart!B190</f>
        <v>45.5</v>
      </c>
      <c r="F190" s="2">
        <f t="shared" si="22"/>
        <v>0.26681717553024098</v>
      </c>
      <c r="G190" s="2">
        <f t="shared" si="23"/>
        <v>2.9037177823348106E-2</v>
      </c>
      <c r="H190" s="17">
        <f t="shared" si="18"/>
        <v>4.0537831734904231E-2</v>
      </c>
      <c r="J190" s="2">
        <f t="shared" si="16"/>
        <v>2.9037177823348106</v>
      </c>
      <c r="K190" s="2">
        <f t="shared" si="17"/>
        <v>4.0537831734904231</v>
      </c>
      <c r="O190" s="13">
        <f t="shared" si="19"/>
        <v>45.5</v>
      </c>
      <c r="P190" s="37">
        <f t="shared" si="20"/>
        <v>2.9037177823348106</v>
      </c>
      <c r="Q190" s="37">
        <f t="shared" si="21"/>
        <v>2.9462866952293609</v>
      </c>
    </row>
    <row r="191" spans="1:17" x14ac:dyDescent="0.2">
      <c r="A191" s="2">
        <f>heart!Y191</f>
        <v>0.73484059821191572</v>
      </c>
      <c r="B191" s="2">
        <f>gradient!Y191</f>
        <v>1.0159563407346655E-3</v>
      </c>
      <c r="D191" s="13">
        <f>heart!B191</f>
        <v>45.75</v>
      </c>
      <c r="F191" s="2">
        <f t="shared" si="22"/>
        <v>0.26412617023305673</v>
      </c>
      <c r="G191" s="2">
        <f t="shared" si="23"/>
        <v>2.9100073714810545E-2</v>
      </c>
      <c r="H191" s="17">
        <f t="shared" si="18"/>
        <v>4.0556323913586184E-2</v>
      </c>
      <c r="J191" s="2">
        <f t="shared" si="16"/>
        <v>2.9100073714810546</v>
      </c>
      <c r="K191" s="2">
        <f t="shared" si="17"/>
        <v>4.0556323913586185</v>
      </c>
      <c r="O191" s="13">
        <f t="shared" si="19"/>
        <v>45.75</v>
      </c>
      <c r="P191" s="37">
        <f t="shared" si="20"/>
        <v>2.9100073714810546</v>
      </c>
      <c r="Q191" s="37">
        <f t="shared" si="21"/>
        <v>2.9527617973303499</v>
      </c>
    </row>
    <row r="192" spans="1:17" x14ac:dyDescent="0.2">
      <c r="A192" s="2">
        <f>heart!Y192</f>
        <v>0.73509069828301588</v>
      </c>
      <c r="B192" s="2">
        <f>gradient!Y192</f>
        <v>9.8500383787267481E-4</v>
      </c>
      <c r="D192" s="13">
        <f>heart!B192</f>
        <v>46</v>
      </c>
      <c r="F192" s="2">
        <f t="shared" si="22"/>
        <v>0.2614611152114566</v>
      </c>
      <c r="G192" s="2">
        <f t="shared" si="23"/>
        <v>2.9162384902915606E-2</v>
      </c>
      <c r="H192" s="17">
        <f t="shared" si="18"/>
        <v>4.0574247452886313E-2</v>
      </c>
      <c r="J192" s="2">
        <f t="shared" si="16"/>
        <v>2.9162384902915606</v>
      </c>
      <c r="K192" s="2">
        <f t="shared" si="17"/>
        <v>4.057424745288631</v>
      </c>
      <c r="O192" s="13">
        <f t="shared" si="19"/>
        <v>46</v>
      </c>
      <c r="P192" s="37">
        <f t="shared" si="20"/>
        <v>2.9162384902915606</v>
      </c>
      <c r="Q192" s="37">
        <f t="shared" si="21"/>
        <v>2.9591771061073135</v>
      </c>
    </row>
    <row r="193" spans="1:17" x14ac:dyDescent="0.2">
      <c r="A193" s="2">
        <f>heart!Y193</f>
        <v>0.73533317871254322</v>
      </c>
      <c r="B193" s="2">
        <f>gradient!Y193</f>
        <v>9.549943454482384E-4</v>
      </c>
      <c r="D193" s="13">
        <f>heart!B193</f>
        <v>46.25</v>
      </c>
      <c r="F193" s="2">
        <f t="shared" si="22"/>
        <v>0.25882180898329582</v>
      </c>
      <c r="G193" s="2">
        <f t="shared" si="23"/>
        <v>2.9224117843547812E-2</v>
      </c>
      <c r="H193" s="17">
        <f t="shared" si="18"/>
        <v>4.0591619994329455E-2</v>
      </c>
      <c r="J193" s="2">
        <f t="shared" si="16"/>
        <v>2.9224117843547814</v>
      </c>
      <c r="K193" s="2">
        <f t="shared" si="17"/>
        <v>4.0591619994329458</v>
      </c>
      <c r="O193" s="13">
        <f t="shared" si="19"/>
        <v>46.25</v>
      </c>
      <c r="P193" s="37">
        <f t="shared" si="20"/>
        <v>2.9224117843547814</v>
      </c>
      <c r="Q193" s="37">
        <f t="shared" si="21"/>
        <v>2.9655332750656127</v>
      </c>
    </row>
    <row r="194" spans="1:17" x14ac:dyDescent="0.2">
      <c r="A194" s="2">
        <f>heart!Y194</f>
        <v>0.7355682716433396</v>
      </c>
      <c r="B194" s="2">
        <f>gradient!Y194</f>
        <v>9.2589913335547509E-4</v>
      </c>
      <c r="D194" s="13">
        <f>heart!B194</f>
        <v>46.5</v>
      </c>
      <c r="F194" s="2">
        <f t="shared" si="22"/>
        <v>0.25620804954089388</v>
      </c>
      <c r="G194" s="2">
        <f t="shared" si="23"/>
        <v>2.9285278947097305E-2</v>
      </c>
      <c r="H194" s="17">
        <f t="shared" si="18"/>
        <v>4.0608458622746674E-2</v>
      </c>
      <c r="J194" s="2">
        <f t="shared" si="16"/>
        <v>2.9285278947097306</v>
      </c>
      <c r="K194" s="2">
        <f t="shared" si="17"/>
        <v>4.0608458622746673</v>
      </c>
      <c r="O194" s="13">
        <f t="shared" si="19"/>
        <v>46.5</v>
      </c>
      <c r="P194" s="37">
        <f t="shared" si="20"/>
        <v>2.9285278947097306</v>
      </c>
      <c r="Q194" s="37">
        <f t="shared" si="21"/>
        <v>2.9718309532928089</v>
      </c>
    </row>
    <row r="195" spans="1:17" x14ac:dyDescent="0.2">
      <c r="A195" s="2">
        <f>heart!Y195</f>
        <v>0.73579620214566077</v>
      </c>
      <c r="B195" s="2">
        <f>gradient!Y195</f>
        <v>8.9769034679051778E-4</v>
      </c>
      <c r="D195" s="13">
        <f>heart!B195</f>
        <v>46.75</v>
      </c>
      <c r="F195" s="2">
        <f t="shared" si="22"/>
        <v>0.25361963446089597</v>
      </c>
      <c r="G195" s="2">
        <f t="shared" si="23"/>
        <v>2.9345874576748844E-2</v>
      </c>
      <c r="H195" s="17">
        <f t="shared" si="18"/>
        <v>4.062477988440602E-2</v>
      </c>
      <c r="J195" s="2">
        <f t="shared" si="16"/>
        <v>2.9345874576748843</v>
      </c>
      <c r="K195" s="2">
        <f t="shared" si="17"/>
        <v>4.0624779884406017</v>
      </c>
      <c r="O195" s="13">
        <f t="shared" si="19"/>
        <v>46.75</v>
      </c>
      <c r="P195" s="37">
        <f t="shared" si="20"/>
        <v>2.9345874576748843</v>
      </c>
      <c r="Q195" s="37">
        <f t="shared" si="21"/>
        <v>2.9780707852771426</v>
      </c>
    </row>
    <row r="196" spans="1:17" x14ac:dyDescent="0.2">
      <c r="A196" s="2">
        <f>heart!Y196</f>
        <v>0.73601718843272756</v>
      </c>
      <c r="B196" s="2">
        <f>gradient!Y196</f>
        <v>8.7034097958431974E-4</v>
      </c>
      <c r="D196" s="13">
        <f>heart!B196</f>
        <v>47</v>
      </c>
      <c r="F196" s="2">
        <f t="shared" si="22"/>
        <v>0.25105636100881007</v>
      </c>
      <c r="G196" s="2">
        <f t="shared" si="23"/>
        <v>2.9405911046918441E-2</v>
      </c>
      <c r="H196" s="17">
        <f t="shared" si="18"/>
        <v>4.0640599804519201E-2</v>
      </c>
      <c r="J196" s="2">
        <f t="shared" si="16"/>
        <v>2.940591104691844</v>
      </c>
      <c r="K196" s="2">
        <f t="shared" si="17"/>
        <v>4.06405998045192</v>
      </c>
      <c r="O196" s="13">
        <f t="shared" si="19"/>
        <v>47</v>
      </c>
      <c r="P196" s="37">
        <f t="shared" si="20"/>
        <v>2.940591104691844</v>
      </c>
      <c r="Q196" s="37">
        <f t="shared" si="21"/>
        <v>2.9842534107416219</v>
      </c>
    </row>
    <row r="197" spans="1:17" x14ac:dyDescent="0.2">
      <c r="A197" s="2">
        <f>heart!Y197</f>
        <v>0.73623144206957569</v>
      </c>
      <c r="B197" s="2">
        <f>gradient!Y197</f>
        <v>8.4382484834779649E-4</v>
      </c>
      <c r="D197" s="13">
        <f>heart!B197</f>
        <v>47.25</v>
      </c>
      <c r="F197" s="2">
        <f t="shared" si="22"/>
        <v>0.24851802623840483</v>
      </c>
      <c r="G197" s="2">
        <f t="shared" si="23"/>
        <v>2.9465394621832345E-2</v>
      </c>
      <c r="H197" s="17">
        <f t="shared" si="18"/>
        <v>4.0655933904147463E-2</v>
      </c>
      <c r="J197" s="2">
        <f t="shared" si="16"/>
        <v>2.9465394621832344</v>
      </c>
      <c r="K197" s="2">
        <f t="shared" si="17"/>
        <v>4.0655933904147465</v>
      </c>
      <c r="O197" s="13">
        <f t="shared" si="19"/>
        <v>47.25</v>
      </c>
      <c r="P197" s="37">
        <f t="shared" si="20"/>
        <v>2.9465394621832344</v>
      </c>
      <c r="Q197" s="37">
        <f t="shared" si="21"/>
        <v>2.9903794644923209</v>
      </c>
    </row>
    <row r="198" spans="1:17" x14ac:dyDescent="0.2">
      <c r="A198" s="2">
        <f>heart!Y198</f>
        <v>0.73643916817561994</v>
      </c>
      <c r="B198" s="2">
        <f>gradient!Y198</f>
        <v>8.1811656740472631E-4</v>
      </c>
      <c r="D198" s="13">
        <f>heart!B198</f>
        <v>47.5</v>
      </c>
      <c r="F198" s="2">
        <f t="shared" si="22"/>
        <v>0.24600442708621562</v>
      </c>
      <c r="G198" s="2">
        <f t="shared" si="23"/>
        <v>2.952433151423739E-2</v>
      </c>
      <c r="H198" s="17">
        <f t="shared" si="18"/>
        <v>4.0670797216529414E-2</v>
      </c>
      <c r="J198" s="2">
        <f t="shared" si="16"/>
        <v>2.952433151423739</v>
      </c>
      <c r="K198" s="2">
        <f t="shared" si="17"/>
        <v>4.0670797216529415</v>
      </c>
      <c r="O198" s="13">
        <f t="shared" si="19"/>
        <v>47.5</v>
      </c>
      <c r="P198" s="37">
        <f t="shared" si="20"/>
        <v>2.952433151423739</v>
      </c>
      <c r="Q198" s="37">
        <f t="shared" si="21"/>
        <v>2.9964495762805798</v>
      </c>
    </row>
    <row r="199" spans="1:17" x14ac:dyDescent="0.2">
      <c r="A199" s="2">
        <f>heart!Y199</f>
        <v>0.73664056562102243</v>
      </c>
      <c r="B199" s="2">
        <f>gradient!Y199</f>
        <v>7.9319152448829085E-4</v>
      </c>
      <c r="D199" s="13">
        <f>heart!B199</f>
        <v>47.75</v>
      </c>
      <c r="F199" s="2">
        <f t="shared" si="22"/>
        <v>0.24351536046135042</v>
      </c>
      <c r="G199" s="2">
        <f t="shared" si="23"/>
        <v>2.9582727884236198E-2</v>
      </c>
      <c r="H199" s="17">
        <f t="shared" si="18"/>
        <v>4.0685204302852072E-2</v>
      </c>
      <c r="J199" s="2">
        <f t="shared" si="16"/>
        <v>2.9582727884236197</v>
      </c>
      <c r="K199" s="2">
        <f t="shared" si="17"/>
        <v>4.0685204302852069</v>
      </c>
      <c r="O199" s="13">
        <f t="shared" si="19"/>
        <v>47.75</v>
      </c>
      <c r="P199" s="37">
        <f t="shared" si="20"/>
        <v>2.9582727884236197</v>
      </c>
      <c r="Q199" s="37">
        <f t="shared" si="21"/>
        <v>3.0024643706779708</v>
      </c>
    </row>
    <row r="200" spans="1:17" x14ac:dyDescent="0.2">
      <c r="A200" s="2">
        <f>heart!Y200</f>
        <v>0.7368358272171367</v>
      </c>
      <c r="B200" s="2">
        <f>gradient!Y200</f>
        <v>7.690258571781336E-4</v>
      </c>
      <c r="D200" s="13">
        <f>heart!B200</f>
        <v>48</v>
      </c>
      <c r="F200" s="2">
        <f t="shared" si="22"/>
        <v>0.24105062333080651</v>
      </c>
      <c r="G200" s="2">
        <f t="shared" si="23"/>
        <v>2.9640589838238768E-2</v>
      </c>
      <c r="H200" s="17">
        <f t="shared" si="18"/>
        <v>4.0699169267485895E-2</v>
      </c>
      <c r="J200" s="2">
        <f t="shared" ref="J200:J248" si="24">100*G200</f>
        <v>2.9640589838238767</v>
      </c>
      <c r="K200" s="2">
        <f t="shared" ref="K200:K248" si="25">100*H200</f>
        <v>4.0699169267485891</v>
      </c>
      <c r="O200" s="13">
        <f t="shared" si="19"/>
        <v>48</v>
      </c>
      <c r="P200" s="37">
        <f t="shared" si="20"/>
        <v>2.9640589838238767</v>
      </c>
      <c r="Q200" s="37">
        <f t="shared" si="21"/>
        <v>3.0084244669632776</v>
      </c>
    </row>
    <row r="201" spans="1:17" x14ac:dyDescent="0.2">
      <c r="A201" s="2">
        <f>heart!Y201</f>
        <v>0.73702513990099661</v>
      </c>
      <c r="B201" s="2">
        <f>gradient!Y201</f>
        <v>7.4559643005527639E-4</v>
      </c>
      <c r="D201" s="13">
        <f>heart!B201</f>
        <v>48.25</v>
      </c>
      <c r="F201" s="2">
        <f t="shared" si="22"/>
        <v>0.23861001280045846</v>
      </c>
      <c r="G201" s="2">
        <f t="shared" si="23"/>
        <v>2.9697923428026154E-2</v>
      </c>
      <c r="H201" s="17">
        <f t="shared" ref="H201:H248" si="26">D$2-B201/(1+A201)</f>
        <v>4.0712705772703389E-2</v>
      </c>
      <c r="J201" s="2">
        <f t="shared" si="24"/>
        <v>2.9697923428026152</v>
      </c>
      <c r="K201" s="2">
        <f t="shared" si="25"/>
        <v>4.0712705772703393</v>
      </c>
      <c r="O201" s="13">
        <f t="shared" ref="O201:O248" si="27">D201</f>
        <v>48.25</v>
      </c>
      <c r="P201" s="37">
        <f t="shared" ref="P201:P248" si="28">J201</f>
        <v>2.9697923428026152</v>
      </c>
      <c r="Q201" s="37">
        <f t="shared" ref="Q201:Q248" si="29">100*(EXP(G201)-1)</f>
        <v>3.0143304790211323</v>
      </c>
    </row>
    <row r="202" spans="1:17" x14ac:dyDescent="0.2">
      <c r="A202" s="2">
        <f>heart!Y202</f>
        <v>0.73720868491439706</v>
      </c>
      <c r="B202" s="2">
        <f>gradient!Y202</f>
        <v>7.2288081255296194E-4</v>
      </c>
      <c r="D202" s="13">
        <f>heart!B202</f>
        <v>48.5</v>
      </c>
      <c r="F202" s="2">
        <f t="shared" ref="F202:F248" si="30">EXP(-D$2*D202)*(1+A202)</f>
        <v>0.2361933261919521</v>
      </c>
      <c r="G202" s="2">
        <f t="shared" ref="G202:G248" si="31">-LN(F202)/D202</f>
        <v>2.9754734649915054E-2</v>
      </c>
      <c r="H202" s="17">
        <f t="shared" si="26"/>
        <v>4.0725827052900572E-2</v>
      </c>
      <c r="J202" s="2">
        <f t="shared" si="24"/>
        <v>2.9754734649915053</v>
      </c>
      <c r="K202" s="2">
        <f t="shared" si="25"/>
        <v>4.0725827052900572</v>
      </c>
      <c r="O202" s="13">
        <f t="shared" si="27"/>
        <v>48.5</v>
      </c>
      <c r="P202" s="37">
        <f t="shared" si="28"/>
        <v>2.9754734649915053</v>
      </c>
      <c r="Q202" s="37">
        <f t="shared" si="29"/>
        <v>3.020183015250999</v>
      </c>
    </row>
    <row r="203" spans="1:17" x14ac:dyDescent="0.2">
      <c r="A203" s="2">
        <f>heart!Y203</f>
        <v>0.73738663797731085</v>
      </c>
      <c r="B203" s="2">
        <f>gradient!Y203</f>
        <v>7.0085725748243212E-4</v>
      </c>
      <c r="D203" s="13">
        <f>heart!B203</f>
        <v>48.75</v>
      </c>
      <c r="F203" s="2">
        <f t="shared" si="30"/>
        <v>0.23380036111561961</v>
      </c>
      <c r="G203" s="2">
        <f t="shared" si="31"/>
        <v>2.981102944402237E-2</v>
      </c>
      <c r="H203" s="17">
        <f t="shared" si="26"/>
        <v>4.0738545928338976E-2</v>
      </c>
      <c r="J203" s="2">
        <f t="shared" si="24"/>
        <v>2.9811029444022372</v>
      </c>
      <c r="K203" s="2">
        <f t="shared" si="25"/>
        <v>4.0738545928338974</v>
      </c>
      <c r="O203" s="13">
        <f t="shared" si="27"/>
        <v>48.75</v>
      </c>
      <c r="P203" s="37">
        <f t="shared" si="28"/>
        <v>2.9811029444022372</v>
      </c>
      <c r="Q203" s="37">
        <f t="shared" si="29"/>
        <v>3.0259826784866384</v>
      </c>
    </row>
    <row r="204" spans="1:17" x14ac:dyDescent="0.2">
      <c r="A204" s="2">
        <f>heart!Y204</f>
        <v>0.7375591694561674</v>
      </c>
      <c r="B204" s="2">
        <f>gradient!Y204</f>
        <v>6.7950468021283662E-4</v>
      </c>
      <c r="D204" s="13">
        <f>heart!B204</f>
        <v>49</v>
      </c>
      <c r="F204" s="2">
        <f t="shared" si="30"/>
        <v>0.23143091553963532</v>
      </c>
      <c r="G204" s="2">
        <f t="shared" si="31"/>
        <v>2.9866813693619383E-2</v>
      </c>
      <c r="H204" s="17">
        <f t="shared" si="26"/>
        <v>4.0750874818426083E-2</v>
      </c>
      <c r="J204" s="2">
        <f t="shared" si="24"/>
        <v>2.9866813693619383</v>
      </c>
      <c r="K204" s="2">
        <f t="shared" si="25"/>
        <v>4.0750874818426084</v>
      </c>
      <c r="O204" s="13">
        <f t="shared" si="27"/>
        <v>49</v>
      </c>
      <c r="P204" s="37">
        <f t="shared" si="28"/>
        <v>2.9866813693619383</v>
      </c>
      <c r="Q204" s="37">
        <f t="shared" si="29"/>
        <v>3.0317300659246982</v>
      </c>
    </row>
    <row r="205" spans="1:17" x14ac:dyDescent="0.2">
      <c r="A205" s="2">
        <f>heart!Y205</f>
        <v>0.73772644452698621</v>
      </c>
      <c r="B205" s="2">
        <f>gradient!Y205</f>
        <v>6.5880263848551402E-4</v>
      </c>
      <c r="D205" s="13">
        <f>heart!B205</f>
        <v>49.25</v>
      </c>
      <c r="F205" s="2">
        <f t="shared" si="30"/>
        <v>0.22908478785554745</v>
      </c>
      <c r="G205" s="2">
        <f t="shared" si="31"/>
        <v>2.9922093224572212E-2</v>
      </c>
      <c r="H205" s="17">
        <f t="shared" si="26"/>
        <v>4.0762825754550633E-2</v>
      </c>
      <c r="J205" s="2">
        <f t="shared" si="24"/>
        <v>2.9922093224572213</v>
      </c>
      <c r="K205" s="2">
        <f t="shared" si="25"/>
        <v>4.0762825754550631</v>
      </c>
      <c r="O205" s="13">
        <f t="shared" si="27"/>
        <v>49.25</v>
      </c>
      <c r="P205" s="37">
        <f t="shared" si="28"/>
        <v>2.9922093224572213</v>
      </c>
      <c r="Q205" s="37">
        <f t="shared" si="29"/>
        <v>3.0374257690624518</v>
      </c>
    </row>
    <row r="206" spans="1:17" x14ac:dyDescent="0.2">
      <c r="A206" s="2">
        <f>heart!Y206</f>
        <v>0.73788862333340877</v>
      </c>
      <c r="B206" s="2">
        <f>gradient!Y206</f>
        <v>6.3873131284325133E-4</v>
      </c>
      <c r="D206" s="13">
        <f>heart!B206</f>
        <v>49.5</v>
      </c>
      <c r="F206" s="2">
        <f t="shared" si="30"/>
        <v>0.2267617769403292</v>
      </c>
      <c r="G206" s="2">
        <f t="shared" si="31"/>
        <v>2.997687380486435E-2</v>
      </c>
      <c r="H206" s="17">
        <f t="shared" si="26"/>
        <v>4.0774410392488893E-2</v>
      </c>
      <c r="J206" s="2">
        <f t="shared" si="24"/>
        <v>2.9976873804864348</v>
      </c>
      <c r="K206" s="2">
        <f t="shared" si="25"/>
        <v>4.0774410392488889</v>
      </c>
      <c r="O206" s="13">
        <f t="shared" si="27"/>
        <v>49.5</v>
      </c>
      <c r="P206" s="37">
        <f t="shared" si="28"/>
        <v>2.9976873804864348</v>
      </c>
      <c r="Q206" s="37">
        <f t="shared" si="29"/>
        <v>3.0430703736438414</v>
      </c>
    </row>
    <row r="207" spans="1:17" x14ac:dyDescent="0.2">
      <c r="A207" s="2">
        <f>heart!Y207</f>
        <v>0.73804586114015525</v>
      </c>
      <c r="B207" s="2">
        <f>gradient!Y207</f>
        <v>6.1927148765575368E-4</v>
      </c>
      <c r="D207" s="13">
        <f>heart!B207</f>
        <v>49.75</v>
      </c>
      <c r="F207" s="2">
        <f t="shared" si="30"/>
        <v>0.22446168221514334</v>
      </c>
      <c r="G207" s="2">
        <f t="shared" si="31"/>
        <v>3.0031161144192287E-2</v>
      </c>
      <c r="H207" s="17">
        <f t="shared" si="26"/>
        <v>4.0785640024397385E-2</v>
      </c>
      <c r="J207" s="2">
        <f t="shared" si="24"/>
        <v>3.0031161144192287</v>
      </c>
      <c r="K207" s="2">
        <f t="shared" si="25"/>
        <v>4.0785640024397383</v>
      </c>
      <c r="O207" s="13">
        <f t="shared" si="27"/>
        <v>49.75</v>
      </c>
      <c r="P207" s="37">
        <f t="shared" si="28"/>
        <v>3.0031161144192287</v>
      </c>
      <c r="Q207" s="37">
        <f t="shared" si="29"/>
        <v>3.0486644596132484</v>
      </c>
    </row>
    <row r="208" spans="1:17" x14ac:dyDescent="0.2">
      <c r="A208" s="2">
        <f>heart!Y208</f>
        <v>0.7381983084815058</v>
      </c>
      <c r="B208" s="2">
        <f>gradient!Y208</f>
        <v>6.0040453272327361E-4</v>
      </c>
      <c r="D208" s="13">
        <f>heart!B208</f>
        <v>50</v>
      </c>
      <c r="F208" s="2">
        <f t="shared" si="30"/>
        <v>0.22218430370089379</v>
      </c>
      <c r="G208" s="2">
        <f t="shared" si="31"/>
        <v>3.0084960893635552E-2</v>
      </c>
      <c r="H208" s="17">
        <f t="shared" si="26"/>
        <v>4.0796525590406731E-2</v>
      </c>
      <c r="J208" s="2">
        <f t="shared" si="24"/>
        <v>3.0084960893635553</v>
      </c>
      <c r="K208" s="2">
        <f t="shared" si="25"/>
        <v>4.0796525590406727</v>
      </c>
      <c r="O208" s="13">
        <f t="shared" si="27"/>
        <v>50</v>
      </c>
      <c r="P208" s="37">
        <f t="shared" si="28"/>
        <v>3.0084960893635553</v>
      </c>
      <c r="Q208" s="37">
        <f t="shared" si="29"/>
        <v>3.0542086010770131</v>
      </c>
    </row>
    <row r="209" spans="1:17" x14ac:dyDescent="0.2">
      <c r="A209" s="2">
        <f>heart!Y209</f>
        <v>0.73834611130561711</v>
      </c>
      <c r="B209" s="2">
        <f>gradient!Y209</f>
        <v>5.821123854406079E-4</v>
      </c>
      <c r="D209" s="13">
        <f>heart!B209</f>
        <v>50.25</v>
      </c>
      <c r="F209" s="2">
        <f t="shared" si="30"/>
        <v>0.21992944207078638</v>
      </c>
      <c r="G209" s="2">
        <f t="shared" si="31"/>
        <v>3.0138278645389243E-2</v>
      </c>
      <c r="H209" s="17">
        <f t="shared" si="26"/>
        <v>4.0807077689830981E-2</v>
      </c>
      <c r="J209" s="2">
        <f t="shared" si="24"/>
        <v>3.0138278645389245</v>
      </c>
      <c r="K209" s="2">
        <f t="shared" si="25"/>
        <v>4.0807077689830979</v>
      </c>
      <c r="O209" s="13">
        <f t="shared" si="27"/>
        <v>50.25</v>
      </c>
      <c r="P209" s="37">
        <f t="shared" si="28"/>
        <v>3.0138278645389245</v>
      </c>
      <c r="Q209" s="37">
        <f t="shared" si="29"/>
        <v>3.0597033662713491</v>
      </c>
    </row>
    <row r="210" spans="1:17" x14ac:dyDescent="0.2">
      <c r="A210" s="2">
        <f>heart!Y210</f>
        <v>0.73848941111403477</v>
      </c>
      <c r="B210" s="2">
        <f>gradient!Y210</f>
        <v>5.6437753350462765E-4</v>
      </c>
      <c r="D210" s="13">
        <f>heart!B210</f>
        <v>50.5</v>
      </c>
      <c r="F210" s="2">
        <f t="shared" si="30"/>
        <v>0.21769689869992839</v>
      </c>
      <c r="G210" s="2">
        <f t="shared" si="31"/>
        <v>3.0191119932563751E-2</v>
      </c>
      <c r="H210" s="17">
        <f t="shared" si="26"/>
        <v>4.0817306592005789E-2</v>
      </c>
      <c r="J210" s="2">
        <f t="shared" si="24"/>
        <v>3.019111993256375</v>
      </c>
      <c r="K210" s="2">
        <f t="shared" si="25"/>
        <v>4.0817306592005789</v>
      </c>
      <c r="O210" s="13">
        <f t="shared" si="27"/>
        <v>50.5</v>
      </c>
      <c r="P210" s="37">
        <f t="shared" si="28"/>
        <v>3.019111993256375</v>
      </c>
      <c r="Q210" s="37">
        <f t="shared" si="29"/>
        <v>3.065149317537319</v>
      </c>
    </row>
    <row r="211" spans="1:17" x14ac:dyDescent="0.2">
      <c r="A211" s="2">
        <f>heart!Y211</f>
        <v>0.73862834509732256</v>
      </c>
      <c r="B211" s="2">
        <f>gradient!Y211</f>
        <v>5.4718299814849464E-4</v>
      </c>
      <c r="D211" s="13">
        <f>heart!B211</f>
        <v>50.75</v>
      </c>
      <c r="F211" s="2">
        <f t="shared" si="30"/>
        <v>0.21548647571219484</v>
      </c>
      <c r="G211" s="2">
        <f t="shared" si="31"/>
        <v>3.024349022903873E-2</v>
      </c>
      <c r="H211" s="17">
        <f t="shared" si="26"/>
        <v>4.0827222246768949E-2</v>
      </c>
      <c r="J211" s="2">
        <f t="shared" si="24"/>
        <v>3.024349022903873</v>
      </c>
      <c r="K211" s="2">
        <f t="shared" si="25"/>
        <v>4.0827222246768953</v>
      </c>
      <c r="O211" s="13">
        <f t="shared" si="27"/>
        <v>50.75</v>
      </c>
      <c r="P211" s="37">
        <f t="shared" si="28"/>
        <v>3.024349022903873</v>
      </c>
      <c r="Q211" s="37">
        <f t="shared" si="29"/>
        <v>3.0705470113014943</v>
      </c>
    </row>
    <row r="212" spans="1:17" x14ac:dyDescent="0.2">
      <c r="A212" s="2">
        <f>heart!Y212</f>
        <v>0.73876304626630862</v>
      </c>
      <c r="B212" s="2">
        <f>gradient!Y212</f>
        <v>5.305123178868075E-4</v>
      </c>
      <c r="D212" s="13">
        <f>heart!B212</f>
        <v>51</v>
      </c>
      <c r="F212" s="2">
        <f t="shared" si="30"/>
        <v>0.21329797602440112</v>
      </c>
      <c r="G212" s="2">
        <f t="shared" si="31"/>
        <v>3.0295394949374652E-2</v>
      </c>
      <c r="H212" s="17">
        <f t="shared" si="26"/>
        <v>4.0836834294595448E-2</v>
      </c>
      <c r="J212" s="2">
        <f t="shared" si="24"/>
        <v>3.029539494937465</v>
      </c>
      <c r="K212" s="2">
        <f t="shared" si="25"/>
        <v>4.083683429459545</v>
      </c>
      <c r="O212" s="13">
        <f t="shared" si="27"/>
        <v>51</v>
      </c>
      <c r="P212" s="37">
        <f t="shared" si="28"/>
        <v>3.029539494937465</v>
      </c>
      <c r="Q212" s="37">
        <f t="shared" si="29"/>
        <v>3.0758969980625661</v>
      </c>
    </row>
    <row r="213" spans="1:17" x14ac:dyDescent="0.2">
      <c r="A213" s="2">
        <f>heart!Y213</f>
        <v>0.73889364357950793</v>
      </c>
      <c r="B213" s="2">
        <f>gradient!Y213</f>
        <v>5.1434953275586318E-4</v>
      </c>
      <c r="D213" s="13">
        <f>heart!B213</f>
        <v>51.25</v>
      </c>
      <c r="F213" s="2">
        <f t="shared" si="30"/>
        <v>0.21113120338795099</v>
      </c>
      <c r="G213" s="2">
        <f t="shared" si="31"/>
        <v>3.0346839448773682E-2</v>
      </c>
      <c r="H213" s="17">
        <f t="shared" si="26"/>
        <v>4.0846152076399515E-2</v>
      </c>
      <c r="J213" s="2">
        <f t="shared" si="24"/>
        <v>3.0346839448773681</v>
      </c>
      <c r="K213" s="2">
        <f t="shared" si="25"/>
        <v>4.0846152076399518</v>
      </c>
      <c r="O213" s="13">
        <f t="shared" si="27"/>
        <v>51.25</v>
      </c>
      <c r="P213" s="37">
        <f t="shared" si="28"/>
        <v>3.0346839448773681</v>
      </c>
      <c r="Q213" s="37">
        <f t="shared" si="29"/>
        <v>3.0811998223831294</v>
      </c>
    </row>
    <row r="214" spans="1:17" x14ac:dyDescent="0.2">
      <c r="A214" s="2">
        <f>heart!Y214</f>
        <v>0.73902026206649474</v>
      </c>
      <c r="B214" s="2">
        <f>gradient!Y214</f>
        <v>4.986791690341514E-4</v>
      </c>
      <c r="D214" s="13">
        <f>heart!B214</f>
        <v>51.5</v>
      </c>
      <c r="F214" s="2">
        <f t="shared" si="30"/>
        <v>0.20898596242802858</v>
      </c>
      <c r="G214" s="2">
        <f t="shared" si="31"/>
        <v>3.0397829023090385E-2</v>
      </c>
      <c r="H214" s="17">
        <f t="shared" si="26"/>
        <v>4.085518464301504E-2</v>
      </c>
      <c r="J214" s="2">
        <f t="shared" si="24"/>
        <v>3.0397829023090384</v>
      </c>
      <c r="K214" s="2">
        <f t="shared" si="25"/>
        <v>4.0855184643015043</v>
      </c>
      <c r="O214" s="13">
        <f t="shared" si="27"/>
        <v>51.5</v>
      </c>
      <c r="P214" s="37">
        <f t="shared" si="28"/>
        <v>3.0397829023090384</v>
      </c>
      <c r="Q214" s="37">
        <f t="shared" si="29"/>
        <v>3.0864560228867077</v>
      </c>
    </row>
    <row r="215" spans="1:17" x14ac:dyDescent="0.2">
      <c r="A215" s="2">
        <f>heart!Y215</f>
        <v>0.73914302294767964</v>
      </c>
      <c r="B215" s="2">
        <f>gradient!Y215</f>
        <v>4.8348622442830015E-4</v>
      </c>
      <c r="D215" s="13">
        <f>heart!B215</f>
        <v>51.75</v>
      </c>
      <c r="F215" s="2">
        <f t="shared" si="30"/>
        <v>0.2068620586804818</v>
      </c>
      <c r="G215" s="2">
        <f t="shared" si="31"/>
        <v>3.0448368908885227E-2</v>
      </c>
      <c r="H215" s="17">
        <f t="shared" si="26"/>
        <v>4.0863940764365704E-2</v>
      </c>
      <c r="J215" s="2">
        <f t="shared" si="24"/>
        <v>3.0448368908885226</v>
      </c>
      <c r="K215" s="2">
        <f t="shared" si="25"/>
        <v>4.0863940764365703</v>
      </c>
      <c r="O215" s="13">
        <f t="shared" si="27"/>
        <v>51.75</v>
      </c>
      <c r="P215" s="37">
        <f t="shared" si="28"/>
        <v>3.0448368908885226</v>
      </c>
      <c r="Q215" s="37">
        <f t="shared" si="29"/>
        <v>3.0916661322591521</v>
      </c>
    </row>
    <row r="216" spans="1:17" x14ac:dyDescent="0.2">
      <c r="A216" s="2">
        <f>heart!Y216</f>
        <v>0.73926204375029059</v>
      </c>
      <c r="B216" s="2">
        <f>gradient!Y216</f>
        <v>4.6875615371036808E-4</v>
      </c>
      <c r="D216" s="13">
        <f>heart!B216</f>
        <v>52</v>
      </c>
      <c r="F216" s="2">
        <f t="shared" si="30"/>
        <v>0.20475929862645881</v>
      </c>
      <c r="G216" s="2">
        <f t="shared" si="31"/>
        <v>3.0498464283521688E-2</v>
      </c>
      <c r="H216" s="17">
        <f t="shared" si="26"/>
        <v>4.0872428938335585E-2</v>
      </c>
      <c r="J216" s="2">
        <f t="shared" si="24"/>
        <v>3.0498464283521689</v>
      </c>
      <c r="K216" s="2">
        <f t="shared" si="25"/>
        <v>4.0872428938335581</v>
      </c>
      <c r="O216" s="13">
        <f t="shared" si="27"/>
        <v>52</v>
      </c>
      <c r="P216" s="37">
        <f t="shared" si="28"/>
        <v>3.0498464283521689</v>
      </c>
      <c r="Q216" s="37">
        <f t="shared" si="29"/>
        <v>3.0968306772547693</v>
      </c>
    </row>
    <row r="217" spans="1:17" x14ac:dyDescent="0.2">
      <c r="A217" s="2">
        <f>heart!Y217</f>
        <v>0.73937743842099124</v>
      </c>
      <c r="B217" s="2">
        <f>gradient!Y217</f>
        <v>4.5447485479273601E-4</v>
      </c>
      <c r="D217" s="13">
        <f>heart!B217</f>
        <v>52.25</v>
      </c>
      <c r="F217" s="2">
        <f t="shared" si="30"/>
        <v>0.2026774897249364</v>
      </c>
      <c r="G217" s="2">
        <f t="shared" si="31"/>
        <v>3.0548120265300308E-2</v>
      </c>
      <c r="H217" s="17">
        <f t="shared" si="26"/>
        <v>4.0880657399350484E-2</v>
      </c>
      <c r="J217" s="2">
        <f t="shared" si="24"/>
        <v>3.0548120265300307</v>
      </c>
      <c r="K217" s="2">
        <f t="shared" si="25"/>
        <v>4.0880657399350486</v>
      </c>
      <c r="O217" s="13">
        <f t="shared" si="27"/>
        <v>52.25</v>
      </c>
      <c r="P217" s="37">
        <f t="shared" si="28"/>
        <v>3.0548120265300307</v>
      </c>
      <c r="Q217" s="37">
        <f t="shared" si="29"/>
        <v>3.1019501787062032</v>
      </c>
    </row>
    <row r="218" spans="1:17" x14ac:dyDescent="0.2">
      <c r="A218" s="2">
        <f>heart!Y218</f>
        <v>0.7394893174348276</v>
      </c>
      <c r="B218" s="2">
        <f>gradient!Y218</f>
        <v>4.406286552272108E-4</v>
      </c>
      <c r="D218" s="13">
        <f>heart!B218</f>
        <v>52.5</v>
      </c>
      <c r="F218" s="2">
        <f t="shared" si="30"/>
        <v>0.20061644044318178</v>
      </c>
      <c r="G218" s="2">
        <f t="shared" si="31"/>
        <v>3.0597341913631837E-2</v>
      </c>
      <c r="H218" s="17">
        <f t="shared" si="26"/>
        <v>4.0888634126680069E-2</v>
      </c>
      <c r="J218" s="2">
        <f t="shared" si="24"/>
        <v>3.0597341913631837</v>
      </c>
      <c r="K218" s="2">
        <f t="shared" si="25"/>
        <v>4.0888634126680072</v>
      </c>
      <c r="O218" s="13">
        <f t="shared" si="27"/>
        <v>52.5</v>
      </c>
      <c r="P218" s="37">
        <f t="shared" si="28"/>
        <v>3.0597341913631837</v>
      </c>
      <c r="Q218" s="37">
        <f t="shared" si="29"/>
        <v>3.1070251515384451</v>
      </c>
    </row>
    <row r="219" spans="1:17" x14ac:dyDescent="0.2">
      <c r="A219" s="2">
        <f>heart!Y219</f>
        <v>0.7395977879011113</v>
      </c>
      <c r="B219" s="2">
        <f>gradient!Y219</f>
        <v>4.2720429911547982E-4</v>
      </c>
      <c r="D219" s="13">
        <f>heart!B219</f>
        <v>52.75</v>
      </c>
      <c r="F219" s="2">
        <f t="shared" si="30"/>
        <v>0.19857596028529872</v>
      </c>
      <c r="G219" s="2">
        <f t="shared" si="31"/>
        <v>3.0646134229241329E-2</v>
      </c>
      <c r="H219" s="17">
        <f t="shared" si="26"/>
        <v>4.0896366852470376E-2</v>
      </c>
      <c r="J219" s="2">
        <f t="shared" si="24"/>
        <v>3.0646134229241331</v>
      </c>
      <c r="K219" s="2">
        <f t="shared" si="25"/>
        <v>4.0896366852470374</v>
      </c>
      <c r="O219" s="13">
        <f t="shared" si="27"/>
        <v>52.75</v>
      </c>
      <c r="P219" s="37">
        <f t="shared" si="28"/>
        <v>3.0646134229241331</v>
      </c>
      <c r="Q219" s="37">
        <f t="shared" si="29"/>
        <v>3.1120561047861095</v>
      </c>
    </row>
    <row r="220" spans="1:17" x14ac:dyDescent="0.2">
      <c r="A220" s="2">
        <f>heart!Y220</f>
        <v>0.73970295366591277</v>
      </c>
      <c r="B220" s="2">
        <f>gradient!Y220</f>
        <v>4.1418893441834718E-4</v>
      </c>
      <c r="D220" s="13">
        <f>heart!B220</f>
        <v>53</v>
      </c>
      <c r="F220" s="2">
        <f t="shared" si="30"/>
        <v>0.19655585981889306</v>
      </c>
      <c r="G220" s="2">
        <f t="shared" si="31"/>
        <v>3.0694502154405476E-2</v>
      </c>
      <c r="H220" s="17">
        <f t="shared" si="26"/>
        <v>4.090386306951585E-2</v>
      </c>
      <c r="J220" s="2">
        <f t="shared" si="24"/>
        <v>3.0694502154405479</v>
      </c>
      <c r="K220" s="2">
        <f t="shared" si="25"/>
        <v>4.0903863069515847</v>
      </c>
      <c r="O220" s="13">
        <f t="shared" si="27"/>
        <v>53</v>
      </c>
      <c r="P220" s="37">
        <f t="shared" si="28"/>
        <v>3.0694502154405479</v>
      </c>
      <c r="Q220" s="37">
        <f t="shared" si="29"/>
        <v>3.1170435416143283</v>
      </c>
    </row>
    <row r="221" spans="1:17" x14ac:dyDescent="0.2">
      <c r="A221" s="2">
        <f>heart!Y221</f>
        <v>0.73980491541149718</v>
      </c>
      <c r="B221" s="2">
        <f>gradient!Y221</f>
        <v>4.0157010065161071E-4</v>
      </c>
      <c r="D221" s="13">
        <f>heart!B221</f>
        <v>53.25</v>
      </c>
      <c r="F221" s="2">
        <f t="shared" si="30"/>
        <v>0.1945559506999667</v>
      </c>
      <c r="G221" s="2">
        <f t="shared" si="31"/>
        <v>3.074245057321854E-2</v>
      </c>
      <c r="H221" s="17">
        <f t="shared" si="26"/>
        <v>4.0911130038779935E-2</v>
      </c>
      <c r="J221" s="2">
        <f t="shared" si="24"/>
        <v>3.0742450573218538</v>
      </c>
      <c r="K221" s="2">
        <f t="shared" si="25"/>
        <v>4.091113003877993</v>
      </c>
      <c r="O221" s="13">
        <f t="shared" si="27"/>
        <v>53.25</v>
      </c>
      <c r="P221" s="37">
        <f t="shared" si="28"/>
        <v>3.0742450573218538</v>
      </c>
      <c r="Q221" s="37">
        <f t="shared" si="29"/>
        <v>3.1219879593423761</v>
      </c>
    </row>
    <row r="222" spans="1:17" x14ac:dyDescent="0.2">
      <c r="A222" s="2">
        <f>heart!Y222</f>
        <v>0.73990377075272651</v>
      </c>
      <c r="B222" s="2">
        <f>gradient!Y222</f>
        <v>3.8933571695681487E-4</v>
      </c>
      <c r="D222" s="13">
        <f>heart!B222</f>
        <v>53.5</v>
      </c>
      <c r="F222" s="2">
        <f t="shared" si="30"/>
        <v>0.19257604569611203</v>
      </c>
      <c r="G222" s="2">
        <f t="shared" si="31"/>
        <v>3.0789984311885378E-2</v>
      </c>
      <c r="H222" s="17">
        <f t="shared" si="26"/>
        <v>4.0918174796672653E-2</v>
      </c>
      <c r="J222" s="2">
        <f t="shared" si="24"/>
        <v>3.0789984311885377</v>
      </c>
      <c r="K222" s="2">
        <f t="shared" si="25"/>
        <v>4.0918174796672657</v>
      </c>
      <c r="O222" s="13">
        <f t="shared" si="27"/>
        <v>53.5</v>
      </c>
      <c r="P222" s="37">
        <f t="shared" si="28"/>
        <v>3.0789984311885377</v>
      </c>
      <c r="Q222" s="37">
        <f t="shared" si="29"/>
        <v>3.1268898494705155</v>
      </c>
    </row>
    <row r="223" spans="1:17" x14ac:dyDescent="0.2">
      <c r="A223" s="2">
        <f>heart!Y223</f>
        <v>0.73999961433043815</v>
      </c>
      <c r="B223" s="2">
        <f>gradient!Y223</f>
        <v>3.7747407053540438E-4</v>
      </c>
      <c r="D223" s="13">
        <f>heart!B223</f>
        <v>53.75</v>
      </c>
      <c r="F223" s="2">
        <f t="shared" si="30"/>
        <v>0.19061595870807294</v>
      </c>
      <c r="G223" s="2">
        <f t="shared" si="31"/>
        <v>3.0837108139040524E-2</v>
      </c>
      <c r="H223" s="17">
        <f t="shared" si="26"/>
        <v>4.0925004162093465E-2</v>
      </c>
      <c r="J223" s="2">
        <f t="shared" si="24"/>
        <v>3.0837108139040526</v>
      </c>
      <c r="K223" s="2">
        <f t="shared" si="25"/>
        <v>4.0925004162093463</v>
      </c>
      <c r="O223" s="13">
        <f t="shared" si="27"/>
        <v>53.75</v>
      </c>
      <c r="P223" s="37">
        <f t="shared" si="28"/>
        <v>3.0837108139040526</v>
      </c>
      <c r="Q223" s="37">
        <f t="shared" si="29"/>
        <v>3.1317496977092407</v>
      </c>
    </row>
    <row r="224" spans="1:17" x14ac:dyDescent="0.2">
      <c r="A224" s="2">
        <f>heart!Y224</f>
        <v>0.74009253790213503</v>
      </c>
      <c r="B224" s="2">
        <f>gradient!Y224</f>
        <v>3.6597380543530776E-4</v>
      </c>
      <c r="D224" s="13">
        <f>heart!B224</f>
        <v>54</v>
      </c>
      <c r="F224" s="2">
        <f t="shared" si="30"/>
        <v>0.18867550478977158</v>
      </c>
      <c r="G224" s="2">
        <f t="shared" si="31"/>
        <v>3.0883826766088834E-2</v>
      </c>
      <c r="H224" s="17">
        <f t="shared" si="26"/>
        <v>4.0931624743247394E-2</v>
      </c>
      <c r="J224" s="2">
        <f t="shared" si="24"/>
        <v>3.0883826766088833</v>
      </c>
      <c r="K224" s="2">
        <f t="shared" si="25"/>
        <v>4.093162474324739</v>
      </c>
      <c r="O224" s="13">
        <f t="shared" si="27"/>
        <v>54</v>
      </c>
      <c r="P224" s="37">
        <f t="shared" si="28"/>
        <v>3.0883826766088833</v>
      </c>
      <c r="Q224" s="37">
        <f t="shared" si="29"/>
        <v>3.1365679840112071</v>
      </c>
    </row>
    <row r="225" spans="1:17" x14ac:dyDescent="0.2">
      <c r="A225" s="2">
        <f>heart!Y225</f>
        <v>0.74018263042983534</v>
      </c>
      <c r="B225" s="2">
        <f>gradient!Y225</f>
        <v>3.5482391167908746E-4</v>
      </c>
      <c r="D225" s="13">
        <f>heart!B225</f>
        <v>54.25</v>
      </c>
      <c r="F225" s="2">
        <f t="shared" si="30"/>
        <v>0.18675450016684519</v>
      </c>
      <c r="G225" s="2">
        <f t="shared" si="31"/>
        <v>3.0930144847568446E-2</v>
      </c>
      <c r="H225" s="17">
        <f t="shared" si="26"/>
        <v>4.0938042944242005E-2</v>
      </c>
      <c r="J225" s="2">
        <f t="shared" si="24"/>
        <v>3.0930144847568446</v>
      </c>
      <c r="K225" s="2">
        <f t="shared" si="25"/>
        <v>4.0938042944242001</v>
      </c>
      <c r="O225" s="13">
        <f t="shared" si="27"/>
        <v>54.25</v>
      </c>
      <c r="P225" s="37">
        <f t="shared" si="28"/>
        <v>3.0930144847568446</v>
      </c>
      <c r="Q225" s="37">
        <f t="shared" si="29"/>
        <v>3.1413451826050931</v>
      </c>
    </row>
    <row r="226" spans="1:17" x14ac:dyDescent="0.2">
      <c r="A226" s="2">
        <f>heart!Y226</f>
        <v>0.74026997816513607</v>
      </c>
      <c r="B226" s="2">
        <f>gradient!Y226</f>
        <v>3.4401371472337098E-4</v>
      </c>
      <c r="D226" s="13">
        <f>heart!B226</f>
        <v>54.5</v>
      </c>
      <c r="F226" s="2">
        <f t="shared" si="30"/>
        <v>0.18485276225375624</v>
      </c>
      <c r="G226" s="2">
        <f t="shared" si="31"/>
        <v>3.0976066981534635E-2</v>
      </c>
      <c r="H226" s="17">
        <f t="shared" si="26"/>
        <v>4.0944264971472612E-2</v>
      </c>
      <c r="J226" s="2">
        <f t="shared" si="24"/>
        <v>3.0976066981534633</v>
      </c>
      <c r="K226" s="2">
        <f t="shared" si="25"/>
        <v>4.0944264971472615</v>
      </c>
      <c r="O226" s="13">
        <f t="shared" si="27"/>
        <v>54.5</v>
      </c>
      <c r="P226" s="37">
        <f t="shared" si="28"/>
        <v>3.0976066981534633</v>
      </c>
      <c r="Q226" s="37">
        <f t="shared" si="29"/>
        <v>3.1460817620321047</v>
      </c>
    </row>
    <row r="227" spans="1:17" x14ac:dyDescent="0.2">
      <c r="A227" s="2">
        <f>heart!Y227</f>
        <v>0.74035466473193967</v>
      </c>
      <c r="B227" s="2">
        <f>gradient!Y227</f>
        <v>3.3353286523938805E-4</v>
      </c>
      <c r="D227" s="13">
        <f>heart!B227</f>
        <v>54.75</v>
      </c>
      <c r="F227" s="2">
        <f t="shared" si="30"/>
        <v>0.18297010966957866</v>
      </c>
      <c r="G227" s="2">
        <f t="shared" si="31"/>
        <v>3.1021597709959214E-2</v>
      </c>
      <c r="H227" s="17">
        <f t="shared" si="26"/>
        <v>4.0950296839802856E-2</v>
      </c>
      <c r="J227" s="2">
        <f t="shared" si="24"/>
        <v>3.1021597709959217</v>
      </c>
      <c r="K227" s="2">
        <f t="shared" si="25"/>
        <v>4.095029683980286</v>
      </c>
      <c r="O227" s="13">
        <f t="shared" si="27"/>
        <v>54.75</v>
      </c>
      <c r="P227" s="37">
        <f t="shared" si="28"/>
        <v>3.1021597709959217</v>
      </c>
      <c r="Q227" s="37">
        <f t="shared" si="29"/>
        <v>3.1507781851838335</v>
      </c>
    </row>
    <row r="228" spans="1:17" x14ac:dyDescent="0.2">
      <c r="A228" s="2">
        <f>heart!Y228</f>
        <v>0.74043677120636442</v>
      </c>
      <c r="B228" s="2">
        <f>gradient!Y228</f>
        <v>3.2337132920485134E-4</v>
      </c>
      <c r="D228" s="13">
        <f>heart!B228</f>
        <v>55</v>
      </c>
      <c r="F228" s="2">
        <f t="shared" si="30"/>
        <v>0.18110636225246324</v>
      </c>
      <c r="G228" s="2">
        <f t="shared" si="31"/>
        <v>3.1066741519149774E-2</v>
      </c>
      <c r="H228" s="17">
        <f t="shared" si="26"/>
        <v>4.0956144378547527E-2</v>
      </c>
      <c r="J228" s="2">
        <f t="shared" si="24"/>
        <v>3.1066741519149774</v>
      </c>
      <c r="K228" s="2">
        <f t="shared" si="25"/>
        <v>4.0956144378547528</v>
      </c>
      <c r="O228" s="13">
        <f t="shared" si="27"/>
        <v>55</v>
      </c>
      <c r="P228" s="37">
        <f t="shared" si="28"/>
        <v>3.1066741519149774</v>
      </c>
      <c r="Q228" s="37">
        <f t="shared" si="29"/>
        <v>3.1554349093424472</v>
      </c>
    </row>
    <row r="229" spans="1:17" x14ac:dyDescent="0.2">
      <c r="A229" s="2">
        <f>heart!Y229</f>
        <v>0.74051637619447774</v>
      </c>
      <c r="B229" s="2">
        <f>gradient!Y229</f>
        <v>3.1351937829772599E-4</v>
      </c>
      <c r="D229" s="13">
        <f>heart!B229</f>
        <v>55.25</v>
      </c>
      <c r="F229" s="2">
        <f t="shared" si="30"/>
        <v>0.17926134107289968</v>
      </c>
      <c r="G229" s="2">
        <f t="shared" si="31"/>
        <v>3.1111502840181417E-2</v>
      </c>
      <c r="H229" s="17">
        <f t="shared" si="26"/>
        <v>4.0961813237264111E-2</v>
      </c>
      <c r="J229" s="2">
        <f t="shared" si="24"/>
        <v>3.1111502840181418</v>
      </c>
      <c r="K229" s="2">
        <f t="shared" si="25"/>
        <v>4.0961813237264106</v>
      </c>
      <c r="O229" s="13">
        <f t="shared" si="27"/>
        <v>55.25</v>
      </c>
      <c r="P229" s="37">
        <f t="shared" si="28"/>
        <v>3.1111502840181418</v>
      </c>
      <c r="Q229" s="37">
        <f t="shared" si="29"/>
        <v>3.1600523862219898</v>
      </c>
    </row>
    <row r="230" spans="1:17" x14ac:dyDescent="0.2">
      <c r="A230" s="2">
        <f>heart!Y230</f>
        <v>0.74059355590748233</v>
      </c>
      <c r="B230" s="2">
        <f>gradient!Y230</f>
        <v>3.0396758058264688E-4</v>
      </c>
      <c r="D230" s="13">
        <f>heart!B230</f>
        <v>55.5</v>
      </c>
      <c r="F230" s="2">
        <f t="shared" si="30"/>
        <v>0.17743486844578443</v>
      </c>
      <c r="G230" s="2">
        <f t="shared" si="31"/>
        <v>3.1155886049344484E-2</v>
      </c>
      <c r="H230" s="17">
        <f t="shared" si="26"/>
        <v>4.0967308891359556E-2</v>
      </c>
      <c r="J230" s="2">
        <f t="shared" si="24"/>
        <v>3.1155886049344486</v>
      </c>
      <c r="K230" s="2">
        <f t="shared" si="25"/>
        <v>4.096730889135956</v>
      </c>
      <c r="O230" s="13">
        <f t="shared" si="27"/>
        <v>55.5</v>
      </c>
      <c r="P230" s="37">
        <f t="shared" si="28"/>
        <v>3.1155886049344486</v>
      </c>
      <c r="Q230" s="37">
        <f t="shared" si="29"/>
        <v>3.1646310620117246</v>
      </c>
    </row>
    <row r="231" spans="1:17" x14ac:dyDescent="0.2">
      <c r="A231" s="2">
        <f>heart!Y231</f>
        <v>0.74066838423470749</v>
      </c>
      <c r="B231" s="2">
        <f>gradient!Y231</f>
        <v>2.9470679148108732E-4</v>
      </c>
      <c r="D231" s="13">
        <f>heart!B231</f>
        <v>55.75</v>
      </c>
      <c r="F231" s="2">
        <f t="shared" si="30"/>
        <v>0.17562676794137885</v>
      </c>
      <c r="G231" s="2">
        <f t="shared" si="31"/>
        <v>3.1199895468603869E-2</v>
      </c>
      <c r="H231" s="17">
        <f t="shared" si="26"/>
        <v>4.0972636647518372E-2</v>
      </c>
      <c r="J231" s="2">
        <f t="shared" si="24"/>
        <v>3.1199895468603871</v>
      </c>
      <c r="K231" s="2">
        <f t="shared" si="25"/>
        <v>4.0972636647518375</v>
      </c>
      <c r="O231" s="13">
        <f t="shared" si="27"/>
        <v>55.75</v>
      </c>
      <c r="P231" s="37">
        <f t="shared" si="28"/>
        <v>3.1199895468603871</v>
      </c>
      <c r="Q231" s="37">
        <f t="shared" si="29"/>
        <v>3.1691713774204544</v>
      </c>
    </row>
    <row r="232" spans="1:17" x14ac:dyDescent="0.2">
      <c r="A232" s="2">
        <f>heart!Y232</f>
        <v>0.74074093281435882</v>
      </c>
      <c r="B232" s="2">
        <f>gradient!Y232</f>
        <v>2.8572814501664329E-4</v>
      </c>
      <c r="D232" s="13">
        <f>heart!B232</f>
        <v>56</v>
      </c>
      <c r="F232" s="2">
        <f t="shared" si="30"/>
        <v>0.17383686439519641</v>
      </c>
      <c r="G232" s="2">
        <f t="shared" si="31"/>
        <v>3.1243535366070087E-2</v>
      </c>
      <c r="H232" s="17">
        <f t="shared" si="26"/>
        <v>4.0977801648957923E-2</v>
      </c>
      <c r="J232" s="2">
        <f t="shared" si="24"/>
        <v>3.1243535366070088</v>
      </c>
      <c r="K232" s="2">
        <f t="shared" si="25"/>
        <v>4.0977801648957923</v>
      </c>
      <c r="O232" s="13">
        <f t="shared" si="27"/>
        <v>56</v>
      </c>
      <c r="P232" s="37">
        <f t="shared" si="28"/>
        <v>3.1243535366070088</v>
      </c>
      <c r="Q232" s="37">
        <f t="shared" si="29"/>
        <v>3.1736737677222626</v>
      </c>
    </row>
    <row r="233" spans="1:17" x14ac:dyDescent="0.2">
      <c r="A233" s="2">
        <f>heart!Y233</f>
        <v>0.74081127110205269</v>
      </c>
      <c r="B233" s="2">
        <f>gradient!Y233</f>
        <v>2.7702304532703872E-4</v>
      </c>
      <c r="D233" s="13">
        <f>heart!B233</f>
        <v>56.25</v>
      </c>
      <c r="F233" s="2">
        <f t="shared" si="30"/>
        <v>0.17206498391686423</v>
      </c>
      <c r="G233" s="2">
        <f t="shared" si="31"/>
        <v>3.1286809956481434E-2</v>
      </c>
      <c r="H233" s="17">
        <f t="shared" si="26"/>
        <v>4.0982808880516662E-2</v>
      </c>
      <c r="J233" s="2">
        <f t="shared" si="24"/>
        <v>3.1286809956481436</v>
      </c>
      <c r="K233" s="2">
        <f t="shared" si="25"/>
        <v>4.0982808880516659</v>
      </c>
      <c r="O233" s="13">
        <f t="shared" si="27"/>
        <v>56.25</v>
      </c>
      <c r="P233" s="37">
        <f t="shared" si="28"/>
        <v>3.1286809956481436</v>
      </c>
      <c r="Q233" s="37">
        <f t="shared" si="29"/>
        <v>3.1781386628033426</v>
      </c>
    </row>
    <row r="234" spans="1:17" x14ac:dyDescent="0.2">
      <c r="A234" s="2">
        <f>heart!Y234</f>
        <v>0.74087946643738345</v>
      </c>
      <c r="B234" s="2">
        <f>gradient!Y234</f>
        <v>2.6858315843473124E-4</v>
      </c>
      <c r="D234" s="13">
        <f>heart!B234</f>
        <v>56.5</v>
      </c>
      <c r="F234" s="2">
        <f t="shared" si="30"/>
        <v>0.17031095389802545</v>
      </c>
      <c r="G234" s="2">
        <f t="shared" si="31"/>
        <v>3.1329723401694189E-2</v>
      </c>
      <c r="H234" s="17">
        <f t="shared" si="26"/>
        <v>4.0987663173580859E-2</v>
      </c>
      <c r="J234" s="2">
        <f t="shared" si="24"/>
        <v>3.1329723401694189</v>
      </c>
      <c r="K234" s="2">
        <f t="shared" si="25"/>
        <v>4.0987663173580859</v>
      </c>
      <c r="O234" s="13">
        <f t="shared" si="27"/>
        <v>56.5</v>
      </c>
      <c r="P234" s="37">
        <f t="shared" si="28"/>
        <v>3.1329723401694189</v>
      </c>
      <c r="Q234" s="37">
        <f t="shared" si="29"/>
        <v>3.1825664872099368</v>
      </c>
    </row>
    <row r="235" spans="1:17" x14ac:dyDescent="0.2">
      <c r="A235" s="2">
        <f>heart!Y235</f>
        <v>0.74094558410831279</v>
      </c>
      <c r="B235" s="2">
        <f>gradient!Y235</f>
        <v>2.6040040426822441E-4</v>
      </c>
      <c r="D235" s="13">
        <f>heart!B235</f>
        <v>56.75</v>
      </c>
      <c r="F235" s="2">
        <f t="shared" si="30"/>
        <v>0.16857460301930058</v>
      </c>
      <c r="G235" s="2">
        <f t="shared" si="31"/>
        <v>3.1372279811182777E-2</v>
      </c>
      <c r="H235" s="17">
        <f t="shared" si="26"/>
        <v>4.0992369210855077E-2</v>
      </c>
      <c r="J235" s="2">
        <f t="shared" si="24"/>
        <v>3.1372279811182775</v>
      </c>
      <c r="K235" s="2">
        <f t="shared" si="25"/>
        <v>4.0992369210855077</v>
      </c>
      <c r="O235" s="13">
        <f t="shared" si="27"/>
        <v>56.75</v>
      </c>
      <c r="P235" s="37">
        <f t="shared" si="28"/>
        <v>3.1372279811182775</v>
      </c>
      <c r="Q235" s="37">
        <f t="shared" si="29"/>
        <v>3.186957660197054</v>
      </c>
    </row>
    <row r="236" spans="1:17" x14ac:dyDescent="0.2">
      <c r="A236" s="2">
        <f>heart!Y236</f>
        <v>0.74100968741376505</v>
      </c>
      <c r="B236" s="2">
        <f>gradient!Y236</f>
        <v>2.5246694892648645E-4</v>
      </c>
      <c r="D236" s="13">
        <f>heart!B236</f>
        <v>57</v>
      </c>
      <c r="F236" s="2">
        <f t="shared" si="30"/>
        <v>0.1668557612563823</v>
      </c>
      <c r="G236" s="2">
        <f t="shared" si="31"/>
        <v>3.1414483242545664E-2</v>
      </c>
      <c r="H236" s="17">
        <f t="shared" si="26"/>
        <v>4.0996931530981544E-2</v>
      </c>
      <c r="J236" s="2">
        <f t="shared" si="24"/>
        <v>3.1414483242545663</v>
      </c>
      <c r="K236" s="2">
        <f t="shared" si="25"/>
        <v>4.099693153098154</v>
      </c>
      <c r="O236" s="13">
        <f t="shared" si="27"/>
        <v>57</v>
      </c>
      <c r="P236" s="37">
        <f t="shared" si="28"/>
        <v>3.1414483242545663</v>
      </c>
      <c r="Q236" s="37">
        <f t="shared" si="29"/>
        <v>3.191312595778184</v>
      </c>
    </row>
    <row r="237" spans="1:17" x14ac:dyDescent="0.2">
      <c r="A237" s="2">
        <f>heart!Y237</f>
        <v>0.74107183772410234</v>
      </c>
      <c r="B237" s="2">
        <f>gradient!Y237</f>
        <v>2.4477519717901078E-4</v>
      </c>
      <c r="D237" s="13">
        <f>heart!B237</f>
        <v>57.25</v>
      </c>
      <c r="F237" s="2">
        <f t="shared" si="30"/>
        <v>0.16515425988526874</v>
      </c>
      <c r="G237" s="2">
        <f t="shared" si="31"/>
        <v>3.1456337702020026E-2</v>
      </c>
      <c r="H237" s="17">
        <f t="shared" si="26"/>
        <v>4.1001354533013401E-2</v>
      </c>
      <c r="J237" s="2">
        <f t="shared" si="24"/>
        <v>3.1456337702020027</v>
      </c>
      <c r="K237" s="2">
        <f t="shared" si="25"/>
        <v>4.1001354533013403</v>
      </c>
      <c r="O237" s="13">
        <f t="shared" si="27"/>
        <v>57.25</v>
      </c>
      <c r="P237" s="37">
        <f t="shared" si="28"/>
        <v>3.1456337702020027</v>
      </c>
      <c r="Q237" s="37">
        <f t="shared" si="29"/>
        <v>3.1956317027756365</v>
      </c>
    </row>
    <row r="238" spans="1:17" x14ac:dyDescent="0.2">
      <c r="A238" s="2">
        <f>heart!Y238</f>
        <v>0.7411320945400357</v>
      </c>
      <c r="B238" s="2">
        <f>gradient!Y238</f>
        <v>2.3731778519440615E-4</v>
      </c>
      <c r="D238" s="13">
        <f>heart!B238</f>
        <v>57.5</v>
      </c>
      <c r="F238" s="2">
        <f t="shared" si="30"/>
        <v>0.16346993148672395</v>
      </c>
      <c r="G238" s="2">
        <f t="shared" si="31"/>
        <v>3.149784714499921E-2</v>
      </c>
      <c r="H238" s="17">
        <f t="shared" si="26"/>
        <v>4.1005642480746569E-2</v>
      </c>
      <c r="J238" s="2">
        <f t="shared" si="24"/>
        <v>3.1497847144999209</v>
      </c>
      <c r="K238" s="2">
        <f t="shared" si="25"/>
        <v>4.1005642480746571</v>
      </c>
      <c r="O238" s="13">
        <f t="shared" si="27"/>
        <v>57.5</v>
      </c>
      <c r="P238" s="37">
        <f t="shared" si="28"/>
        <v>3.1497847144999209</v>
      </c>
      <c r="Q238" s="37">
        <f t="shared" si="29"/>
        <v>3.1999153848715212</v>
      </c>
    </row>
    <row r="239" spans="1:17" x14ac:dyDescent="0.2">
      <c r="A239" s="2">
        <f>heart!Y239</f>
        <v>0.74119051554945159</v>
      </c>
      <c r="B239" s="2">
        <f>gradient!Y239</f>
        <v>2.3008757349050652E-4</v>
      </c>
      <c r="D239" s="13">
        <f>heart!B239</f>
        <v>57.75</v>
      </c>
      <c r="F239" s="2">
        <f t="shared" si="30"/>
        <v>0.16180260994994625</v>
      </c>
      <c r="G239" s="2">
        <f t="shared" si="31"/>
        <v>3.1539015476558303E-2</v>
      </c>
      <c r="H239" s="17">
        <f t="shared" si="26"/>
        <v>4.1009799506914892E-2</v>
      </c>
      <c r="J239" s="2">
        <f t="shared" si="24"/>
        <v>3.1539015476558303</v>
      </c>
      <c r="K239" s="2">
        <f t="shared" si="25"/>
        <v>4.1009799506914888</v>
      </c>
      <c r="O239" s="13">
        <f t="shared" si="27"/>
        <v>57.75</v>
      </c>
      <c r="P239" s="37">
        <f t="shared" si="28"/>
        <v>3.1539015476558303</v>
      </c>
      <c r="Q239" s="37">
        <f t="shared" si="29"/>
        <v>3.2041640406593963</v>
      </c>
    </row>
    <row r="240" spans="1:17" x14ac:dyDescent="0.2">
      <c r="A240" s="2">
        <f>heart!Y240</f>
        <v>0.74124715668272412</v>
      </c>
      <c r="B240" s="2">
        <f>gradient!Y240</f>
        <v>2.2307764009924999E-4</v>
      </c>
      <c r="D240" s="13">
        <f>heart!B240</f>
        <v>58</v>
      </c>
      <c r="F240" s="2">
        <f t="shared" si="30"/>
        <v>0.16015213047553345</v>
      </c>
      <c r="G240" s="2">
        <f t="shared" si="31"/>
        <v>3.1579846551981601E-2</v>
      </c>
      <c r="H240" s="17">
        <f t="shared" si="26"/>
        <v>4.1013829617252924E-2</v>
      </c>
      <c r="J240" s="2">
        <f t="shared" si="24"/>
        <v>3.1579846551981601</v>
      </c>
      <c r="K240" s="2">
        <f t="shared" si="25"/>
        <v>4.1013829617252924</v>
      </c>
      <c r="O240" s="13">
        <f t="shared" si="27"/>
        <v>58</v>
      </c>
      <c r="P240" s="37">
        <f t="shared" si="28"/>
        <v>3.1579846551981601</v>
      </c>
      <c r="Q240" s="37">
        <f t="shared" si="29"/>
        <v>3.2083780636962933</v>
      </c>
    </row>
    <row r="241" spans="1:17" x14ac:dyDescent="0.2">
      <c r="A241" s="2">
        <f>heart!Y241</f>
        <v>0.74130207216620825</v>
      </c>
      <c r="B241" s="2">
        <f>gradient!Y241</f>
        <v>2.1628127393983091E-4</v>
      </c>
      <c r="D241" s="13">
        <f>heart!B241</f>
        <v>58.25</v>
      </c>
      <c r="F241" s="2">
        <f t="shared" si="30"/>
        <v>0.15851832957774428</v>
      </c>
      <c r="G241" s="2">
        <f t="shared" si="31"/>
        <v>3.1620344177294993E-2</v>
      </c>
      <c r="H241" s="17">
        <f t="shared" si="26"/>
        <v>4.1017736694430804E-2</v>
      </c>
      <c r="J241" s="2">
        <f t="shared" si="24"/>
        <v>3.1620344177294992</v>
      </c>
      <c r="K241" s="2">
        <f t="shared" si="25"/>
        <v>4.1017736694430802</v>
      </c>
      <c r="O241" s="13">
        <f t="shared" si="27"/>
        <v>58.25</v>
      </c>
      <c r="P241" s="37">
        <f t="shared" si="28"/>
        <v>3.1620344177294992</v>
      </c>
      <c r="Q241" s="37">
        <f t="shared" si="29"/>
        <v>3.2125578425553192</v>
      </c>
    </row>
    <row r="242" spans="1:17" x14ac:dyDescent="0.2">
      <c r="A242" s="2">
        <f>heart!Y242</f>
        <v>0.74135531457419646</v>
      </c>
      <c r="B242" s="2">
        <f>gradient!Y242</f>
        <v>2.0969196839371149E-4</v>
      </c>
      <c r="D242" s="13">
        <f>heart!B242</f>
        <v>58.5</v>
      </c>
      <c r="F242" s="2">
        <f t="shared" si="30"/>
        <v>0.15690104508611152</v>
      </c>
      <c r="G242" s="2">
        <f t="shared" si="31"/>
        <v>3.1660512109800386E-2</v>
      </c>
      <c r="H242" s="17">
        <f t="shared" si="26"/>
        <v>4.1021524501865247E-2</v>
      </c>
      <c r="J242" s="2">
        <f t="shared" si="24"/>
        <v>3.1660512109800387</v>
      </c>
      <c r="K242" s="2">
        <f t="shared" si="25"/>
        <v>4.1021524501865247</v>
      </c>
      <c r="O242" s="13">
        <f t="shared" si="27"/>
        <v>58.5</v>
      </c>
      <c r="P242" s="37">
        <f t="shared" si="28"/>
        <v>3.1660512109800387</v>
      </c>
      <c r="Q242" s="37">
        <f t="shared" si="29"/>
        <v>3.21670376087837</v>
      </c>
    </row>
    <row r="243" spans="1:17" x14ac:dyDescent="0.2">
      <c r="A243" s="2">
        <f>heart!Y243</f>
        <v>0.74140693487922249</v>
      </c>
      <c r="B243" s="2">
        <f>gradient!Y243</f>
        <v>2.0330341507541518E-4</v>
      </c>
      <c r="D243" s="13">
        <f>heart!B243</f>
        <v>58.75</v>
      </c>
      <c r="F243" s="2">
        <f t="shared" si="30"/>
        <v>0.1553001161464248</v>
      </c>
      <c r="G243" s="2">
        <f t="shared" si="31"/>
        <v>3.1700354058613114E-2</v>
      </c>
      <c r="H243" s="17">
        <f t="shared" si="26"/>
        <v>4.1025196687410691E-2</v>
      </c>
      <c r="J243" s="2">
        <f t="shared" si="24"/>
        <v>3.1700354058613116</v>
      </c>
      <c r="K243" s="2">
        <f t="shared" si="25"/>
        <v>4.1025196687410688</v>
      </c>
      <c r="O243" s="13">
        <f t="shared" si="27"/>
        <v>58.75</v>
      </c>
      <c r="P243" s="37">
        <f t="shared" si="28"/>
        <v>3.1700354058613116</v>
      </c>
      <c r="Q243" s="37">
        <f t="shared" si="29"/>
        <v>3.2208161974294214</v>
      </c>
    </row>
    <row r="244" spans="1:17" x14ac:dyDescent="0.2">
      <c r="A244" s="2">
        <f>heart!Y244</f>
        <v>0.741456982500873</v>
      </c>
      <c r="B244" s="2">
        <f>gradient!Y244</f>
        <v>1.9710949779307998E-4</v>
      </c>
      <c r="D244" s="13">
        <f>heart!B244</f>
        <v>59</v>
      </c>
      <c r="F244" s="2">
        <f t="shared" si="30"/>
        <v>0.15371538322112385</v>
      </c>
      <c r="G244" s="2">
        <f t="shared" si="31"/>
        <v>3.1739873685200599E-2</v>
      </c>
      <c r="H244" s="17">
        <f t="shared" si="26"/>
        <v>4.1028756786934531E-2</v>
      </c>
      <c r="J244" s="2">
        <f t="shared" si="24"/>
        <v>3.1739873685200601</v>
      </c>
      <c r="K244" s="2">
        <f t="shared" si="25"/>
        <v>4.1028756786934535</v>
      </c>
      <c r="O244" s="13">
        <f t="shared" si="27"/>
        <v>59</v>
      </c>
      <c r="P244" s="37">
        <f t="shared" si="28"/>
        <v>3.1739873685200601</v>
      </c>
      <c r="Q244" s="37">
        <f t="shared" si="29"/>
        <v>3.2248955261478418</v>
      </c>
    </row>
    <row r="245" spans="1:17" x14ac:dyDescent="0.2">
      <c r="A245" s="2">
        <f>heart!Y245</f>
        <v>0.74150550535312743</v>
      </c>
      <c r="B245" s="2">
        <f>gradient!Y245</f>
        <v>1.9110428669301145E-4</v>
      </c>
      <c r="D245" s="13">
        <f>heart!B245</f>
        <v>59.25</v>
      </c>
      <c r="F245" s="2">
        <f t="shared" si="30"/>
        <v>0.15214668808912812</v>
      </c>
      <c r="G245" s="2">
        <f t="shared" si="31"/>
        <v>3.1779074603922229E-2</v>
      </c>
      <c r="H245" s="17">
        <f t="shared" si="26"/>
        <v>4.1032208227780143E-2</v>
      </c>
      <c r="J245" s="2">
        <f t="shared" si="24"/>
        <v>3.1779074603922228</v>
      </c>
      <c r="K245" s="2">
        <f t="shared" si="25"/>
        <v>4.103220822778014</v>
      </c>
      <c r="O245" s="13">
        <f t="shared" si="27"/>
        <v>59.25</v>
      </c>
      <c r="P245" s="37">
        <f t="shared" si="28"/>
        <v>3.1779074603922228</v>
      </c>
      <c r="Q245" s="37">
        <f t="shared" si="29"/>
        <v>3.2289421162019272</v>
      </c>
    </row>
    <row r="246" spans="1:17" x14ac:dyDescent="0.2">
      <c r="A246" s="2">
        <f>heart!Y246</f>
        <v>0.74155254989016584</v>
      </c>
      <c r="B246" s="2">
        <f>gradient!Y246</f>
        <v>1.8528203258263661E-4</v>
      </c>
      <c r="D246" s="13">
        <f>heart!B246</f>
        <v>59.5</v>
      </c>
      <c r="F246" s="2">
        <f t="shared" si="30"/>
        <v>0.15059387384512432</v>
      </c>
      <c r="G246" s="2">
        <f t="shared" si="31"/>
        <v>3.1817960382570704E-2</v>
      </c>
      <c r="H246" s="17">
        <f t="shared" si="26"/>
        <v>4.1035554332121284E-2</v>
      </c>
      <c r="J246" s="2">
        <f t="shared" si="24"/>
        <v>3.1817960382570702</v>
      </c>
      <c r="K246" s="2">
        <f t="shared" si="25"/>
        <v>4.1035554332121285</v>
      </c>
      <c r="O246" s="13">
        <f t="shared" si="27"/>
        <v>59.5</v>
      </c>
      <c r="P246" s="37">
        <f t="shared" si="28"/>
        <v>3.1817960382570702</v>
      </c>
      <c r="Q246" s="37">
        <f t="shared" si="29"/>
        <v>3.2329563320426136</v>
      </c>
    </row>
    <row r="247" spans="1:17" x14ac:dyDescent="0.2">
      <c r="A247" s="2">
        <f>heart!Y247</f>
        <v>0.74159816115085508</v>
      </c>
      <c r="B247" s="2">
        <f>gradient!Y247</f>
        <v>1.7963716142641636E-4</v>
      </c>
      <c r="D247" s="13">
        <f>heart!B247</f>
        <v>59.75</v>
      </c>
      <c r="F247" s="2">
        <f t="shared" si="30"/>
        <v>0.14905678489835186</v>
      </c>
      <c r="G247" s="2">
        <f t="shared" si="31"/>
        <v>3.1856534542912845E-2</v>
      </c>
      <c r="H247" s="17">
        <f t="shared" si="26"/>
        <v>4.1038798320211428E-2</v>
      </c>
      <c r="J247" s="2">
        <f t="shared" si="24"/>
        <v>3.1856534542912844</v>
      </c>
      <c r="K247" s="2">
        <f t="shared" si="25"/>
        <v>4.1038798320211427</v>
      </c>
      <c r="O247" s="13">
        <f t="shared" si="27"/>
        <v>59.75</v>
      </c>
      <c r="P247" s="37">
        <f t="shared" si="28"/>
        <v>3.1856534542912844</v>
      </c>
      <c r="Q247" s="37">
        <f t="shared" si="29"/>
        <v>3.2369385334573009</v>
      </c>
    </row>
    <row r="248" spans="1:17" x14ac:dyDescent="0.2">
      <c r="A248" s="2">
        <f>heart!Y248</f>
        <v>0.74164238280197559</v>
      </c>
      <c r="B248" s="2">
        <f>gradient!Y248</f>
        <v>1.7416426900945521E-4</v>
      </c>
      <c r="D248" s="13">
        <f>heart!B248</f>
        <v>60</v>
      </c>
      <c r="F248" s="2">
        <f t="shared" si="30"/>
        <v>0.14753526697091396</v>
      </c>
      <c r="G248" s="2">
        <f t="shared" si="31"/>
        <v>3.1894800561229474E-2</v>
      </c>
      <c r="H248" s="17">
        <f t="shared" si="26"/>
        <v>4.1041943313531372E-2</v>
      </c>
      <c r="J248" s="2">
        <f t="shared" si="24"/>
        <v>3.1894800561229473</v>
      </c>
      <c r="K248" s="2">
        <f t="shared" si="25"/>
        <v>4.1041943313531375</v>
      </c>
      <c r="O248" s="13">
        <f t="shared" si="27"/>
        <v>60</v>
      </c>
      <c r="P248" s="37">
        <f t="shared" si="28"/>
        <v>3.1894800561229473</v>
      </c>
      <c r="Q248" s="37">
        <f t="shared" si="29"/>
        <v>3.2408890756234543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43</Value>
    </TaxCatchAll>
    <Publication_x0020_Date xmlns="2b395ac2-8163-4b1c-b2c0-fcf6a8d6604b">2014-11-01T23:00:00+00:00</Publication_x0020_Date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2015-02-17T08:40:47+00:00</StartDate>
  </documentManagement>
</p:properties>
</file>

<file path=customXml/itemProps1.xml><?xml version="1.0" encoding="utf-8"?>
<ds:datastoreItem xmlns:ds="http://schemas.openxmlformats.org/officeDocument/2006/customXml" ds:itemID="{739A57E7-028D-4ED6-B23B-72B6A1542E0F}"/>
</file>

<file path=customXml/itemProps2.xml><?xml version="1.0" encoding="utf-8"?>
<ds:datastoreItem xmlns:ds="http://schemas.openxmlformats.org/officeDocument/2006/customXml" ds:itemID="{709C94B9-520C-4CE1-B11E-A99BC3FCCDE5}"/>
</file>

<file path=customXml/itemProps3.xml><?xml version="1.0" encoding="utf-8"?>
<ds:datastoreItem xmlns:ds="http://schemas.openxmlformats.org/officeDocument/2006/customXml" ds:itemID="{07D0B2E3-B9C3-4C91-AFB2-23CC5C9E9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</vt:vector>
  </HeadingPairs>
  <TitlesOfParts>
    <vt:vector size="10" baseType="lpstr">
      <vt:lpstr>data</vt:lpstr>
      <vt:lpstr>alpha</vt:lpstr>
      <vt:lpstr>matrix</vt:lpstr>
      <vt:lpstr>readme</vt:lpstr>
      <vt:lpstr>heart</vt:lpstr>
      <vt:lpstr>boolean</vt:lpstr>
      <vt:lpstr>auxiliary</vt:lpstr>
      <vt:lpstr>gradient</vt:lpstr>
      <vt:lpstr>output</vt:lpstr>
      <vt:lpstr>graph</vt:lpstr>
    </vt:vector>
  </TitlesOfParts>
  <Company>De Nederlandsche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CP-14-042 Illustrative example of the extrapolation method</dc:title>
  <dc:creator>Peter ter Berg</dc:creator>
  <cp:lastModifiedBy>Lorenzo  Esteban</cp:lastModifiedBy>
  <dcterms:created xsi:type="dcterms:W3CDTF">2014-08-13T11:15:39Z</dcterms:created>
  <dcterms:modified xsi:type="dcterms:W3CDTF">2014-10-31T06:19:50Z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-2024248207</vt:i4>
  </property>
  <property fmtid="{D5CDD505-2E9C-101B-9397-08002B2CF9AE}" pid="3" name="_NewReviewCycle">
    <vt:lpwstr/>
  </property>
  <property fmtid="{D5CDD505-2E9C-101B-9397-08002B2CF9AE}" pid="4" name="_EmailSubject">
    <vt:lpwstr>NEW DOCUMENTS - FOR PUBLICATION: on Sunday, 2 November, at 10.00 hrs </vt:lpwstr>
  </property>
  <property fmtid="{D5CDD505-2E9C-101B-9397-08002B2CF9AE}" pid="5" name="_AuthorEmail">
    <vt:lpwstr>Anzhelika.Mayer@eiopa.europa.eu</vt:lpwstr>
  </property>
  <property fmtid="{D5CDD505-2E9C-101B-9397-08002B2CF9AE}" pid="6" name="_AuthorEmailDisplayName">
    <vt:lpwstr>Anzhelika Mayer</vt:lpwstr>
  </property>
  <property fmtid="{D5CDD505-2E9C-101B-9397-08002B2CF9AE}" pid="7" name="_PreviousAdHocReviewCycleID">
    <vt:i4>-592027111</vt:i4>
  </property>
  <property fmtid="{D5CDD505-2E9C-101B-9397-08002B2CF9AE}" pid="8" name="ContentTypeId">
    <vt:lpwstr>0x010100F025371A0D5F1846930DBA2C9EDAF56600AFC9069F21C440458F2314C115976576</vt:lpwstr>
  </property>
  <property fmtid="{D5CDD505-2E9C-101B-9397-08002B2CF9AE}" pid="9" name="Involved Party">
    <vt:lpwstr/>
  </property>
  <property fmtid="{D5CDD505-2E9C-101B-9397-08002B2CF9AE}" pid="10" name="lf7ec453acb346f5b4feea7d032d6f2c">
    <vt:lpwstr>Consultations|ddff7902-49ec-459a-92cf-7fd9db3027c6</vt:lpwstr>
  </property>
  <property fmtid="{D5CDD505-2E9C-101B-9397-08002B2CF9AE}" pid="11" name="m4764fd034b84a6e893e168ee26c887c">
    <vt:lpwstr/>
  </property>
  <property fmtid="{D5CDD505-2E9C-101B-9397-08002B2CF9AE}" pid="12" name="Document Topic">
    <vt:lpwstr/>
  </property>
  <property fmtid="{D5CDD505-2E9C-101B-9397-08002B2CF9AE}" pid="13" name="Document Type">
    <vt:lpwstr>43;#Consultations|ddff7902-49ec-459a-92cf-7fd9db3027c6</vt:lpwstr>
  </property>
  <property fmtid="{D5CDD505-2E9C-101B-9397-08002B2CF9AE}" pid="14" name="obb4efe42ba0440ebcc21f478af52bc7">
    <vt:lpwstr/>
  </property>
</Properties>
</file>