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worksheets/sheet12.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3.xml" ContentType="application/vnd.openxmlformats-officedocument.spreadsheetml.worksheet+xml"/>
  <Override PartName="/xl/worksheets/sheet6.xml" ContentType="application/vnd.openxmlformats-officedocument.spreadsheetml.worksheet+xml"/>
  <Override PartName="/xl/sharedStrings.xml" ContentType="application/vnd.openxmlformats-officedocument.spreadsheetml.sharedStrings+xml"/>
  <Override PartName="/xl/worksheets/sheet5.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externalLinks/externalLink2.xml" ContentType="application/vnd.openxmlformats-officedocument.spreadsheetml.externalLink+xml"/>
  <Override PartName="/xl/externalLinks/externalLink1.xml" ContentType="application/vnd.openxmlformats-officedocument.spreadsheetml.externalLink+xml"/>
  <Override PartName="/docProps/custom.xml" ContentType="application/vnd.openxmlformats-officedocument.custom-properties+xml"/>
  <Override PartName="/xl/calcChain.xml" ContentType="application/vnd.openxmlformats-officedocument.spreadsheetml.calcChain+xml"/>
  <Override PartName="/docProps/app.xml" ContentType="application/vnd.openxmlformats-officedocument.extended-properties+xml"/>
  <Override PartName="/docProps/core.xml" ContentType="application/vnd.openxmlformats-package.core-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06/relationships/ui/userCustomization" Target="userCustomization/customUI.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codeName="ThisWorkbook" defaultThemeVersion="124226"/>
  <bookViews>
    <workbookView xWindow="-108" yWindow="-108" windowWidth="19428" windowHeight="10428" tabRatio="887"/>
  </bookViews>
  <sheets>
    <sheet name="Instructions" sheetId="454" r:id="rId1"/>
    <sheet name="Index" sheetId="455" r:id="rId2"/>
    <sheet name="Participant" sheetId="457" r:id="rId3"/>
    <sheet name="Status of the template" sheetId="461" r:id="rId4"/>
    <sheet name="0.NBS" sheetId="211" r:id="rId5"/>
    <sheet name="0.CBS" sheetId="460" r:id="rId6"/>
    <sheet name="1.NBS" sheetId="462" r:id="rId7"/>
    <sheet name="1.CBS" sheetId="463" r:id="rId8"/>
    <sheet name="Geographical Breakdown" sheetId="476" r:id="rId9"/>
    <sheet name="Breakdown by NACE" sheetId="478" r:id="rId10"/>
    <sheet name="QQ_General" sheetId="479" r:id="rId11"/>
    <sheet name="QQ_ESG" sheetId="480" r:id="rId12"/>
    <sheet name="QQ_Inflation" sheetId="481" r:id="rId13"/>
  </sheets>
  <externalReferences>
    <externalReference r:id="rId14"/>
    <externalReference r:id="rId15"/>
  </externalReferences>
  <definedNames>
    <definedName name="_AMO_ContentDefinition_513664459" hidden="1">"'Partitions:14'"</definedName>
    <definedName name="_AMO_ContentDefinition_513664459.0" hidden="1">"'&lt;ContentDefinition name=""SASApp:DES_LIB.TABELA_CARTEIRA"" rsid=""513664459"" type=""PivotTable"" format=""ReportXml"" imgfmt=""ActiveX"" created=""11/13/2019 15:15:32"" modifed=""04/28/2020 11:14:22"" user=""José Pinto de Sá"" apply=""False"" css=""C'"</definedName>
    <definedName name="_AMO_ContentDefinition_513664459.1" hidden="1">"':\Program Files (x86)\SASHome\x86\SASAddinforMicrosoftOffice\7.1\Styles\AMODefault.css"" range=""SASApp_DES_LIB_TABELA_CARTEIRA"" auto=""False"" xTime=""00:00:00.0020000"" rTime=""00:00:25.6260000"" bgnew=""False"" nFmt=""False"" grphSet=""True"" '"</definedName>
    <definedName name="_AMO_ContentDefinition_513664459.10" hidden="1">"'ParentName&amp;amp;gt;DES_LIB&amp;amp;lt;/ParentName&amp;amp;gt;&amp;amp;#xD;&amp;amp;#xA;  &amp;amp;lt;Server&amp;amp;gt;SASApp&amp;amp;lt;/Server&amp;amp;gt;&amp;amp;#xD;&amp;amp;#xA;  &amp;amp;lt;Library&amp;amp;gt;DES_LIB&amp;amp;lt;/Library&amp;amp;gt;&amp;amp;#xD;&amp;amp;#xA;&amp;amp;lt;/DNA&amp;amp;gt;&amp;quot; Name=&amp;quo'"</definedName>
    <definedName name="_AMO_ContentDefinition_513664459.11" hidden="1">"'t;TABELA_CARTEIRA&amp;quot; /&amp;gt;"" /&gt;_x000D_
  &lt;param n=""ServerName"" v=""SASApp"" /&gt;_x000D_
  &lt;param n=""SASFilter"" v=""DtReporte_PK &amp;gt;= '30Sep2019:00:00:00'dt&amp;#xD;&amp;#xA;"" /&gt;_x000D_
  &lt;param n=""DataFieldsList"" v="" ValAquisicao, QTDVALINVESTIDO, VALUNITARIO, ValCon'"</definedName>
    <definedName name="_AMO_ContentDefinition_513664459.12" hidden="1">"'tabilisticoTot, ValJurosDecorridos, DtMaturidade, ValDuracao, Diferença QtxVu"" /&gt;_x000D_
  &lt;param n=""ClassName"" v=""SAS.OfficeAddin.PivotTable"" /&gt;_x000D_
  &lt;param n=""NamedRange"" v=""_AMO_SingleObject_513664459_PivotTable_513664459"" /&gt;_x000D_
  &lt;ExcelXMLOptions A'"</definedName>
    <definedName name="_AMO_ContentDefinition_513664459.13" hidden="1">"'djColWidths=""True"" RowOpt=""InsertEntire"" ColOpt=""InsertCells"" /&gt;_x000D_
&lt;/ContentDefinition&gt;'"</definedName>
    <definedName name="_AMO_ContentDefinition_513664459.2" hidden="1">"'imgY=""0"" imgX=""0"" redirect=""False""&gt;_x000D_
  &lt;files /&gt;_x000D_
  &lt;parents /&gt;_x000D_
  &lt;children /&gt;_x000D_
  &lt;param n=""DisplayName"" v=""SASApp:DES_LIB.TABELA_CARTEIRA"" /&gt;_x000D_
  &lt;param n=""DisplayType"" v=""PivotTable"" /&gt;_x000D_
  &lt;param n=""AMO_Version"" v=""7.1"" /&gt;_x000D_
  &lt;par'"</definedName>
    <definedName name="_AMO_ContentDefinition_513664459.3" hidden="1">"'am n=""DataSourceType"" v=""SAS DATASET"" /&gt;_x000D_
  &lt;param n=""DataSource"" v=""&amp;lt;SasDataSource Version=&amp;quot;4.2&amp;quot; Type=&amp;quot;SAS.Servers.Dataset&amp;quot; Svr=&amp;quot;SASApp&amp;quot; Lib=&amp;quot;DES_LIB&amp;quot; Libname=&amp;quot;DES_LIB&amp;quot; Filter=&amp;quot;DtReport'"</definedName>
    <definedName name="_AMO_ContentDefinition_513664459.4" hidden="1">"'e_PK &amp;amp;gt;= '30Sep2019:00:00:00'dt&amp;amp;#xD;&amp;amp;#xA;&amp;quot; FilterDS=&amp;quot;&amp;amp;lt;?xml version=&amp;amp;quot;1.0&amp;amp;quot; encoding=&amp;amp;quot;utf-16&amp;amp;quot;?&amp;amp;gt;&amp;amp;lt;FilterTree&amp;amp;gt;&amp;amp;lt;TreeRoot&amp;amp;gt;&amp;amp;lt;ID&amp;amp;gt;3ef116b4-e0c0-4b0'"</definedName>
    <definedName name="_AMO_ContentDefinition_513664459.5" hidden="1">"'9-8e96-cb89ac917fa8&amp;amp;lt;/ID&amp;amp;gt;&amp;amp;lt;FilterType&amp;amp;gt;EXPRESSION&amp;amp;lt;/FilterType&amp;amp;gt;&amp;amp;lt;UserDefinedExp&amp;amp;gt;DtReporte_PK &amp;amp;amp;gt;= '30Sep2019:00:00:00'dt&amp;amp;#xD;&amp;amp;#xA;&amp;amp;lt;/UserDefinedExp&amp;amp;gt;&amp;amp;lt;ColumnType&amp;amp'"</definedName>
    <definedName name="_AMO_ContentDefinition_513664459.6" hidden="1">"';gt;Unknown&amp;amp;lt;/ColumnType&amp;amp;gt;&amp;amp;lt;GroupLevel /&amp;amp;gt;&amp;amp;lt;UseMacroFunction&amp;amp;gt;False&amp;amp;lt;/UseMacroFunction&amp;amp;gt;&amp;amp;lt;Not&amp;amp;gt;False&amp;amp;lt;/Not&amp;amp;gt;&amp;amp;lt;Label /&amp;amp;gt;&amp;amp;lt;RightHandSide&amp;amp;gt;&amp;amp;lt;RightHandSi'"</definedName>
    <definedName name="_AMO_ContentDefinition_513664459.7" hidden="1">"'deNumType&amp;amp;gt;NONE&amp;amp;lt;/RightHandSideNumType&amp;amp;gt;&amp;amp;lt;RightHandSideItems /&amp;amp;gt;&amp;amp;lt;/RightHandSide&amp;amp;gt;&amp;amp;lt;IsCaseSensitive&amp;amp;gt;True&amp;amp;lt;/IsCaseSensitive&amp;amp;gt;&amp;amp;lt;/TreeRoot&amp;amp;gt;&amp;amp;lt;/FilterTree&amp;amp;gt;&amp;quot; S'"</definedName>
    <definedName name="_AMO_ContentDefinition_513664459.8" hidden="1">"'ort=&amp;quot;ValAquisicao ASC&amp;quot; ColSelFlg=&amp;quot;0&amp;quot; DNA=&amp;quot;&amp;amp;lt;DNA&amp;amp;gt;&amp;amp;#xD;&amp;amp;#xA;  &amp;amp;lt;Type&amp;amp;gt;Dataset&amp;amp;lt;/Type&amp;amp;gt;&amp;amp;#xD;&amp;amp;#xA;  &amp;amp;lt;Name&amp;amp;gt;TABELA_CARTEIRA&amp;amp;lt;/Name&amp;amp;gt;&amp;amp;#xD;&amp;amp;#xA;  &amp;'"</definedName>
    <definedName name="_AMO_ContentDefinition_513664459.9" hidden="1">"'amp;lt;Version&amp;amp;gt;1&amp;amp;lt;/Version&amp;amp;gt;&amp;amp;#xD;&amp;amp;#xA;  &amp;amp;lt;Assembly&amp;amp;gt;SAS.EG.SDS.Model&amp;amp;lt;/Assembly&amp;amp;gt;&amp;amp;#xD;&amp;amp;#xA;  &amp;amp;lt;Factory&amp;amp;gt;SAS.EG.SDS.Model.Creator&amp;amp;lt;/Factory&amp;amp;gt;&amp;amp;#xD;&amp;amp;#xA;  &amp;amp;lt;'"</definedName>
    <definedName name="_AMO_ContentLocation_513664459_PivotTable_513664459" hidden="1">"'&lt;ContentLocation path=""513664459"" rsid=""513664459"" tag=""PivotTable"" fid=""0""&gt;_x000D_
  &lt;param n=""_NumRows"" v=""18014"" /&gt;_x000D_
  &lt;param n=""_NumCols"" v=""44"" /&gt;_x000D_
&lt;/ContentLocation&gt;'"</definedName>
    <definedName name="_AMO_RefreshMultipleList" hidden="1">"'&lt;Items&gt;_x000D_
  &lt;Item Id=""513664459"" Checked=""True"" /&gt;_x000D_
&lt;/Items&gt;'"</definedName>
    <definedName name="_AMO_XmlVersion" hidden="1">"'1'"</definedName>
    <definedName name="_xlnm._FilterDatabase" localSheetId="3" hidden="1">'Status of the template'!$A$1:$F$359</definedName>
    <definedName name="_ftn1" localSheetId="10">QQ_General!$B$98</definedName>
    <definedName name="_ftnref1" localSheetId="10">QQ_General!$B$51</definedName>
    <definedName name="PF.01.02.24" localSheetId="2">Participant!#REF!</definedName>
    <definedName name="PF.01.02.24.01" localSheetId="2">Participant!#REF!</definedName>
    <definedName name="PF.01.02.24.01.TC" localSheetId="2">Participant!$A$5</definedName>
    <definedName name="PF.01.02.24.01.TD" localSheetId="2">Participant!$D$6:$D$16</definedName>
    <definedName name="PF.01.02.24.01.TL" localSheetId="2">Participant!$B$6:$B$16</definedName>
    <definedName name="PF.01.02.24.01.TLC" localSheetId="2">Participant!$C$6:$C$16</definedName>
    <definedName name="PF.01.02.24.01.TTC" localSheetId="2">Participant!#REF!</definedName>
    <definedName name="PF.01.02.24.01.Y" localSheetId="2">Participant!$E$6:$G$16</definedName>
    <definedName name="PF.01.02.24.VC" localSheetId="2">Participant!#REF!</definedName>
    <definedName name="PF.02.01.24" localSheetId="5">'0.CBS'!#REF!</definedName>
    <definedName name="PF.02.01.24" localSheetId="4">'0.NBS'!#REF!</definedName>
    <definedName name="PF.02.01.24" localSheetId="7">'1.CBS'!#REF!</definedName>
    <definedName name="PF.02.01.24" localSheetId="6">'1.NBS'!#REF!</definedName>
    <definedName name="PF.02.01.24.01" localSheetId="5">'0.CBS'!#REF!</definedName>
    <definedName name="PF.02.01.24.01" localSheetId="4">'0.NBS'!#REF!</definedName>
    <definedName name="PF.02.01.24.01" localSheetId="7">'1.CBS'!#REF!</definedName>
    <definedName name="PF.02.01.24.01" localSheetId="6">'1.NBS'!#REF!</definedName>
    <definedName name="PF.02.01.24.01.TC" localSheetId="5">'0.CBS'!$A$2</definedName>
    <definedName name="PF.02.01.24.01.TC" localSheetId="4">'0.NBS'!$A$2</definedName>
    <definedName name="PF.02.01.24.01.TC" localSheetId="7">'1.CBS'!$A$2</definedName>
    <definedName name="PF.02.01.24.01.TC" localSheetId="6">'1.NBS'!$A$2</definedName>
    <definedName name="PF.02.01.24.01.TD" localSheetId="5">'0.CBS'!$E$6:$E$56</definedName>
    <definedName name="PF.02.01.24.01.TD" localSheetId="4">'0.NBS'!$E$6:$E$45</definedName>
    <definedName name="PF.02.01.24.01.TD" localSheetId="7">'1.CBS'!$E$6:$E$56</definedName>
    <definedName name="PF.02.01.24.01.TD" localSheetId="6">'1.NBS'!$E$6:$E$45</definedName>
    <definedName name="PF.02.01.24.01.TL" localSheetId="5">'0.CBS'!$C$6:$C$56</definedName>
    <definedName name="PF.02.01.24.01.TL" localSheetId="4">'0.NBS'!$C$6:$C$45</definedName>
    <definedName name="PF.02.01.24.01.TL" localSheetId="7">'1.CBS'!$C$6:$C$56</definedName>
    <definedName name="PF.02.01.24.01.TL" localSheetId="6">'1.NBS'!$C$6:$C$45</definedName>
    <definedName name="PF.02.01.24.01.TLC" localSheetId="5">'0.CBS'!$D$6:$D$56</definedName>
    <definedName name="PF.02.01.24.01.TLC" localSheetId="4">'0.NBS'!$D$6:$D$45</definedName>
    <definedName name="PF.02.01.24.01.TLC" localSheetId="7">'1.CBS'!$D$6:$D$56</definedName>
    <definedName name="PF.02.01.24.01.TLC" localSheetId="6">'1.NBS'!$D$6:$D$45</definedName>
    <definedName name="PF.02.01.24.01.TT" localSheetId="5">'0.CBS'!#REF!</definedName>
    <definedName name="PF.02.01.24.01.TT" localSheetId="4">'0.NBS'!#REF!</definedName>
    <definedName name="PF.02.01.24.01.TT" localSheetId="7">'1.CBS'!#REF!</definedName>
    <definedName name="PF.02.01.24.01.TT" localSheetId="6">'1.NBS'!#REF!</definedName>
    <definedName name="PF.02.01.24.01.TTC" localSheetId="5">'0.CBS'!#REF!</definedName>
    <definedName name="PF.02.01.24.01.TTC" localSheetId="4">'0.NBS'!#REF!</definedName>
    <definedName name="PF.02.01.24.01.TTC" localSheetId="7">'1.CBS'!#REF!</definedName>
    <definedName name="PF.02.01.24.01.TTC" localSheetId="6">'1.NBS'!#REF!</definedName>
    <definedName name="PF.02.01.24.01.X" localSheetId="5">'0.CBS'!$E$59:$E$59</definedName>
    <definedName name="PF.02.01.24.01.X" localSheetId="4">'0.NBS'!#REF!</definedName>
    <definedName name="PF.02.01.24.01.X" localSheetId="7">'1.CBS'!$E$59:$E$59</definedName>
    <definedName name="PF.02.01.24.01.X" localSheetId="6">'1.NBS'!#REF!</definedName>
    <definedName name="PF.02.01.24.01.Y" localSheetId="5">'0.CBS'!$J$6:$P$56</definedName>
    <definedName name="PF.02.01.24.01.Y" localSheetId="4">'0.NBS'!$J$6:$P$45</definedName>
    <definedName name="PF.02.01.24.01.Y" localSheetId="7">'1.CBS'!$J$6:$P$56</definedName>
    <definedName name="PF.02.01.24.01.Y" localSheetId="6">'1.NBS'!$J$6:$P$45</definedName>
    <definedName name="PF.02.01.24.VC" localSheetId="5">'0.CBS'!#REF!</definedName>
    <definedName name="PF.02.01.24.VC" localSheetId="4">'0.NBS'!#REF!</definedName>
    <definedName name="PF.02.01.24.VC" localSheetId="7">'1.CBS'!#REF!</definedName>
    <definedName name="PF.02.01.24.VC" localSheetId="6">'1.NBS'!#REF!</definedName>
    <definedName name="Version" localSheetId="11">#REF!</definedName>
    <definedName name="Version" localSheetId="10">#REF!</definedName>
    <definedName name="Version" localSheetId="12">[1]P.Index!$D$1</definedName>
    <definedName name="Version">[2]P.Index!$D$1</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7" i="211" l="1"/>
  <c r="G9" i="211"/>
  <c r="E10" i="211"/>
  <c r="F10" i="211"/>
  <c r="G11" i="211"/>
  <c r="G12" i="211"/>
  <c r="G14" i="211"/>
  <c r="E15" i="211"/>
  <c r="G15" i="211" s="1"/>
  <c r="F15" i="211"/>
  <c r="F13" i="211" s="1"/>
  <c r="G16" i="211"/>
  <c r="G17" i="211"/>
  <c r="G18" i="211"/>
  <c r="E19" i="211"/>
  <c r="F19" i="211"/>
  <c r="G19" i="211"/>
  <c r="G20" i="211"/>
  <c r="G21" i="211"/>
  <c r="G22" i="211"/>
  <c r="G23" i="211"/>
  <c r="G24" i="211"/>
  <c r="G25" i="211"/>
  <c r="G26" i="211"/>
  <c r="G27" i="211"/>
  <c r="E28" i="211"/>
  <c r="G28" i="211" s="1"/>
  <c r="F28" i="211"/>
  <c r="G29" i="211"/>
  <c r="G30" i="211"/>
  <c r="G31" i="211"/>
  <c r="G32" i="211"/>
  <c r="G33" i="211"/>
  <c r="G36" i="211"/>
  <c r="G37" i="211"/>
  <c r="G38" i="211"/>
  <c r="G39" i="211"/>
  <c r="E40" i="211"/>
  <c r="F40" i="211"/>
  <c r="G41" i="211"/>
  <c r="E42" i="211"/>
  <c r="F42" i="211"/>
  <c r="G42" i="211"/>
  <c r="G43" i="211"/>
  <c r="G44" i="211"/>
  <c r="G45" i="211"/>
  <c r="G48" i="211"/>
  <c r="G49" i="211"/>
  <c r="E50" i="211"/>
  <c r="F50" i="211"/>
  <c r="G50" i="211"/>
  <c r="G51" i="211"/>
  <c r="G52" i="211"/>
  <c r="E53" i="211"/>
  <c r="G53" i="211" s="1"/>
  <c r="F53" i="211"/>
  <c r="G55" i="211"/>
  <c r="D21" i="457"/>
  <c r="F8" i="211" l="1"/>
  <c r="F34" i="211" s="1"/>
  <c r="G40" i="211"/>
  <c r="G10" i="211"/>
  <c r="E13" i="211"/>
  <c r="G13" i="211" s="1"/>
  <c r="E8" i="211" l="1"/>
  <c r="G8" i="211" l="1"/>
  <c r="E34" i="211"/>
  <c r="G34" i="211" s="1"/>
  <c r="E351" i="461" l="1"/>
  <c r="E349" i="461"/>
  <c r="E336" i="461"/>
  <c r="E341" i="461" l="1"/>
  <c r="E359" i="461" l="1"/>
  <c r="E358" i="461"/>
  <c r="E357" i="461"/>
  <c r="E356" i="461"/>
  <c r="E354" i="461"/>
  <c r="E353" i="461"/>
  <c r="E352" i="461"/>
  <c r="E355" i="461"/>
  <c r="E348" i="461"/>
  <c r="E350" i="461"/>
  <c r="E347" i="461"/>
  <c r="E346" i="461"/>
  <c r="E345" i="461"/>
  <c r="E344" i="461"/>
  <c r="E343" i="461"/>
  <c r="E342" i="461"/>
  <c r="E340" i="461"/>
  <c r="E339" i="461"/>
  <c r="E338" i="461"/>
  <c r="E337" i="461"/>
  <c r="E335" i="461"/>
  <c r="E334" i="461"/>
  <c r="E333" i="461"/>
  <c r="E70" i="461" l="1"/>
  <c r="E4" i="461"/>
  <c r="E2" i="461"/>
  <c r="E10" i="461"/>
  <c r="E292" i="461"/>
  <c r="E245" i="461"/>
  <c r="E244" i="461"/>
  <c r="E243" i="461"/>
  <c r="E242" i="461"/>
  <c r="E240" i="461"/>
  <c r="E239" i="461"/>
  <c r="E238" i="461"/>
  <c r="E237" i="461"/>
  <c r="E235" i="461"/>
  <c r="E234" i="461"/>
  <c r="E232" i="461"/>
  <c r="E231" i="461"/>
  <c r="E230" i="461"/>
  <c r="E229" i="461"/>
  <c r="E228" i="461"/>
  <c r="E227" i="461"/>
  <c r="E226" i="461"/>
  <c r="E225" i="461"/>
  <c r="E223" i="461"/>
  <c r="E222" i="461"/>
  <c r="E221" i="461"/>
  <c r="E220" i="461"/>
  <c r="E219" i="461"/>
  <c r="E218" i="461"/>
  <c r="E217" i="461"/>
  <c r="E216" i="461"/>
  <c r="E214" i="461"/>
  <c r="E213" i="461"/>
  <c r="E212" i="461"/>
  <c r="E211" i="461"/>
  <c r="E210" i="461"/>
  <c r="E209" i="461"/>
  <c r="E208" i="461"/>
  <c r="E207" i="461"/>
  <c r="E206" i="461"/>
  <c r="E205" i="461"/>
  <c r="E204" i="461"/>
  <c r="E203" i="461"/>
  <c r="E19" i="462"/>
  <c r="E201" i="461"/>
  <c r="E200" i="461"/>
  <c r="E199" i="461"/>
  <c r="E198" i="461"/>
  <c r="E197" i="461"/>
  <c r="E196" i="461"/>
  <c r="E194" i="461"/>
  <c r="E193" i="461"/>
  <c r="E191" i="461"/>
  <c r="E190" i="461"/>
  <c r="E189" i="461"/>
  <c r="E188" i="461"/>
  <c r="E186" i="461"/>
  <c r="E185" i="461"/>
  <c r="E181" i="461"/>
  <c r="E257" i="461"/>
  <c r="E256" i="461"/>
  <c r="E183" i="461"/>
  <c r="E182" i="461"/>
  <c r="E108" i="461"/>
  <c r="E103" i="461"/>
  <c r="E102" i="461"/>
  <c r="E44" i="463"/>
  <c r="F44" i="463"/>
  <c r="E29" i="461"/>
  <c r="E28" i="461"/>
  <c r="F44" i="460"/>
  <c r="E44" i="460"/>
  <c r="E42" i="460" s="1"/>
  <c r="F85" i="479" l="1"/>
  <c r="E24" i="461" l="1"/>
  <c r="E23" i="461"/>
  <c r="E22" i="461"/>
  <c r="E21" i="461"/>
  <c r="G58" i="460" l="1"/>
  <c r="G55" i="462"/>
  <c r="G58" i="463"/>
  <c r="G11" i="463"/>
  <c r="G7" i="462"/>
  <c r="G11" i="460"/>
  <c r="E7" i="460"/>
  <c r="G9" i="462"/>
  <c r="F28" i="462"/>
  <c r="E248" i="461"/>
  <c r="E94" i="461"/>
  <c r="E25" i="461"/>
  <c r="E179" i="461"/>
  <c r="E7" i="461" l="1"/>
  <c r="E8" i="461"/>
  <c r="D2" i="461"/>
  <c r="D10" i="457" l="1"/>
  <c r="E3" i="461" s="1"/>
  <c r="H48" i="476" l="1"/>
  <c r="K48" i="476"/>
  <c r="M48" i="476"/>
  <c r="N48" i="476"/>
  <c r="O48" i="476"/>
  <c r="S48" i="476"/>
  <c r="Z48" i="476" s="1"/>
  <c r="V48" i="476"/>
  <c r="X48" i="476"/>
  <c r="Y48" i="476"/>
  <c r="AD48" i="476"/>
  <c r="AK48" i="476" s="1"/>
  <c r="AG48" i="476"/>
  <c r="AI48" i="476"/>
  <c r="AJ48" i="476"/>
  <c r="G34" i="478"/>
  <c r="J34" i="478"/>
  <c r="L34" i="478"/>
  <c r="M34" i="478"/>
  <c r="N34" i="478"/>
  <c r="R34" i="478"/>
  <c r="Y34" i="478" s="1"/>
  <c r="U34" i="478"/>
  <c r="W34" i="478"/>
  <c r="X34" i="478"/>
  <c r="E23" i="460" l="1"/>
  <c r="E114" i="461" l="1"/>
  <c r="E321" i="461" l="1"/>
  <c r="E319" i="461"/>
  <c r="E320" i="461"/>
  <c r="E318" i="461"/>
  <c r="E315" i="461"/>
  <c r="E314" i="461"/>
  <c r="E167" i="461"/>
  <c r="E166" i="461"/>
  <c r="E165" i="461"/>
  <c r="E164" i="461"/>
  <c r="E161" i="461"/>
  <c r="E160" i="461"/>
  <c r="X33" i="478" l="1"/>
  <c r="W33" i="478"/>
  <c r="U33" i="478"/>
  <c r="R33" i="478"/>
  <c r="Y33" i="478" s="1"/>
  <c r="M33" i="478"/>
  <c r="L33" i="478"/>
  <c r="J33" i="478"/>
  <c r="G33" i="478"/>
  <c r="N33" i="478" s="1"/>
  <c r="X32" i="478"/>
  <c r="W32" i="478"/>
  <c r="U32" i="478"/>
  <c r="R32" i="478"/>
  <c r="Y32" i="478" s="1"/>
  <c r="M32" i="478"/>
  <c r="L32" i="478"/>
  <c r="J32" i="478"/>
  <c r="G32" i="478"/>
  <c r="N32" i="478" s="1"/>
  <c r="X31" i="478"/>
  <c r="W31" i="478"/>
  <c r="U31" i="478"/>
  <c r="R31" i="478"/>
  <c r="Y31" i="478" s="1"/>
  <c r="M31" i="478"/>
  <c r="L31" i="478"/>
  <c r="J31" i="478"/>
  <c r="G31" i="478"/>
  <c r="N31" i="478" s="1"/>
  <c r="X30" i="478"/>
  <c r="W30" i="478"/>
  <c r="U30" i="478"/>
  <c r="R30" i="478"/>
  <c r="Y30" i="478" s="1"/>
  <c r="M30" i="478"/>
  <c r="L30" i="478"/>
  <c r="J30" i="478"/>
  <c r="G30" i="478"/>
  <c r="N30" i="478" s="1"/>
  <c r="X29" i="478"/>
  <c r="W29" i="478"/>
  <c r="U29" i="478"/>
  <c r="R29" i="478"/>
  <c r="Y29" i="478" s="1"/>
  <c r="M29" i="478"/>
  <c r="L29" i="478"/>
  <c r="J29" i="478"/>
  <c r="G29" i="478"/>
  <c r="N29" i="478" s="1"/>
  <c r="X28" i="478"/>
  <c r="W28" i="478"/>
  <c r="U28" i="478"/>
  <c r="R28" i="478"/>
  <c r="Y28" i="478" s="1"/>
  <c r="M28" i="478"/>
  <c r="L28" i="478"/>
  <c r="J28" i="478"/>
  <c r="G28" i="478"/>
  <c r="N28" i="478" s="1"/>
  <c r="X27" i="478"/>
  <c r="W27" i="478"/>
  <c r="U27" i="478"/>
  <c r="R27" i="478"/>
  <c r="Y27" i="478" s="1"/>
  <c r="M27" i="478"/>
  <c r="L27" i="478"/>
  <c r="J27" i="478"/>
  <c r="G27" i="478"/>
  <c r="N27" i="478" s="1"/>
  <c r="X26" i="478"/>
  <c r="W26" i="478"/>
  <c r="U26" i="478"/>
  <c r="R26" i="478"/>
  <c r="Y26" i="478" s="1"/>
  <c r="M26" i="478"/>
  <c r="L26" i="478"/>
  <c r="J26" i="478"/>
  <c r="G26" i="478"/>
  <c r="N26" i="478" s="1"/>
  <c r="X25" i="478"/>
  <c r="W25" i="478"/>
  <c r="U25" i="478"/>
  <c r="R25" i="478"/>
  <c r="Y25" i="478" s="1"/>
  <c r="M25" i="478"/>
  <c r="L25" i="478"/>
  <c r="J25" i="478"/>
  <c r="G25" i="478"/>
  <c r="N25" i="478" s="1"/>
  <c r="X24" i="478"/>
  <c r="W24" i="478"/>
  <c r="U24" i="478"/>
  <c r="R24" i="478"/>
  <c r="Y24" i="478" s="1"/>
  <c r="M24" i="478"/>
  <c r="L24" i="478"/>
  <c r="J24" i="478"/>
  <c r="G24" i="478"/>
  <c r="N24" i="478" s="1"/>
  <c r="X23" i="478"/>
  <c r="W23" i="478"/>
  <c r="U23" i="478"/>
  <c r="R23" i="478"/>
  <c r="Y23" i="478" s="1"/>
  <c r="M23" i="478"/>
  <c r="L23" i="478"/>
  <c r="J23" i="478"/>
  <c r="G23" i="478"/>
  <c r="N23" i="478" s="1"/>
  <c r="X22" i="478"/>
  <c r="W22" i="478"/>
  <c r="U22" i="478"/>
  <c r="R22" i="478"/>
  <c r="Y22" i="478" s="1"/>
  <c r="M22" i="478"/>
  <c r="L22" i="478"/>
  <c r="J22" i="478"/>
  <c r="G22" i="478"/>
  <c r="N22" i="478" s="1"/>
  <c r="X21" i="478"/>
  <c r="W21" i="478"/>
  <c r="U21" i="478"/>
  <c r="R21" i="478"/>
  <c r="Y21" i="478" s="1"/>
  <c r="M21" i="478"/>
  <c r="L21" i="478"/>
  <c r="J21" i="478"/>
  <c r="G21" i="478"/>
  <c r="N21" i="478" s="1"/>
  <c r="X20" i="478"/>
  <c r="W20" i="478"/>
  <c r="U20" i="478"/>
  <c r="R20" i="478"/>
  <c r="Y20" i="478" s="1"/>
  <c r="M20" i="478"/>
  <c r="L20" i="478"/>
  <c r="J20" i="478"/>
  <c r="G20" i="478"/>
  <c r="N20" i="478" s="1"/>
  <c r="X19" i="478"/>
  <c r="W19" i="478"/>
  <c r="U19" i="478"/>
  <c r="R19" i="478"/>
  <c r="Y19" i="478" s="1"/>
  <c r="M19" i="478"/>
  <c r="L19" i="478"/>
  <c r="J19" i="478"/>
  <c r="G19" i="478"/>
  <c r="N19" i="478" s="1"/>
  <c r="X18" i="478"/>
  <c r="W18" i="478"/>
  <c r="U18" i="478"/>
  <c r="R18" i="478"/>
  <c r="Y18" i="478" s="1"/>
  <c r="M18" i="478"/>
  <c r="L18" i="478"/>
  <c r="J18" i="478"/>
  <c r="G18" i="478"/>
  <c r="N18" i="478" s="1"/>
  <c r="X17" i="478"/>
  <c r="W17" i="478"/>
  <c r="U17" i="478"/>
  <c r="R17" i="478"/>
  <c r="Y17" i="478" s="1"/>
  <c r="M17" i="478"/>
  <c r="L17" i="478"/>
  <c r="J17" i="478"/>
  <c r="G17" i="478"/>
  <c r="N17" i="478" s="1"/>
  <c r="X16" i="478"/>
  <c r="W16" i="478"/>
  <c r="U16" i="478"/>
  <c r="R16" i="478"/>
  <c r="Y16" i="478" s="1"/>
  <c r="M16" i="478"/>
  <c r="L16" i="478"/>
  <c r="J16" i="478"/>
  <c r="G16" i="478"/>
  <c r="N16" i="478" s="1"/>
  <c r="X15" i="478"/>
  <c r="W15" i="478"/>
  <c r="U15" i="478"/>
  <c r="R15" i="478"/>
  <c r="Y15" i="478" s="1"/>
  <c r="M15" i="478"/>
  <c r="L15" i="478"/>
  <c r="J15" i="478"/>
  <c r="G15" i="478"/>
  <c r="N15" i="478" s="1"/>
  <c r="X14" i="478"/>
  <c r="W14" i="478"/>
  <c r="U14" i="478"/>
  <c r="R14" i="478"/>
  <c r="Y14" i="478" s="1"/>
  <c r="M14" i="478"/>
  <c r="L14" i="478"/>
  <c r="J14" i="478"/>
  <c r="G14" i="478"/>
  <c r="N14" i="478" s="1"/>
  <c r="X13" i="478"/>
  <c r="W13" i="478"/>
  <c r="U13" i="478"/>
  <c r="R13" i="478"/>
  <c r="M13" i="478"/>
  <c r="L13" i="478"/>
  <c r="J13" i="478"/>
  <c r="G13" i="478"/>
  <c r="X12" i="478"/>
  <c r="W12" i="478"/>
  <c r="U12" i="478"/>
  <c r="R12" i="478"/>
  <c r="Y12" i="478" s="1"/>
  <c r="M12" i="478"/>
  <c r="L12" i="478"/>
  <c r="J12" i="478"/>
  <c r="G12" i="478"/>
  <c r="N12" i="478" s="1"/>
  <c r="X11" i="478"/>
  <c r="W11" i="478"/>
  <c r="U11" i="478"/>
  <c r="R11" i="478"/>
  <c r="M11" i="478"/>
  <c r="L11" i="478"/>
  <c r="J11" i="478"/>
  <c r="G11" i="478"/>
  <c r="AJ47" i="476"/>
  <c r="AI47" i="476"/>
  <c r="AG47" i="476"/>
  <c r="AD47" i="476"/>
  <c r="AK47" i="476" s="1"/>
  <c r="AJ46" i="476"/>
  <c r="AI46" i="476"/>
  <c r="AG46" i="476"/>
  <c r="AD46" i="476"/>
  <c r="AK46" i="476" s="1"/>
  <c r="AJ45" i="476"/>
  <c r="AI45" i="476"/>
  <c r="AG45" i="476"/>
  <c r="AD45" i="476"/>
  <c r="AK45" i="476" s="1"/>
  <c r="AK44" i="476"/>
  <c r="AJ44" i="476"/>
  <c r="AI44" i="476"/>
  <c r="AG44" i="476"/>
  <c r="AD44" i="476"/>
  <c r="AJ43" i="476"/>
  <c r="AI43" i="476"/>
  <c r="AG43" i="476"/>
  <c r="AD43" i="476"/>
  <c r="AK43" i="476" s="1"/>
  <c r="AJ42" i="476"/>
  <c r="AI42" i="476"/>
  <c r="AG42" i="476"/>
  <c r="AD42" i="476"/>
  <c r="AK42" i="476" s="1"/>
  <c r="AJ41" i="476"/>
  <c r="AI41" i="476"/>
  <c r="AG41" i="476"/>
  <c r="AD41" i="476"/>
  <c r="AK41" i="476" s="1"/>
  <c r="AJ40" i="476"/>
  <c r="AI40" i="476"/>
  <c r="AG40" i="476"/>
  <c r="AD40" i="476"/>
  <c r="AK40" i="476" s="1"/>
  <c r="AJ39" i="476"/>
  <c r="AI39" i="476"/>
  <c r="AG39" i="476"/>
  <c r="AD39" i="476"/>
  <c r="AK39" i="476" s="1"/>
  <c r="AJ38" i="476"/>
  <c r="AI38" i="476"/>
  <c r="AG38" i="476"/>
  <c r="AD38" i="476"/>
  <c r="AK38" i="476" s="1"/>
  <c r="AJ37" i="476"/>
  <c r="AI37" i="476"/>
  <c r="AG37" i="476"/>
  <c r="AD37" i="476"/>
  <c r="AK37" i="476" s="1"/>
  <c r="AJ36" i="476"/>
  <c r="AI36" i="476"/>
  <c r="AG36" i="476"/>
  <c r="AD36" i="476"/>
  <c r="AK36" i="476" s="1"/>
  <c r="AJ35" i="476"/>
  <c r="AI35" i="476"/>
  <c r="AG35" i="476"/>
  <c r="AD35" i="476"/>
  <c r="AK35" i="476" s="1"/>
  <c r="AJ34" i="476"/>
  <c r="AI34" i="476"/>
  <c r="AG34" i="476"/>
  <c r="AD34" i="476"/>
  <c r="AK34" i="476" s="1"/>
  <c r="AJ33" i="476"/>
  <c r="AI33" i="476"/>
  <c r="AG33" i="476"/>
  <c r="AD33" i="476"/>
  <c r="AK33" i="476" s="1"/>
  <c r="AJ32" i="476"/>
  <c r="AI32" i="476"/>
  <c r="AG32" i="476"/>
  <c r="AD32" i="476"/>
  <c r="AK32" i="476" s="1"/>
  <c r="AJ31" i="476"/>
  <c r="AI31" i="476"/>
  <c r="AG31" i="476"/>
  <c r="AD31" i="476"/>
  <c r="AK31" i="476" s="1"/>
  <c r="AJ30" i="476"/>
  <c r="AI30" i="476"/>
  <c r="AG30" i="476"/>
  <c r="AD30" i="476"/>
  <c r="AK30" i="476" s="1"/>
  <c r="AJ29" i="476"/>
  <c r="AI29" i="476"/>
  <c r="AG29" i="476"/>
  <c r="AD29" i="476"/>
  <c r="AK29" i="476" s="1"/>
  <c r="AJ28" i="476"/>
  <c r="AI28" i="476"/>
  <c r="AG28" i="476"/>
  <c r="AD28" i="476"/>
  <c r="AK28" i="476" s="1"/>
  <c r="AJ27" i="476"/>
  <c r="AI27" i="476"/>
  <c r="AG27" i="476"/>
  <c r="AD27" i="476"/>
  <c r="AK27" i="476" s="1"/>
  <c r="AJ26" i="476"/>
  <c r="AI26" i="476"/>
  <c r="AG26" i="476"/>
  <c r="AD26" i="476"/>
  <c r="AK26" i="476" s="1"/>
  <c r="AJ25" i="476"/>
  <c r="AI25" i="476"/>
  <c r="AG25" i="476"/>
  <c r="AD25" i="476"/>
  <c r="AK25" i="476" s="1"/>
  <c r="AJ24" i="476"/>
  <c r="AI24" i="476"/>
  <c r="AG24" i="476"/>
  <c r="AD24" i="476"/>
  <c r="AK24" i="476" s="1"/>
  <c r="AJ23" i="476"/>
  <c r="AI23" i="476"/>
  <c r="AG23" i="476"/>
  <c r="AD23" i="476"/>
  <c r="AK23" i="476" s="1"/>
  <c r="AJ22" i="476"/>
  <c r="AI22" i="476"/>
  <c r="AG22" i="476"/>
  <c r="AD22" i="476"/>
  <c r="AK22" i="476" s="1"/>
  <c r="AJ21" i="476"/>
  <c r="AI21" i="476"/>
  <c r="AG21" i="476"/>
  <c r="AD21" i="476"/>
  <c r="AK21" i="476" s="1"/>
  <c r="AJ20" i="476"/>
  <c r="AI20" i="476"/>
  <c r="AG20" i="476"/>
  <c r="AD20" i="476"/>
  <c r="AK20" i="476" s="1"/>
  <c r="AJ19" i="476"/>
  <c r="AI19" i="476"/>
  <c r="AG19" i="476"/>
  <c r="AD19" i="476"/>
  <c r="AK19" i="476" s="1"/>
  <c r="AJ18" i="476"/>
  <c r="AI18" i="476"/>
  <c r="AG18" i="476"/>
  <c r="AD18" i="476"/>
  <c r="AK18" i="476" s="1"/>
  <c r="AJ17" i="476"/>
  <c r="AI17" i="476"/>
  <c r="AG17" i="476"/>
  <c r="AD17" i="476"/>
  <c r="AK17" i="476" s="1"/>
  <c r="AJ16" i="476"/>
  <c r="AI16" i="476"/>
  <c r="AG16" i="476"/>
  <c r="AD16" i="476"/>
  <c r="AK16" i="476" s="1"/>
  <c r="AJ15" i="476"/>
  <c r="AI15" i="476"/>
  <c r="AG15" i="476"/>
  <c r="AD15" i="476"/>
  <c r="AK15" i="476" s="1"/>
  <c r="AJ14" i="476"/>
  <c r="AI14" i="476"/>
  <c r="AG14" i="476"/>
  <c r="AD14" i="476"/>
  <c r="AK14" i="476" s="1"/>
  <c r="AJ13" i="476"/>
  <c r="AI13" i="476"/>
  <c r="AG13" i="476"/>
  <c r="AD13" i="476"/>
  <c r="AJ12" i="476"/>
  <c r="AI12" i="476"/>
  <c r="AG12" i="476"/>
  <c r="AD12" i="476"/>
  <c r="AK12" i="476" s="1"/>
  <c r="AJ11" i="476"/>
  <c r="AI11" i="476"/>
  <c r="AG11" i="476"/>
  <c r="AD11" i="476"/>
  <c r="AK11" i="476" s="1"/>
  <c r="Y47" i="476"/>
  <c r="X47" i="476"/>
  <c r="V47" i="476"/>
  <c r="S47" i="476"/>
  <c r="Z47" i="476" s="1"/>
  <c r="Y46" i="476"/>
  <c r="X46" i="476"/>
  <c r="V46" i="476"/>
  <c r="S46" i="476"/>
  <c r="Z46" i="476" s="1"/>
  <c r="Y45" i="476"/>
  <c r="X45" i="476"/>
  <c r="V45" i="476"/>
  <c r="S45" i="476"/>
  <c r="Z45" i="476" s="1"/>
  <c r="Y44" i="476"/>
  <c r="X44" i="476"/>
  <c r="V44" i="476"/>
  <c r="S44" i="476"/>
  <c r="Z44" i="476" s="1"/>
  <c r="Y43" i="476"/>
  <c r="X43" i="476"/>
  <c r="V43" i="476"/>
  <c r="S43" i="476"/>
  <c r="Z43" i="476" s="1"/>
  <c r="Y42" i="476"/>
  <c r="X42" i="476"/>
  <c r="V42" i="476"/>
  <c r="S42" i="476"/>
  <c r="Z42" i="476" s="1"/>
  <c r="Y41" i="476"/>
  <c r="X41" i="476"/>
  <c r="V41" i="476"/>
  <c r="S41" i="476"/>
  <c r="Z41" i="476" s="1"/>
  <c r="Y40" i="476"/>
  <c r="X40" i="476"/>
  <c r="V40" i="476"/>
  <c r="S40" i="476"/>
  <c r="Z40" i="476" s="1"/>
  <c r="Y39" i="476"/>
  <c r="X39" i="476"/>
  <c r="V39" i="476"/>
  <c r="S39" i="476"/>
  <c r="Z39" i="476" s="1"/>
  <c r="Y38" i="476"/>
  <c r="X38" i="476"/>
  <c r="V38" i="476"/>
  <c r="S38" i="476"/>
  <c r="Z38" i="476" s="1"/>
  <c r="Y37" i="476"/>
  <c r="X37" i="476"/>
  <c r="V37" i="476"/>
  <c r="S37" i="476"/>
  <c r="Z37" i="476" s="1"/>
  <c r="Y36" i="476"/>
  <c r="X36" i="476"/>
  <c r="V36" i="476"/>
  <c r="S36" i="476"/>
  <c r="Z36" i="476" s="1"/>
  <c r="Y35" i="476"/>
  <c r="X35" i="476"/>
  <c r="V35" i="476"/>
  <c r="S35" i="476"/>
  <c r="Z35" i="476" s="1"/>
  <c r="Y34" i="476"/>
  <c r="X34" i="476"/>
  <c r="V34" i="476"/>
  <c r="S34" i="476"/>
  <c r="Z34" i="476" s="1"/>
  <c r="Y33" i="476"/>
  <c r="X33" i="476"/>
  <c r="V33" i="476"/>
  <c r="S33" i="476"/>
  <c r="Z33" i="476" s="1"/>
  <c r="Y32" i="476"/>
  <c r="X32" i="476"/>
  <c r="V32" i="476"/>
  <c r="S32" i="476"/>
  <c r="Z32" i="476" s="1"/>
  <c r="Y31" i="476"/>
  <c r="X31" i="476"/>
  <c r="V31" i="476"/>
  <c r="S31" i="476"/>
  <c r="Z31" i="476" s="1"/>
  <c r="Y30" i="476"/>
  <c r="X30" i="476"/>
  <c r="V30" i="476"/>
  <c r="S30" i="476"/>
  <c r="Z30" i="476" s="1"/>
  <c r="Y29" i="476"/>
  <c r="X29" i="476"/>
  <c r="V29" i="476"/>
  <c r="S29" i="476"/>
  <c r="Z29" i="476" s="1"/>
  <c r="Y28" i="476"/>
  <c r="X28" i="476"/>
  <c r="V28" i="476"/>
  <c r="S28" i="476"/>
  <c r="Z28" i="476" s="1"/>
  <c r="Y27" i="476"/>
  <c r="X27" i="476"/>
  <c r="V27" i="476"/>
  <c r="S27" i="476"/>
  <c r="Z27" i="476" s="1"/>
  <c r="Y26" i="476"/>
  <c r="X26" i="476"/>
  <c r="V26" i="476"/>
  <c r="S26" i="476"/>
  <c r="Z26" i="476" s="1"/>
  <c r="Y25" i="476"/>
  <c r="X25" i="476"/>
  <c r="V25" i="476"/>
  <c r="S25" i="476"/>
  <c r="Z25" i="476" s="1"/>
  <c r="Y24" i="476"/>
  <c r="X24" i="476"/>
  <c r="V24" i="476"/>
  <c r="S24" i="476"/>
  <c r="Z24" i="476" s="1"/>
  <c r="Y23" i="476"/>
  <c r="X23" i="476"/>
  <c r="V23" i="476"/>
  <c r="S23" i="476"/>
  <c r="Z23" i="476" s="1"/>
  <c r="Y22" i="476"/>
  <c r="X22" i="476"/>
  <c r="V22" i="476"/>
  <c r="S22" i="476"/>
  <c r="Z22" i="476" s="1"/>
  <c r="Y21" i="476"/>
  <c r="X21" i="476"/>
  <c r="V21" i="476"/>
  <c r="S21" i="476"/>
  <c r="Z21" i="476" s="1"/>
  <c r="Y20" i="476"/>
  <c r="X20" i="476"/>
  <c r="V20" i="476"/>
  <c r="S20" i="476"/>
  <c r="Z20" i="476" s="1"/>
  <c r="Y19" i="476"/>
  <c r="X19" i="476"/>
  <c r="V19" i="476"/>
  <c r="S19" i="476"/>
  <c r="Z19" i="476" s="1"/>
  <c r="Y18" i="476"/>
  <c r="X18" i="476"/>
  <c r="V18" i="476"/>
  <c r="S18" i="476"/>
  <c r="Z18" i="476" s="1"/>
  <c r="Y17" i="476"/>
  <c r="X17" i="476"/>
  <c r="V17" i="476"/>
  <c r="S17" i="476"/>
  <c r="Z17" i="476" s="1"/>
  <c r="Y16" i="476"/>
  <c r="X16" i="476"/>
  <c r="V16" i="476"/>
  <c r="S16" i="476"/>
  <c r="Z16" i="476" s="1"/>
  <c r="Y15" i="476"/>
  <c r="X15" i="476"/>
  <c r="V15" i="476"/>
  <c r="S15" i="476"/>
  <c r="Z15" i="476" s="1"/>
  <c r="Y14" i="476"/>
  <c r="X14" i="476"/>
  <c r="V14" i="476"/>
  <c r="S14" i="476"/>
  <c r="Z14" i="476" s="1"/>
  <c r="Y13" i="476"/>
  <c r="X13" i="476"/>
  <c r="V13" i="476"/>
  <c r="S13" i="476"/>
  <c r="Y12" i="476"/>
  <c r="X12" i="476"/>
  <c r="V12" i="476"/>
  <c r="S12" i="476"/>
  <c r="Y11" i="476"/>
  <c r="X11" i="476"/>
  <c r="V11" i="476"/>
  <c r="S11" i="476"/>
  <c r="K44" i="476"/>
  <c r="K45" i="476"/>
  <c r="K46" i="476"/>
  <c r="K47" i="476"/>
  <c r="M44" i="476"/>
  <c r="N44" i="476"/>
  <c r="M45" i="476"/>
  <c r="N45" i="476"/>
  <c r="M46" i="476"/>
  <c r="N46" i="476"/>
  <c r="M47" i="476"/>
  <c r="N47" i="476"/>
  <c r="H47" i="476"/>
  <c r="O47" i="476" s="1"/>
  <c r="H43" i="476"/>
  <c r="O43" i="476" s="1"/>
  <c r="H44" i="476"/>
  <c r="O44" i="476" s="1"/>
  <c r="H45" i="476"/>
  <c r="O45" i="476" s="1"/>
  <c r="H46" i="476"/>
  <c r="O46" i="476" s="1"/>
  <c r="N43" i="476"/>
  <c r="M43" i="476"/>
  <c r="K43" i="476"/>
  <c r="N42" i="476"/>
  <c r="M42" i="476"/>
  <c r="K42" i="476"/>
  <c r="H42" i="476"/>
  <c r="O42" i="476" s="1"/>
  <c r="N41" i="476"/>
  <c r="M41" i="476"/>
  <c r="K41" i="476"/>
  <c r="H41" i="476"/>
  <c r="O41" i="476" s="1"/>
  <c r="N40" i="476"/>
  <c r="M40" i="476"/>
  <c r="K40" i="476"/>
  <c r="H40" i="476"/>
  <c r="O40" i="476" s="1"/>
  <c r="N39" i="476"/>
  <c r="M39" i="476"/>
  <c r="K39" i="476"/>
  <c r="H39" i="476"/>
  <c r="O39" i="476" s="1"/>
  <c r="N38" i="476"/>
  <c r="M38" i="476"/>
  <c r="K38" i="476"/>
  <c r="H38" i="476"/>
  <c r="O38" i="476" s="1"/>
  <c r="N37" i="476"/>
  <c r="M37" i="476"/>
  <c r="K37" i="476"/>
  <c r="H37" i="476"/>
  <c r="O37" i="476" s="1"/>
  <c r="N36" i="476"/>
  <c r="M36" i="476"/>
  <c r="K36" i="476"/>
  <c r="H36" i="476"/>
  <c r="O36" i="476" s="1"/>
  <c r="N35" i="476"/>
  <c r="M35" i="476"/>
  <c r="K35" i="476"/>
  <c r="H35" i="476"/>
  <c r="O35" i="476" s="1"/>
  <c r="N34" i="476"/>
  <c r="M34" i="476"/>
  <c r="K34" i="476"/>
  <c r="H34" i="476"/>
  <c r="O34" i="476" s="1"/>
  <c r="N33" i="476"/>
  <c r="M33" i="476"/>
  <c r="K33" i="476"/>
  <c r="H33" i="476"/>
  <c r="O33" i="476" s="1"/>
  <c r="N32" i="476"/>
  <c r="M32" i="476"/>
  <c r="K32" i="476"/>
  <c r="H32" i="476"/>
  <c r="O32" i="476" s="1"/>
  <c r="N31" i="476"/>
  <c r="M31" i="476"/>
  <c r="K31" i="476"/>
  <c r="H31" i="476"/>
  <c r="O31" i="476" s="1"/>
  <c r="N30" i="476"/>
  <c r="M30" i="476"/>
  <c r="K30" i="476"/>
  <c r="H30" i="476"/>
  <c r="O30" i="476" s="1"/>
  <c r="N29" i="476"/>
  <c r="M29" i="476"/>
  <c r="K29" i="476"/>
  <c r="H29" i="476"/>
  <c r="O29" i="476" s="1"/>
  <c r="N28" i="476"/>
  <c r="M28" i="476"/>
  <c r="K28" i="476"/>
  <c r="H28" i="476"/>
  <c r="O28" i="476" s="1"/>
  <c r="N27" i="476"/>
  <c r="M27" i="476"/>
  <c r="K27" i="476"/>
  <c r="H27" i="476"/>
  <c r="O27" i="476" s="1"/>
  <c r="N26" i="476"/>
  <c r="M26" i="476"/>
  <c r="K26" i="476"/>
  <c r="H26" i="476"/>
  <c r="O26" i="476" s="1"/>
  <c r="N25" i="476"/>
  <c r="M25" i="476"/>
  <c r="K25" i="476"/>
  <c r="H25" i="476"/>
  <c r="O25" i="476" s="1"/>
  <c r="N24" i="476"/>
  <c r="M24" i="476"/>
  <c r="K24" i="476"/>
  <c r="H24" i="476"/>
  <c r="O24" i="476" s="1"/>
  <c r="N23" i="476"/>
  <c r="M23" i="476"/>
  <c r="K23" i="476"/>
  <c r="H23" i="476"/>
  <c r="O23" i="476" s="1"/>
  <c r="N22" i="476"/>
  <c r="M22" i="476"/>
  <c r="K22" i="476"/>
  <c r="H22" i="476"/>
  <c r="O22" i="476" s="1"/>
  <c r="N21" i="476"/>
  <c r="M21" i="476"/>
  <c r="K21" i="476"/>
  <c r="H21" i="476"/>
  <c r="O21" i="476" s="1"/>
  <c r="N20" i="476"/>
  <c r="M20" i="476"/>
  <c r="K20" i="476"/>
  <c r="H20" i="476"/>
  <c r="O20" i="476" s="1"/>
  <c r="N19" i="476"/>
  <c r="M19" i="476"/>
  <c r="K19" i="476"/>
  <c r="H19" i="476"/>
  <c r="O19" i="476" s="1"/>
  <c r="N18" i="476"/>
  <c r="M18" i="476"/>
  <c r="K18" i="476"/>
  <c r="H18" i="476"/>
  <c r="O18" i="476" s="1"/>
  <c r="N17" i="476"/>
  <c r="M17" i="476"/>
  <c r="K17" i="476"/>
  <c r="H17" i="476"/>
  <c r="O17" i="476" s="1"/>
  <c r="N16" i="476"/>
  <c r="M16" i="476"/>
  <c r="K16" i="476"/>
  <c r="H16" i="476"/>
  <c r="O16" i="476" s="1"/>
  <c r="N15" i="476"/>
  <c r="M15" i="476"/>
  <c r="K15" i="476"/>
  <c r="H15" i="476"/>
  <c r="O15" i="476" s="1"/>
  <c r="N14" i="476"/>
  <c r="M14" i="476"/>
  <c r="K14" i="476"/>
  <c r="H14" i="476"/>
  <c r="O14" i="476" s="1"/>
  <c r="N13" i="476"/>
  <c r="M13" i="476"/>
  <c r="K13" i="476"/>
  <c r="H13" i="476"/>
  <c r="O13" i="476" s="1"/>
  <c r="N12" i="476"/>
  <c r="M12" i="476"/>
  <c r="K12" i="476"/>
  <c r="H12" i="476"/>
  <c r="N11" i="476"/>
  <c r="M11" i="476"/>
  <c r="K11" i="476"/>
  <c r="H11" i="476"/>
  <c r="O11" i="476" s="1"/>
  <c r="Z13" i="476" l="1"/>
  <c r="Z12" i="476"/>
  <c r="AK13" i="476"/>
  <c r="Z11" i="476"/>
  <c r="O12" i="476"/>
  <c r="Y13" i="478"/>
  <c r="N13" i="478"/>
  <c r="N11" i="478"/>
  <c r="Y11" i="478"/>
  <c r="E331" i="461"/>
  <c r="E330" i="461"/>
  <c r="E329" i="461"/>
  <c r="E328" i="461"/>
  <c r="E327" i="461"/>
  <c r="E326" i="461"/>
  <c r="E325" i="461"/>
  <c r="E324" i="461"/>
  <c r="E323" i="461"/>
  <c r="E322" i="461"/>
  <c r="E317" i="461"/>
  <c r="E316" i="461"/>
  <c r="E313" i="461"/>
  <c r="E312" i="461"/>
  <c r="E311" i="461"/>
  <c r="E310" i="461"/>
  <c r="E308" i="461"/>
  <c r="E307" i="461"/>
  <c r="E306" i="461"/>
  <c r="E305" i="461"/>
  <c r="E299" i="461"/>
  <c r="E298" i="461"/>
  <c r="E297" i="461"/>
  <c r="E296" i="461"/>
  <c r="E295" i="461"/>
  <c r="E294" i="461"/>
  <c r="E293" i="461"/>
  <c r="E291" i="461"/>
  <c r="E290" i="461"/>
  <c r="E288" i="461"/>
  <c r="E287" i="461"/>
  <c r="E286" i="461"/>
  <c r="E285" i="461"/>
  <c r="E284" i="461"/>
  <c r="E283" i="461"/>
  <c r="E282" i="461"/>
  <c r="E281" i="461"/>
  <c r="E280" i="461"/>
  <c r="E279" i="461"/>
  <c r="E278" i="461"/>
  <c r="E277" i="461"/>
  <c r="E275" i="461"/>
  <c r="E274" i="461"/>
  <c r="E273" i="461"/>
  <c r="E272" i="461"/>
  <c r="E271" i="461"/>
  <c r="E270" i="461"/>
  <c r="E268" i="461"/>
  <c r="E267" i="461"/>
  <c r="E265" i="461"/>
  <c r="E264" i="461"/>
  <c r="E263" i="461"/>
  <c r="E262" i="461"/>
  <c r="E101" i="461"/>
  <c r="E255" i="461"/>
  <c r="E252" i="461"/>
  <c r="E260" i="461"/>
  <c r="E259" i="461"/>
  <c r="E254" i="461"/>
  <c r="E253" i="461"/>
  <c r="E251" i="461"/>
  <c r="E250" i="461"/>
  <c r="E100" i="461"/>
  <c r="E99" i="461"/>
  <c r="E98" i="461"/>
  <c r="E97" i="461"/>
  <c r="E96" i="461"/>
  <c r="E177" i="461"/>
  <c r="E176" i="461"/>
  <c r="E175" i="461"/>
  <c r="E174" i="461"/>
  <c r="E173" i="461"/>
  <c r="E172" i="461"/>
  <c r="E171" i="461"/>
  <c r="E170" i="461"/>
  <c r="E169" i="461"/>
  <c r="E168" i="461"/>
  <c r="E163" i="461"/>
  <c r="E162" i="461"/>
  <c r="E157" i="461"/>
  <c r="E156" i="461"/>
  <c r="E154" i="461"/>
  <c r="E153" i="461"/>
  <c r="E152" i="461"/>
  <c r="E151" i="461"/>
  <c r="E159" i="461"/>
  <c r="E158" i="461"/>
  <c r="E145" i="461"/>
  <c r="E144" i="461"/>
  <c r="E143" i="461"/>
  <c r="E142" i="461"/>
  <c r="E141" i="461"/>
  <c r="E140" i="461"/>
  <c r="E139" i="461"/>
  <c r="E138" i="461"/>
  <c r="E137" i="461"/>
  <c r="E136" i="461"/>
  <c r="E134" i="461"/>
  <c r="E133" i="461"/>
  <c r="E132" i="461"/>
  <c r="E131" i="461"/>
  <c r="E130" i="461"/>
  <c r="E129" i="461"/>
  <c r="E128" i="461"/>
  <c r="E127" i="461"/>
  <c r="E126" i="461"/>
  <c r="E125" i="461"/>
  <c r="E124" i="461"/>
  <c r="E123" i="461"/>
  <c r="E121" i="461"/>
  <c r="E120" i="461"/>
  <c r="E119" i="461"/>
  <c r="E118" i="461"/>
  <c r="E117" i="461"/>
  <c r="E116" i="461"/>
  <c r="E113" i="461"/>
  <c r="E111" i="461"/>
  <c r="E110" i="461"/>
  <c r="E109" i="461"/>
  <c r="E106" i="461"/>
  <c r="E105" i="461"/>
  <c r="E91" i="461"/>
  <c r="E88" i="461"/>
  <c r="E90" i="461"/>
  <c r="E89" i="461"/>
  <c r="E86" i="461"/>
  <c r="E85" i="461"/>
  <c r="E84" i="461"/>
  <c r="E83" i="461"/>
  <c r="E247" i="461"/>
  <c r="E93" i="461"/>
  <c r="E180" i="461"/>
  <c r="E81" i="461" l="1"/>
  <c r="E80" i="461"/>
  <c r="E77" i="461"/>
  <c r="E78" i="461"/>
  <c r="E76" i="461"/>
  <c r="E75" i="461"/>
  <c r="E74" i="461"/>
  <c r="E73" i="461"/>
  <c r="E72" i="461"/>
  <c r="E71" i="461"/>
  <c r="E69" i="461"/>
  <c r="E68" i="461"/>
  <c r="E67" i="461"/>
  <c r="E66" i="461"/>
  <c r="E65" i="461"/>
  <c r="E64" i="461"/>
  <c r="E63" i="461"/>
  <c r="E62" i="461"/>
  <c r="E60" i="461"/>
  <c r="E59" i="461"/>
  <c r="E58" i="461"/>
  <c r="E57" i="461"/>
  <c r="E56" i="461"/>
  <c r="E55" i="461"/>
  <c r="E54" i="461"/>
  <c r="E53" i="461"/>
  <c r="E52" i="461"/>
  <c r="E51" i="461"/>
  <c r="E50" i="461"/>
  <c r="E49" i="461"/>
  <c r="E47" i="461"/>
  <c r="E46" i="461"/>
  <c r="E45" i="461"/>
  <c r="E44" i="461"/>
  <c r="E43" i="461"/>
  <c r="E42" i="461"/>
  <c r="E40" i="461"/>
  <c r="E39" i="461"/>
  <c r="E37" i="461"/>
  <c r="E36" i="461"/>
  <c r="E35" i="461"/>
  <c r="E34" i="461"/>
  <c r="E32" i="461"/>
  <c r="E31" i="461"/>
  <c r="E26" i="461"/>
  <c r="E12" i="461" l="1"/>
  <c r="E11" i="461"/>
  <c r="E9" i="461"/>
  <c r="E5" i="461"/>
  <c r="E6" i="461"/>
  <c r="D12" i="461"/>
  <c r="D11" i="461"/>
  <c r="D10" i="461"/>
  <c r="D9" i="461"/>
  <c r="D8" i="461"/>
  <c r="D7" i="461"/>
  <c r="D6" i="461"/>
  <c r="D5" i="461"/>
  <c r="D4" i="461"/>
  <c r="D3" i="461"/>
  <c r="G55" i="463" l="1"/>
  <c r="G54" i="463"/>
  <c r="G53" i="463"/>
  <c r="G52" i="463"/>
  <c r="G51" i="463"/>
  <c r="G50" i="463"/>
  <c r="G49" i="463"/>
  <c r="G48" i="463"/>
  <c r="G47" i="463"/>
  <c r="G46" i="463"/>
  <c r="G45" i="463"/>
  <c r="G44" i="463"/>
  <c r="E309" i="461" s="1"/>
  <c r="G43" i="463"/>
  <c r="F42" i="463"/>
  <c r="E42" i="463"/>
  <c r="G38" i="463"/>
  <c r="G37" i="463"/>
  <c r="G36" i="463"/>
  <c r="G35" i="463"/>
  <c r="G34" i="463"/>
  <c r="G33" i="463"/>
  <c r="F32" i="463"/>
  <c r="E32" i="463"/>
  <c r="G31" i="463"/>
  <c r="G30" i="463"/>
  <c r="G29" i="463"/>
  <c r="G28" i="463"/>
  <c r="G27" i="463"/>
  <c r="G26" i="463"/>
  <c r="G25" i="463"/>
  <c r="G24" i="463"/>
  <c r="F23" i="463"/>
  <c r="E23" i="463"/>
  <c r="G22" i="463"/>
  <c r="G21" i="463"/>
  <c r="G20" i="463"/>
  <c r="F19" i="463"/>
  <c r="F17" i="463" s="1"/>
  <c r="E16" i="461" s="1"/>
  <c r="E19" i="463"/>
  <c r="E17" i="463" s="1"/>
  <c r="E15" i="461" s="1"/>
  <c r="G18" i="463"/>
  <c r="G16" i="463"/>
  <c r="G15" i="463"/>
  <c r="F14" i="463"/>
  <c r="E20" i="461" s="1"/>
  <c r="E14" i="463"/>
  <c r="G13" i="463"/>
  <c r="G10" i="463"/>
  <c r="G9" i="463"/>
  <c r="G8" i="463"/>
  <c r="F7" i="463"/>
  <c r="E7" i="463"/>
  <c r="G43" i="460"/>
  <c r="G44" i="460"/>
  <c r="E155" i="461" s="1"/>
  <c r="F42" i="460"/>
  <c r="F53" i="462"/>
  <c r="E53" i="462"/>
  <c r="G52" i="462"/>
  <c r="G51" i="462"/>
  <c r="F50" i="462"/>
  <c r="E50" i="462"/>
  <c r="G49" i="462"/>
  <c r="G48" i="462"/>
  <c r="G45" i="462"/>
  <c r="G44" i="462"/>
  <c r="G43" i="462"/>
  <c r="F42" i="462"/>
  <c r="E42" i="462"/>
  <c r="G41" i="462"/>
  <c r="F40" i="462"/>
  <c r="E40" i="462"/>
  <c r="G39" i="462"/>
  <c r="G38" i="462"/>
  <c r="G37" i="462"/>
  <c r="G36" i="462"/>
  <c r="G33" i="462"/>
  <c r="G32" i="462"/>
  <c r="G31" i="462"/>
  <c r="G30" i="462"/>
  <c r="G29" i="462"/>
  <c r="E28" i="462"/>
  <c r="G28" i="462" s="1"/>
  <c r="G27" i="462"/>
  <c r="G26" i="462"/>
  <c r="G25" i="462"/>
  <c r="G24" i="462"/>
  <c r="G23" i="462"/>
  <c r="G22" i="462"/>
  <c r="G21" i="462"/>
  <c r="G20" i="462"/>
  <c r="F19" i="462"/>
  <c r="G18" i="462"/>
  <c r="G17" i="462"/>
  <c r="G16" i="462"/>
  <c r="F15" i="462"/>
  <c r="F13" i="462" s="1"/>
  <c r="E15" i="462"/>
  <c r="E13" i="462" s="1"/>
  <c r="G14" i="462"/>
  <c r="G12" i="462"/>
  <c r="G11" i="462"/>
  <c r="F10" i="462"/>
  <c r="E10" i="462"/>
  <c r="E19" i="461" l="1"/>
  <c r="E12" i="463"/>
  <c r="E39" i="463"/>
  <c r="G7" i="463"/>
  <c r="E249" i="461" s="1"/>
  <c r="G23" i="463"/>
  <c r="E276" i="461" s="1"/>
  <c r="G19" i="462"/>
  <c r="E202" i="461" s="1"/>
  <c r="G40" i="462"/>
  <c r="E233" i="461" s="1"/>
  <c r="G42" i="462"/>
  <c r="E236" i="461" s="1"/>
  <c r="G10" i="462"/>
  <c r="E187" i="461" s="1"/>
  <c r="E215" i="461"/>
  <c r="G13" i="462"/>
  <c r="E192" i="461" s="1"/>
  <c r="G32" i="463"/>
  <c r="E289" i="461" s="1"/>
  <c r="G50" i="462"/>
  <c r="E241" i="461" s="1"/>
  <c r="F8" i="462"/>
  <c r="F34" i="462" s="1"/>
  <c r="E8" i="462"/>
  <c r="E34" i="462" s="1"/>
  <c r="G15" i="462"/>
  <c r="E195" i="461" s="1"/>
  <c r="G53" i="462"/>
  <c r="E246" i="461" s="1"/>
  <c r="G42" i="463"/>
  <c r="E304" i="461" s="1"/>
  <c r="G42" i="460"/>
  <c r="E150" i="461" s="1"/>
  <c r="G17" i="463"/>
  <c r="E266" i="461" s="1"/>
  <c r="F12" i="463"/>
  <c r="G14" i="463"/>
  <c r="E261" i="461" s="1"/>
  <c r="G19" i="463"/>
  <c r="E269" i="461" s="1"/>
  <c r="G34" i="462" l="1"/>
  <c r="E224" i="461" s="1"/>
  <c r="F39" i="463"/>
  <c r="F56" i="463" s="1"/>
  <c r="F41" i="463" s="1"/>
  <c r="E303" i="461" s="1"/>
  <c r="G8" i="462"/>
  <c r="E184" i="461" s="1"/>
  <c r="G12" i="463"/>
  <c r="E258" i="461" s="1"/>
  <c r="E56" i="463" l="1"/>
  <c r="E41" i="463" s="1"/>
  <c r="G39" i="463"/>
  <c r="E300" i="461" s="1"/>
  <c r="G8" i="460"/>
  <c r="G9" i="460"/>
  <c r="G10" i="460"/>
  <c r="G13" i="460"/>
  <c r="G15" i="460"/>
  <c r="G16" i="460"/>
  <c r="G18" i="460"/>
  <c r="G20" i="460"/>
  <c r="G21" i="460"/>
  <c r="G22" i="460"/>
  <c r="G24" i="460"/>
  <c r="G25" i="460"/>
  <c r="G26" i="460"/>
  <c r="G27" i="460"/>
  <c r="G28" i="460"/>
  <c r="G29" i="460"/>
  <c r="G30" i="460"/>
  <c r="G31" i="460"/>
  <c r="G33" i="460"/>
  <c r="G34" i="460"/>
  <c r="G35" i="460"/>
  <c r="G36" i="460"/>
  <c r="G37" i="460"/>
  <c r="G38" i="460"/>
  <c r="G45" i="460"/>
  <c r="G46" i="460"/>
  <c r="G47" i="460"/>
  <c r="G48" i="460"/>
  <c r="G49" i="460"/>
  <c r="G50" i="460"/>
  <c r="G51" i="460"/>
  <c r="G52" i="460"/>
  <c r="G53" i="460"/>
  <c r="G54" i="460"/>
  <c r="G55" i="460"/>
  <c r="F7" i="460"/>
  <c r="F14" i="460"/>
  <c r="E18" i="461" s="1"/>
  <c r="F19" i="460"/>
  <c r="F17" i="460" s="1"/>
  <c r="E14" i="461" s="1"/>
  <c r="F23" i="460"/>
  <c r="F32" i="460"/>
  <c r="G56" i="463" l="1"/>
  <c r="E332" i="461" s="1"/>
  <c r="E61" i="461"/>
  <c r="E79" i="461"/>
  <c r="F12" i="460"/>
  <c r="F39" i="460" s="1"/>
  <c r="E32" i="460"/>
  <c r="G32" i="460" s="1"/>
  <c r="E135" i="461" s="1"/>
  <c r="G41" i="463" l="1"/>
  <c r="E301" i="461" s="1"/>
  <c r="E302" i="461"/>
  <c r="G7" i="460"/>
  <c r="E95" i="461" s="1"/>
  <c r="F56" i="460"/>
  <c r="F41" i="460" s="1"/>
  <c r="E149" i="461" s="1"/>
  <c r="E82" i="461"/>
  <c r="G23" i="460"/>
  <c r="E122" i="461" s="1"/>
  <c r="E19" i="460"/>
  <c r="E14" i="460"/>
  <c r="E92" i="461"/>
  <c r="E87" i="461"/>
  <c r="G14" i="460" l="1"/>
  <c r="E107" i="461" s="1"/>
  <c r="E17" i="461"/>
  <c r="E17" i="460"/>
  <c r="G19" i="460"/>
  <c r="E115" i="461" s="1"/>
  <c r="E33" i="461"/>
  <c r="G17" i="460" l="1"/>
  <c r="E112" i="461" s="1"/>
  <c r="E13" i="461"/>
  <c r="E48" i="461"/>
  <c r="E12" i="460"/>
  <c r="E39" i="460" s="1"/>
  <c r="E41" i="461"/>
  <c r="E27" i="461" l="1"/>
  <c r="E30" i="461"/>
  <c r="G12" i="460"/>
  <c r="E104" i="461" s="1"/>
  <c r="E56" i="460"/>
  <c r="E41" i="460" s="1"/>
  <c r="E38" i="461"/>
  <c r="G39" i="460" l="1"/>
  <c r="E146" i="461" s="1"/>
  <c r="G56" i="460"/>
  <c r="E178" i="461" s="1"/>
  <c r="G41" i="460" l="1"/>
  <c r="E147" i="461" s="1"/>
  <c r="E148" i="461"/>
</calcChain>
</file>

<file path=xl/sharedStrings.xml><?xml version="1.0" encoding="utf-8"?>
<sst xmlns="http://schemas.openxmlformats.org/spreadsheetml/2006/main" count="4390" uniqueCount="1018">
  <si>
    <t>R0010</t>
  </si>
  <si>
    <t>R0020</t>
  </si>
  <si>
    <t>R0030</t>
  </si>
  <si>
    <t>R0040</t>
  </si>
  <si>
    <t>R0060</t>
  </si>
  <si>
    <t>R0070</t>
  </si>
  <si>
    <t>R0080</t>
  </si>
  <si>
    <t>R0090</t>
  </si>
  <si>
    <t>R0100</t>
  </si>
  <si>
    <t>R0110</t>
  </si>
  <si>
    <t>R0120</t>
  </si>
  <si>
    <t>R0130</t>
  </si>
  <si>
    <t>R0140</t>
  </si>
  <si>
    <t>R0150</t>
  </si>
  <si>
    <t>R0160</t>
  </si>
  <si>
    <t>R0170</t>
  </si>
  <si>
    <t>R0180</t>
  </si>
  <si>
    <t>R0190</t>
  </si>
  <si>
    <t>R0200</t>
  </si>
  <si>
    <t>R0210</t>
  </si>
  <si>
    <t>R0220</t>
  </si>
  <si>
    <t>R0230</t>
  </si>
  <si>
    <t>R0240</t>
  </si>
  <si>
    <t>R0250</t>
  </si>
  <si>
    <t>R0260</t>
  </si>
  <si>
    <t>R0270</t>
  </si>
  <si>
    <t>R0280</t>
  </si>
  <si>
    <t>R0290</t>
  </si>
  <si>
    <t>R0300</t>
  </si>
  <si>
    <t>R0320</t>
  </si>
  <si>
    <t>R0330</t>
  </si>
  <si>
    <t>R0340</t>
  </si>
  <si>
    <t>R0350</t>
  </si>
  <si>
    <t>R0360</t>
  </si>
  <si>
    <t>R0370</t>
  </si>
  <si>
    <t>R0050</t>
  </si>
  <si>
    <t>Assets</t>
  </si>
  <si>
    <t>Equities</t>
  </si>
  <si>
    <t>Equities - listed</t>
  </si>
  <si>
    <t>Equities - unlisted</t>
  </si>
  <si>
    <t>Bonds</t>
  </si>
  <si>
    <t>Government Bonds</t>
  </si>
  <si>
    <t>Corporate Bonds</t>
  </si>
  <si>
    <t>Derivatives</t>
  </si>
  <si>
    <t>Other investments</t>
  </si>
  <si>
    <t>Loans and mortgages</t>
  </si>
  <si>
    <t>Any other assets, not elsewhere shown</t>
  </si>
  <si>
    <t>Total assets</t>
  </si>
  <si>
    <t>Liabilities</t>
  </si>
  <si>
    <t>Any other liabilities, not elsewhere shown</t>
  </si>
  <si>
    <t>Total liabilities</t>
  </si>
  <si>
    <t>Pension protection scheme</t>
  </si>
  <si>
    <t>Reinsurance recoverables</t>
  </si>
  <si>
    <t>Investments</t>
  </si>
  <si>
    <t>Mortgages</t>
  </si>
  <si>
    <t>Loans</t>
  </si>
  <si>
    <t>Technical provisions</t>
  </si>
  <si>
    <t>Margin for adverse deviation</t>
  </si>
  <si>
    <t>Reinsurance payables</t>
  </si>
  <si>
    <t>Regulatory own funds</t>
  </si>
  <si>
    <t>Reserves</t>
  </si>
  <si>
    <t>Profit reserves</t>
  </si>
  <si>
    <t>Cash and Cash equivalents</t>
  </si>
  <si>
    <t>R0310</t>
  </si>
  <si>
    <t>Financial</t>
  </si>
  <si>
    <t>Non-financial</t>
  </si>
  <si>
    <t>Real estate</t>
  </si>
  <si>
    <t>Bonds other than Government Bonds and Corporate Bonds</t>
  </si>
  <si>
    <t>Property (other than for own use)</t>
  </si>
  <si>
    <t>Mixed</t>
  </si>
  <si>
    <t>Equity</t>
  </si>
  <si>
    <t>Alternative funds</t>
  </si>
  <si>
    <t>Other investment funds/shares</t>
  </si>
  <si>
    <t>Excess of assets over liabilities</t>
  </si>
  <si>
    <t>#</t>
  </si>
  <si>
    <t>Baseline</t>
  </si>
  <si>
    <t>-</t>
  </si>
  <si>
    <t>Sponsor support</t>
  </si>
  <si>
    <t>Deferred tax assets</t>
  </si>
  <si>
    <t>unconditional benefits</t>
  </si>
  <si>
    <t>conditional benefits</t>
  </si>
  <si>
    <t>discretionary benefits</t>
  </si>
  <si>
    <t>ex post benefit reductions</t>
  </si>
  <si>
    <t>reductions in case of sponsor default</t>
  </si>
  <si>
    <t>Deferred tax liabilities</t>
  </si>
  <si>
    <t>Contingent liabilities</t>
  </si>
  <si>
    <t xml:space="preserve">Funding requirement (higher or unique) </t>
  </si>
  <si>
    <t>Value of items eligible to cover current funding requirements</t>
  </si>
  <si>
    <t>Surplus (higher or unique)</t>
  </si>
  <si>
    <t>Funding requirement (minimum, if more than one exists)</t>
  </si>
  <si>
    <t>Surplus (minimum)</t>
  </si>
  <si>
    <t>Funding requirements on national balance sheet</t>
  </si>
  <si>
    <t>National Balance Sheet</t>
  </si>
  <si>
    <t>Common Balance Sheet</t>
  </si>
  <si>
    <t>Legally enforceable</t>
  </si>
  <si>
    <t>Non-legally enforceable</t>
  </si>
  <si>
    <t>Best estimate of technical provisions</t>
  </si>
  <si>
    <t>Risk Margin</t>
  </si>
  <si>
    <t>Cell formats</t>
  </si>
  <si>
    <t>Cell format</t>
  </si>
  <si>
    <t>Explanation</t>
  </si>
  <si>
    <t>Cells which are calculated or linked to other cells and will be automatically updated (or pre-filled)</t>
  </si>
  <si>
    <t>Empty cells, not to be filled in</t>
  </si>
  <si>
    <t>Data labels or other text</t>
  </si>
  <si>
    <t>Cells to be completed</t>
  </si>
  <si>
    <t>EIOPA - IORPs ST Reporting Templates</t>
  </si>
  <si>
    <t>Other information</t>
  </si>
  <si>
    <t>Description</t>
  </si>
  <si>
    <t>Baseline (0)</t>
  </si>
  <si>
    <t>General information</t>
  </si>
  <si>
    <t>Participant</t>
  </si>
  <si>
    <t>Country of authorisation</t>
  </si>
  <si>
    <t>Reporting submission date</t>
  </si>
  <si>
    <t>Reporting reference date</t>
  </si>
  <si>
    <t>Financial year end</t>
  </si>
  <si>
    <t>Currency used for reporting</t>
  </si>
  <si>
    <t>Unit used for reporting</t>
  </si>
  <si>
    <t>Number of schemes</t>
  </si>
  <si>
    <t>Contact information</t>
  </si>
  <si>
    <t>Position / title</t>
  </si>
  <si>
    <t>Phone number</t>
  </si>
  <si>
    <t>E-mail address</t>
  </si>
  <si>
    <t>Participant information</t>
  </si>
  <si>
    <t>Participant information to be filled by NCAs before submission to EIOPA</t>
  </si>
  <si>
    <t>Filename-prefix for submission to EIOPA</t>
  </si>
  <si>
    <t>Name of contact person (1)</t>
  </si>
  <si>
    <t>Name of contact person (2)</t>
  </si>
  <si>
    <t>Name of contact person (3)</t>
  </si>
  <si>
    <t>Instructions</t>
  </si>
  <si>
    <t>Index</t>
  </si>
  <si>
    <t>0.NBS</t>
  </si>
  <si>
    <t>1.NBS</t>
  </si>
  <si>
    <t>0.CBS</t>
  </si>
  <si>
    <t>1.CBS</t>
  </si>
  <si>
    <t>IORP name</t>
  </si>
  <si>
    <t>IORP identification code and type of code</t>
  </si>
  <si>
    <t>IORP category</t>
  </si>
  <si>
    <t>IORP type</t>
  </si>
  <si>
    <t>DB</t>
  </si>
  <si>
    <t>DC</t>
  </si>
  <si>
    <t>Total</t>
  </si>
  <si>
    <t>C0010</t>
  </si>
  <si>
    <t>C0020</t>
  </si>
  <si>
    <t>C0040</t>
  </si>
  <si>
    <t>Please include any explanation that is relevant for the interpretation of the reported values:</t>
  </si>
  <si>
    <t>Rule no.</t>
  </si>
  <si>
    <t>Sheet</t>
  </si>
  <si>
    <t>Reference</t>
  </si>
  <si>
    <t>Description of the rule</t>
  </si>
  <si>
    <t>STATUS</t>
  </si>
  <si>
    <t>Explanation for the warning</t>
  </si>
  <si>
    <t>National balance sheet checks</t>
  </si>
  <si>
    <t>Status of the template</t>
  </si>
  <si>
    <t>Validation rules</t>
  </si>
  <si>
    <t>Adverse scenario (1)</t>
  </si>
  <si>
    <t>Adverse scenario</t>
  </si>
  <si>
    <t>Technical provisions calculated as a whole</t>
  </si>
  <si>
    <t>US</t>
  </si>
  <si>
    <t>A01</t>
  </si>
  <si>
    <t>C20</t>
  </si>
  <si>
    <t>C23</t>
  </si>
  <si>
    <t>H51</t>
  </si>
  <si>
    <t>UK</t>
  </si>
  <si>
    <t>China</t>
  </si>
  <si>
    <t>Japan</t>
  </si>
  <si>
    <r>
      <t xml:space="preserve">Bonds other than Government Bonds and Corporate Bonds
</t>
    </r>
    <r>
      <rPr>
        <sz val="7.5"/>
        <rFont val="Calibri"/>
        <family val="2"/>
        <scheme val="minor"/>
      </rPr>
      <t>Str</t>
    </r>
    <r>
      <rPr>
        <i/>
        <sz val="7.5"/>
        <rFont val="Calibri"/>
        <family val="2"/>
        <scheme val="minor"/>
      </rPr>
      <t>uctured notes and collateralised securities</t>
    </r>
  </si>
  <si>
    <r>
      <t xml:space="preserve">Any other liabilities, not elsewhere shown
</t>
    </r>
    <r>
      <rPr>
        <i/>
        <sz val="7.5"/>
        <rFont val="Calibri"/>
        <family val="2"/>
        <scheme val="minor"/>
      </rPr>
      <t>Excluding subordinated loans</t>
    </r>
  </si>
  <si>
    <r>
      <t xml:space="preserve">Regulatory own funds
</t>
    </r>
    <r>
      <rPr>
        <i/>
        <sz val="7.5"/>
        <rFont val="Calibri"/>
        <family val="2"/>
        <scheme val="minor"/>
      </rPr>
      <t>Referred to in Art. 15 of IORP Directive</t>
    </r>
  </si>
  <si>
    <r>
      <t xml:space="preserve">Statutory
</t>
    </r>
    <r>
      <rPr>
        <i/>
        <sz val="7.5"/>
        <rFont val="Calibri"/>
        <family val="2"/>
        <scheme val="minor"/>
      </rPr>
      <t>Referred to in Art. 16(2) (b) of IORP Directive</t>
    </r>
  </si>
  <si>
    <r>
      <t xml:space="preserve">Free
</t>
    </r>
    <r>
      <rPr>
        <i/>
        <sz val="7.5"/>
        <rFont val="Calibri"/>
        <family val="2"/>
        <scheme val="minor"/>
      </rPr>
      <t>Referred to in Art. 16(2) (b) of IORP Directive</t>
    </r>
  </si>
  <si>
    <r>
      <t xml:space="preserve">Any other assets, not elsewhere shown
</t>
    </r>
    <r>
      <rPr>
        <i/>
        <sz val="7.5"/>
        <rFont val="Calibri"/>
        <family val="2"/>
        <scheme val="minor"/>
      </rPr>
      <t>Includes Intangible assets, Own shares, Called-up, but unpaid capital, Members and beneficiaries debtors, Deposits to cedants and (re-)insurance receivables, Receivables (trade, not insurance)</t>
    </r>
  </si>
  <si>
    <t xml:space="preserve">of which: ex ante benefit reductions </t>
  </si>
  <si>
    <r>
      <t xml:space="preserve">of which: ex ante benefit reductions 
</t>
    </r>
    <r>
      <rPr>
        <i/>
        <sz val="7.5"/>
        <rFont val="Calibri"/>
        <family val="2"/>
        <scheme val="minor"/>
      </rPr>
      <t>Should be entered with a negative sign</t>
    </r>
  </si>
  <si>
    <r>
      <t xml:space="preserve">reductions in case of sponsor default
</t>
    </r>
    <r>
      <rPr>
        <i/>
        <sz val="7.5"/>
        <rFont val="Calibri"/>
        <family val="2"/>
        <scheme val="minor"/>
      </rPr>
      <t>Should be entered with a negative sign</t>
    </r>
  </si>
  <si>
    <r>
      <t xml:space="preserve">ex post benefit reductions
</t>
    </r>
    <r>
      <rPr>
        <i/>
        <sz val="7.5"/>
        <rFont val="Calibri"/>
        <family val="2"/>
        <scheme val="minor"/>
      </rPr>
      <t>Should be entered with a negative sign</t>
    </r>
  </si>
  <si>
    <t>Geographical Breakdown</t>
  </si>
  <si>
    <t>IORPs should report both direct and indirect exposures, following the application of the look-through approach</t>
  </si>
  <si>
    <t>C code</t>
  </si>
  <si>
    <t>Country</t>
  </si>
  <si>
    <t>AT</t>
  </si>
  <si>
    <t>Austria</t>
  </si>
  <si>
    <t>BE</t>
  </si>
  <si>
    <t>Belgium</t>
  </si>
  <si>
    <t>CY</t>
  </si>
  <si>
    <t>Cyprus</t>
  </si>
  <si>
    <t>DE</t>
  </si>
  <si>
    <t>Germany</t>
  </si>
  <si>
    <t>EE</t>
  </si>
  <si>
    <t>Estonia</t>
  </si>
  <si>
    <t>ES</t>
  </si>
  <si>
    <t>Spain</t>
  </si>
  <si>
    <t>FI</t>
  </si>
  <si>
    <t>Finland</t>
  </si>
  <si>
    <t>FR</t>
  </si>
  <si>
    <t>France</t>
  </si>
  <si>
    <t>GR</t>
  </si>
  <si>
    <t>Greece</t>
  </si>
  <si>
    <t>IE</t>
  </si>
  <si>
    <t>Ireland</t>
  </si>
  <si>
    <t>IT</t>
  </si>
  <si>
    <t>Italy</t>
  </si>
  <si>
    <t>LT</t>
  </si>
  <si>
    <t>Lithuania</t>
  </si>
  <si>
    <t>LU</t>
  </si>
  <si>
    <t>Luxembourg</t>
  </si>
  <si>
    <t>LV</t>
  </si>
  <si>
    <t>Latvia</t>
  </si>
  <si>
    <t>MT</t>
  </si>
  <si>
    <t>Malta</t>
  </si>
  <si>
    <t>NL</t>
  </si>
  <si>
    <t>Netherlands</t>
  </si>
  <si>
    <t>PT</t>
  </si>
  <si>
    <t>Portugal</t>
  </si>
  <si>
    <t>SI</t>
  </si>
  <si>
    <t>Slovenia</t>
  </si>
  <si>
    <t>SK</t>
  </si>
  <si>
    <t>Slovakia</t>
  </si>
  <si>
    <t>EA</t>
  </si>
  <si>
    <t>CZ</t>
  </si>
  <si>
    <t>Czech Republic</t>
  </si>
  <si>
    <t>DK</t>
  </si>
  <si>
    <t>Denmark</t>
  </si>
  <si>
    <t>HR</t>
  </si>
  <si>
    <t>Croatia</t>
  </si>
  <si>
    <t>PL</t>
  </si>
  <si>
    <t>Poland</t>
  </si>
  <si>
    <t>SE</t>
  </si>
  <si>
    <t>Sweden</t>
  </si>
  <si>
    <t>HU</t>
  </si>
  <si>
    <t>Hungary</t>
  </si>
  <si>
    <t>RO</t>
  </si>
  <si>
    <t>Romania</t>
  </si>
  <si>
    <t>BG</t>
  </si>
  <si>
    <t>Bulgaria</t>
  </si>
  <si>
    <t>United States</t>
  </si>
  <si>
    <t>United Kingdom</t>
  </si>
  <si>
    <t>CN</t>
  </si>
  <si>
    <t>JP</t>
  </si>
  <si>
    <t>RoW</t>
  </si>
  <si>
    <t>Rest of the World</t>
  </si>
  <si>
    <t>% change compared to Baseline</t>
  </si>
  <si>
    <r>
      <t xml:space="preserve">Property/real estate stresses (commercial)
</t>
    </r>
    <r>
      <rPr>
        <i/>
        <sz val="11"/>
        <rFont val="Calibri"/>
        <family val="2"/>
        <scheme val="minor"/>
      </rPr>
      <t>including for own use and other than own use</t>
    </r>
  </si>
  <si>
    <r>
      <t xml:space="preserve">Property/real estate stresses (residential)
</t>
    </r>
    <r>
      <rPr>
        <i/>
        <sz val="11"/>
        <rFont val="Calibri"/>
        <family val="2"/>
        <scheme val="minor"/>
      </rPr>
      <t>including for own use and other than own use</t>
    </r>
  </si>
  <si>
    <t>Euroarea</t>
  </si>
  <si>
    <t>NO</t>
  </si>
  <si>
    <t>Norway</t>
  </si>
  <si>
    <t>IS</t>
  </si>
  <si>
    <t>Iceland</t>
  </si>
  <si>
    <t>CH</t>
  </si>
  <si>
    <t>Switzerland</t>
  </si>
  <si>
    <t>LI</t>
  </si>
  <si>
    <t>Liechtenstein</t>
  </si>
  <si>
    <t>A02-A03</t>
  </si>
  <si>
    <t>B05-B09</t>
  </si>
  <si>
    <t>C10-C12</t>
  </si>
  <si>
    <t>C13-C18</t>
  </si>
  <si>
    <t>C19</t>
  </si>
  <si>
    <t>C21-C22</t>
  </si>
  <si>
    <t>C24-C25</t>
  </si>
  <si>
    <t>C26-C28</t>
  </si>
  <si>
    <t>C29-C30</t>
  </si>
  <si>
    <t>C31-C33</t>
  </si>
  <si>
    <t>D35</t>
  </si>
  <si>
    <t>E36-E39</t>
  </si>
  <si>
    <t>F41-F43</t>
  </si>
  <si>
    <t>G45-G47</t>
  </si>
  <si>
    <t>H49</t>
  </si>
  <si>
    <t>H50</t>
  </si>
  <si>
    <t>H52-H53</t>
  </si>
  <si>
    <t>L68</t>
  </si>
  <si>
    <t>Other</t>
  </si>
  <si>
    <t>Breakdown by NACE</t>
  </si>
  <si>
    <t>NACE codes</t>
  </si>
  <si>
    <t>Common balance sheet checks</t>
  </si>
  <si>
    <t>Investment funds/shares</t>
  </si>
  <si>
    <t>This cell should be equal to the sum of financial and non-financial bonds</t>
  </si>
  <si>
    <t>This cell should be equal to the sum of loans and mortgages</t>
  </si>
  <si>
    <t>This cell should be equal to the sum of technical provisions, margin for adverse deviation, reinsurance payables and any other liabilities, not elsewhere shown</t>
  </si>
  <si>
    <t>This cell should be equal to the sum of statutory (reserves) and free (reserves)</t>
  </si>
  <si>
    <t>This cell should be the difference between the funding requirement (higher or unique) and the value of items eligible to cover current funding requirements</t>
  </si>
  <si>
    <t>This cell should be the difference between the funding requirement (minimum, if more than one exists) and the value of items eligible to cover current funding requirements</t>
  </si>
  <si>
    <t>This cell should be equal to total assets</t>
  </si>
  <si>
    <t>This cell should be equal to the sum of technical provisions calculated as a whole, best estimate of technical provisions and risk margin</t>
  </si>
  <si>
    <t>This cell should be equal to the sum of government bonds, corporate bonds (financial and non-financial) and other bonds</t>
  </si>
  <si>
    <t>This cell should be equal to the sum of bonds (R0130), equity (R0140), mixed (R0150), real estate (R0160), alternative funds (R0170) and other investment fund/shares (R0180)</t>
  </si>
  <si>
    <t>This cell should be equal to the sum of legally enforceable (sponsor support) and non-legally enforceable (sponsor support)</t>
  </si>
  <si>
    <t>Horizontal checks</t>
  </si>
  <si>
    <t>Total bonds for DB</t>
  </si>
  <si>
    <t>Total bonds for DC</t>
  </si>
  <si>
    <t>Total equities for DB</t>
  </si>
  <si>
    <t>Rows and/or columns have been added/edited to the template. Please restore the original template</t>
  </si>
  <si>
    <t>Total property for DB</t>
  </si>
  <si>
    <t>Total property for DC</t>
  </si>
  <si>
    <t>Total equities for DC</t>
  </si>
  <si>
    <t>This cell should not contain negative values (check cell 0.NBS!E11)</t>
  </si>
  <si>
    <t>This cell should not contain negative values (check cell 0.NBS!F11)</t>
  </si>
  <si>
    <t>This cell should not contain negative values (check cell 0.NBS!E16)</t>
  </si>
  <si>
    <t>This cell should not contain negative values (check cell 0.NBS!F16)</t>
  </si>
  <si>
    <t>This cell should not contain negative values (check cell 0.NBS!E17)</t>
  </si>
  <si>
    <t>This cell should not contain negative values (check cell 0.NBS!F17)</t>
  </si>
  <si>
    <t>This cell should not contain negative values (check cell 0.NBS!E20)</t>
  </si>
  <si>
    <t>This cell should not contain negative values (check cell 0.NBS!F20)</t>
  </si>
  <si>
    <t>This cell should not contain negative values (check cell 0.NBS!E21)</t>
  </si>
  <si>
    <t>This cell should not contain negative values (check cell 0.NBS!F21)</t>
  </si>
  <si>
    <t>This cell should not contain negative values (check cell 0.NBS!E22)</t>
  </si>
  <si>
    <t>This cell should not contain negative values (check cell 0.NBS!F22)</t>
  </si>
  <si>
    <t>This cell should not contain negative values (check cell 0.NBS!E23)</t>
  </si>
  <si>
    <t>This cell should not contain negative values (check cell 0.NBS!F23)</t>
  </si>
  <si>
    <t>This cell should not contain negative values (check cell 0.NBS!E24)</t>
  </si>
  <si>
    <t>This cell should not contain negative values (check cell 0.NBS!F24)</t>
  </si>
  <si>
    <t>This cell should not contain negative values (check cell 0.NBS!E29)</t>
  </si>
  <si>
    <t>This cell should not contain negative values (check cell 0.NBS!F29)</t>
  </si>
  <si>
    <t>This cell should not contain negative values (check cell 0.NBS!E30)</t>
  </si>
  <si>
    <t>This cell should not contain negative values (check cell 0.NBS!F30)</t>
  </si>
  <si>
    <t>This cell should not contain negative values (check cell 0.NBS!E36)</t>
  </si>
  <si>
    <t>This cell should not contain negative values (check cell 0.NBS!F36)</t>
  </si>
  <si>
    <t>This cell should not contain negative values (check cell 0.NBS!E37)</t>
  </si>
  <si>
    <t>This cell should not contain negative values (check cell 0.NBS!F37)</t>
  </si>
  <si>
    <t>This cell should not contain negative values (check cell 0.NBS!E38)</t>
  </si>
  <si>
    <t>This cell should not contain negative values (check cell 0.NBS!F38)</t>
  </si>
  <si>
    <t>This cell should not contain negative values (check cell 0.NBS!E48)</t>
  </si>
  <si>
    <t>This cell should not contain negative values (check cell 0.NBS!F48)</t>
  </si>
  <si>
    <t>This cell should not contain negative values (check cell 0.NBS!E51)</t>
  </si>
  <si>
    <t>This cell should not contain negative values (check cell 0.NBS!F51)</t>
  </si>
  <si>
    <t>This cell should not contain negative values (check cell 0.CBS!E8)</t>
  </si>
  <si>
    <t>This cell should not contain negative values (check cell 0.CBS!F8)</t>
  </si>
  <si>
    <t>This cell should not contain negative values (check cell 0.CBS!E9)</t>
  </si>
  <si>
    <t>This cell should not contain negative values (check cell 0.CBS!F9)</t>
  </si>
  <si>
    <t>This cell should not contain negative values (check cell 0.CBS!E10)</t>
  </si>
  <si>
    <t>This cell should not contain negative values (check cell 0.CBS!F10)</t>
  </si>
  <si>
    <t>This cell should not contain negative values (check cell 0.CBS!E15)</t>
  </si>
  <si>
    <t>This cell should not contain negative values (check cell 0.CBS!F15)</t>
  </si>
  <si>
    <t>This cell should not contain negative values (check cell 0.CBS!E20)</t>
  </si>
  <si>
    <t>This cell should not contain negative values (check cell 0.CBS!F20)</t>
  </si>
  <si>
    <t>This cell should not contain negative values (check cell 0.CBS!E21)</t>
  </si>
  <si>
    <t>This cell should not contain negative values (check cell 0.CBS!F21)</t>
  </si>
  <si>
    <t>This cell should not contain negative values (check cell 0.CBS!E24)</t>
  </si>
  <si>
    <t>This cell should not contain negative values (check cell 0.CBS!F24)</t>
  </si>
  <si>
    <t>This cell should not contain negative values (check cell 0.CBS!E25)</t>
  </si>
  <si>
    <t>This cell should not contain negative values (check cell 0.CBS!F25)</t>
  </si>
  <si>
    <t>This cell should not contain negative values (check cell 0.CBS!E26)</t>
  </si>
  <si>
    <t>This cell should not contain negative values (check cell 0.CBS!F26)</t>
  </si>
  <si>
    <t>This cell should not contain negative values (check cell 0.CBS!E27)</t>
  </si>
  <si>
    <t>This cell should not contain negative values (check cell 0.CBS!F27)</t>
  </si>
  <si>
    <t>This cell should not contain negative values (check cell 0.CBS!E28)</t>
  </si>
  <si>
    <t>This cell should not contain negative values (check cell 0.CBS!F28)</t>
  </si>
  <si>
    <t>This cell should not contain negative values (check cell 0.CBS!E33)</t>
  </si>
  <si>
    <t>This cell should not contain negative values (check cell 0.CBS!F33)</t>
  </si>
  <si>
    <t>This cell should not contain negative values (check cell 0.CBS!E34)</t>
  </si>
  <si>
    <t>This cell should not contain negative values (check cell 0.CBS!F34)</t>
  </si>
  <si>
    <t>This cell should not contain negative values (check cell 0.CBS!E35)</t>
  </si>
  <si>
    <t>This cell should not contain negative values (check cell 0.CBS!F35)</t>
  </si>
  <si>
    <t>This cell should not contain negative values (check cell 0.CBS!E43)</t>
  </si>
  <si>
    <t>This cell should not contain negative values (check cell 0.CBS!F43)</t>
  </si>
  <si>
    <t>This cell should not contain negative values (check cell 0.CBS!E44)</t>
  </si>
  <si>
    <t>This cell should not contain negative values (check cell 0.CBS!F44)</t>
  </si>
  <si>
    <t>This cell should not contain negative values (check cell 0.CBS!E45)</t>
  </si>
  <si>
    <t>This cell should not contain negative values (check cell 0.CBS!F45)</t>
  </si>
  <si>
    <t>This cell should contain negative values (check cell 0.CBS!F49)</t>
  </si>
  <si>
    <t>This cell should not contain negative values (check cell 0.CBS!E51)</t>
  </si>
  <si>
    <t>This cell should not contain negative values (check cell 0.CBS!F51)</t>
  </si>
  <si>
    <t>This cell should not contain negative values (check cell 0.CBS!E52)</t>
  </si>
  <si>
    <t>This cell should not contain negative values (check cell 0.CBS!F52)</t>
  </si>
  <si>
    <t>This cell should not contain negative values (check cell 0.CBS!E53)</t>
  </si>
  <si>
    <t>This cell should not contain negative values (check cell 0.CBS!F53)</t>
  </si>
  <si>
    <t>This cell should not contain negative values (check cell 0.CBS!E54)</t>
  </si>
  <si>
    <t>This cell should not contain negative values (check cell 0.CBS!F54)</t>
  </si>
  <si>
    <t>Not possible to apply look-through</t>
  </si>
  <si>
    <t>C0015</t>
  </si>
  <si>
    <t>C0025</t>
  </si>
  <si>
    <t>C0045</t>
  </si>
  <si>
    <t>C0048</t>
  </si>
  <si>
    <t>C0028</t>
  </si>
  <si>
    <t>C0018</t>
  </si>
  <si>
    <t>C0050</t>
  </si>
  <si>
    <t>C0060</t>
  </si>
  <si>
    <t>C0080</t>
  </si>
  <si>
    <t>C0055</t>
  </si>
  <si>
    <t>C0065</t>
  </si>
  <si>
    <t>C0085</t>
  </si>
  <si>
    <t>C0058</t>
  </si>
  <si>
    <t>C0068</t>
  </si>
  <si>
    <t>C0088</t>
  </si>
  <si>
    <t>C0100</t>
  </si>
  <si>
    <t>C0110</t>
  </si>
  <si>
    <t>C0140</t>
  </si>
  <si>
    <t>C0115</t>
  </si>
  <si>
    <t>C0125</t>
  </si>
  <si>
    <t>C0145</t>
  </si>
  <si>
    <t>C0118</t>
  </si>
  <si>
    <t>C0128</t>
  </si>
  <si>
    <t>C0148</t>
  </si>
  <si>
    <t>R0380</t>
  </si>
  <si>
    <t>This cell should be equal to the sum of equities - listed and equities - unlisted</t>
  </si>
  <si>
    <t>This cell should not contain negative values (check cell 1.NBS!E11)</t>
  </si>
  <si>
    <t>This cell should not contain negative values (check cell 1.NBS!F11)</t>
  </si>
  <si>
    <t>This cell should not contain negative values (check cell 1.NBS!E16)</t>
  </si>
  <si>
    <t>This cell should not contain negative values (check cell 1.NBS!F16)</t>
  </si>
  <si>
    <t>This cell should not contain negative values (check cell 1.NBS!E17)</t>
  </si>
  <si>
    <t>This cell should not contain negative values (check cell 1.NBS!F17)</t>
  </si>
  <si>
    <t>This cell should not contain negative values (check cell 1.NBS!E20)</t>
  </si>
  <si>
    <t>This cell should not contain negative values (check cell 1.NBS!F20)</t>
  </si>
  <si>
    <t>This cell should not contain negative values (check cell 1.NBS!E21)</t>
  </si>
  <si>
    <t>This cell should not contain negative values (check cell 1.NBS!F21)</t>
  </si>
  <si>
    <t>This cell should not contain negative values (check cell 1.NBS!E22)</t>
  </si>
  <si>
    <t>This cell should not contain negative values (check cell 1.NBS!F22)</t>
  </si>
  <si>
    <t>This cell should not contain negative values (check cell 1.NBS!E23)</t>
  </si>
  <si>
    <t>This cell should not contain negative values (check cell 1.NBS!F23)</t>
  </si>
  <si>
    <t>This cell should not contain negative values (check cell 1.NBS!E24)</t>
  </si>
  <si>
    <t>This cell should not contain negative values (check cell 1.NBS!F24)</t>
  </si>
  <si>
    <t>This cell should not contain negative values (check cell 1.NBS!E29)</t>
  </si>
  <si>
    <t>This cell should not contain negative values (check cell 1.NBS!F29)</t>
  </si>
  <si>
    <t>This cell should not contain negative values (check cell 1.NBS!E30)</t>
  </si>
  <si>
    <t>This cell should not contain negative values (check cell 1.NBS!F30)</t>
  </si>
  <si>
    <t>This cell should not contain negative values (check cell 1.NBS!E31)</t>
  </si>
  <si>
    <t>This cell should not contain negative values (check cell 1.NBS!F31)</t>
  </si>
  <si>
    <t>This cell should not contain negative values (check cell 1.NBS!E36)</t>
  </si>
  <si>
    <t>This cell should not contain negative values (check cell 1.NBS!F36)</t>
  </si>
  <si>
    <t>This cell should not contain negative values (check cell 1.NBS!E37)</t>
  </si>
  <si>
    <t>This cell should not contain negative values (check cell 1.NBS!F37)</t>
  </si>
  <si>
    <t>This cell should not contain negative values (check cell 1.NBS!E38)</t>
  </si>
  <si>
    <t>This cell should not contain negative values (check cell 1.NBS!F38)</t>
  </si>
  <si>
    <t>This cell should not contain negative values (check cell 1.NBS!E48)</t>
  </si>
  <si>
    <t>This cell should not contain negative values (check cell 1.NBS!F48)</t>
  </si>
  <si>
    <t>This cell should not contain negative values (check cell 1.NBS!E51)</t>
  </si>
  <si>
    <t>This cell should not contain negative values (check cell 1.NBS!F51)</t>
  </si>
  <si>
    <t>This cell should not contain negative values (check cell 1.CBS!E8)</t>
  </si>
  <si>
    <t>This cell should not contain negative values (check cell 1.CBS!F8)</t>
  </si>
  <si>
    <t>This cell should not contain negative values (check cell 1.CBS!E9)</t>
  </si>
  <si>
    <t>This cell should not contain negative values (check cell 1.CBS!F9)</t>
  </si>
  <si>
    <t>This cell should not contain negative values (check cell 1.CBS!E10)</t>
  </si>
  <si>
    <t>This cell should not contain negative values (check cell 1.CBS!F10)</t>
  </si>
  <si>
    <t>This cell should not contain negative values (check cell 1.CBS!E15)</t>
  </si>
  <si>
    <t>This cell should not contain negative values (check cell 1.CBS!F15)</t>
  </si>
  <si>
    <t>This cell should not contain negative values (check cell 1.CBS!E20)</t>
  </si>
  <si>
    <t>This cell should not contain negative values (check cell 1.CBS!F20)</t>
  </si>
  <si>
    <t>This cell should not contain negative values (check cell 1.CBS!E21)</t>
  </si>
  <si>
    <t>This cell should not contain negative values (check cell 1.CBS!F21)</t>
  </si>
  <si>
    <t>This cell should not contain negative values (check cell 1.CBS!E24)</t>
  </si>
  <si>
    <t>This cell should not contain negative values (check cell 1.CBS!F24)</t>
  </si>
  <si>
    <t>This cell should not contain negative values (check cell 1.CBS!E25)</t>
  </si>
  <si>
    <t>This cell should not contain negative values (check cell 1.CBS!F25)</t>
  </si>
  <si>
    <t>This cell should not contain negative values (check cell 1.CBS!E26)</t>
  </si>
  <si>
    <t>This cell should not contain negative values (check cell 1.CBS!F26)</t>
  </si>
  <si>
    <t>This cell should not contain negative values (check cell 1.CBS!E27)</t>
  </si>
  <si>
    <t>This cell should not contain negative values (check cell 1.CBS!F27)</t>
  </si>
  <si>
    <t>This cell should not contain negative values (check cell 1.CBS!E28)</t>
  </si>
  <si>
    <t>This cell should not contain negative values (check cell 1.CBS!F28)</t>
  </si>
  <si>
    <t>This cell should not contain negative values (check cell 1.CBS!E33)</t>
  </si>
  <si>
    <t>This cell should not contain negative values (check cell 1.CBS!F33)</t>
  </si>
  <si>
    <t>This cell should not contain negative values (check cell 1.CBS!E34)</t>
  </si>
  <si>
    <t>This cell should not contain negative values (check cell 1.CBS!F34)</t>
  </si>
  <si>
    <t>This cell should not contain negative values (check cell 1.CBS!E35)</t>
  </si>
  <si>
    <t>This cell should not contain negative values (check cell 1.CBS!F35)</t>
  </si>
  <si>
    <t>This cell should not contain negative values (check cell 1.CBS!E43)</t>
  </si>
  <si>
    <t>This cell should not contain negative values (check cell 1.CBS!F43)</t>
  </si>
  <si>
    <t>This cell should not contain negative values (check cell 1.CBS!E44)</t>
  </si>
  <si>
    <t>This cell should not contain negative values (check cell 1.CBS!F44)</t>
  </si>
  <si>
    <t>This cell should not contain negative values (check cell 1.CBS!E45)</t>
  </si>
  <si>
    <t>This cell should not contain negative values (check cell 1.CBS!F45)</t>
  </si>
  <si>
    <t>This cell should contain negative values (check cell 1.CBS!F46)</t>
  </si>
  <si>
    <t>This cell should not contain negative values (check cell 1.CBS!E47)</t>
  </si>
  <si>
    <t>This cell should not contain negative values (check cell 1.CBS!F47)</t>
  </si>
  <si>
    <t>This cell should contain negative values (check cell 1.CBS!E48)</t>
  </si>
  <si>
    <t>This cell should contain negative values (check cell 1.CBS!F48)</t>
  </si>
  <si>
    <t>This cell should contain negative values (check cell 1.CBS!E49)</t>
  </si>
  <si>
    <t>This cell should contain negative values (check cell 1.CBS!F49)</t>
  </si>
  <si>
    <t>This cell should not contain negative values (check cell 1.CBS!E50)</t>
  </si>
  <si>
    <t>This cell should not contain negative values (check cell 1.CBS!F50)</t>
  </si>
  <si>
    <t>This cell should not contain negative values (check cell 1.CBS!E51)</t>
  </si>
  <si>
    <t>This cell should not contain negative values (check cell 1.CBS!F51)</t>
  </si>
  <si>
    <t>This cell should not contain negative values (check cell 1.CBS!E52)</t>
  </si>
  <si>
    <t>This cell should not contain negative values (check cell 1.CBS!F52)</t>
  </si>
  <si>
    <t>This cell should not contain negative values (check cell 1.CBS!E53)</t>
  </si>
  <si>
    <t>This cell should not contain negative values (check cell 1.CBS!F53)</t>
  </si>
  <si>
    <t>This cell should not contain negative values (check cell 1.CBS!E54)</t>
  </si>
  <si>
    <t>This cell should not contain negative values (check cell 1.CBS!F54)</t>
  </si>
  <si>
    <t>Total assets minus total liabilities should be equal to regulatory own funds plus reserves and profit reserves</t>
  </si>
  <si>
    <t>This cell should be equal to the sum of property (other than for own use), equities, bonds, Investment funds/shares, derivatives and other investments</t>
  </si>
  <si>
    <t xml:space="preserve">   </t>
  </si>
  <si>
    <t>Cells to be completed if applicable</t>
  </si>
  <si>
    <t>Reporting of investments according to geographical area</t>
  </si>
  <si>
    <t>Reporting of investments according to NACE codes</t>
  </si>
  <si>
    <t>Questionnaire - general information</t>
  </si>
  <si>
    <t>Questionnaire - inflation</t>
  </si>
  <si>
    <t>Questionnaire - climate scenario, ESG and sustainability</t>
  </si>
  <si>
    <t>EUR</t>
  </si>
  <si>
    <t>DKK</t>
  </si>
  <si>
    <t>CHF</t>
  </si>
  <si>
    <t>NOK</t>
  </si>
  <si>
    <t>SEK</t>
  </si>
  <si>
    <t>Thousands</t>
  </si>
  <si>
    <t>Millions</t>
  </si>
  <si>
    <t xml:space="preserve">[1] Specific Code: identification code used in the local market, attributed by supervisory authority. This code should be the code used to identify codes in EIOPA register on IORPs </t>
  </si>
  <si>
    <r>
      <t xml:space="preserve">IORP identification code and type of code
</t>
    </r>
    <r>
      <rPr>
        <i/>
        <sz val="7.5"/>
        <rFont val="Calibri"/>
        <family val="2"/>
        <scheme val="minor"/>
      </rPr>
      <t xml:space="preserve">LEI or Specific Code </t>
    </r>
    <r>
      <rPr>
        <i/>
        <sz val="7.5"/>
        <color rgb="FF0000FF"/>
        <rFont val="Calibri"/>
        <family val="2"/>
        <scheme val="minor"/>
      </rPr>
      <t>[1]</t>
    </r>
    <r>
      <rPr>
        <i/>
        <sz val="7.5"/>
        <rFont val="Calibri"/>
        <family val="2"/>
        <scheme val="minor"/>
      </rPr>
      <t xml:space="preserve"> (using format LEI/X...X or SC/X...X)</t>
    </r>
  </si>
  <si>
    <t>IORP not providing protection in line with Art. 15(1) of IORP Directive</t>
  </si>
  <si>
    <t>IORP providing protection in line with Art. 15(1) of IORP Directive</t>
  </si>
  <si>
    <t>IORP provides DB schemes only</t>
  </si>
  <si>
    <t>Mixed IORP</t>
  </si>
  <si>
    <t>IORP provides DC schemes only</t>
  </si>
  <si>
    <t>Multi employer</t>
  </si>
  <si>
    <t>Single employer</t>
  </si>
  <si>
    <r>
      <t xml:space="preserve">Unique ST participant code
</t>
    </r>
    <r>
      <rPr>
        <i/>
        <sz val="7.5"/>
        <rFont val="Calibri"/>
        <family val="2"/>
        <scheme val="minor"/>
      </rPr>
      <t>6 digits code to be filled by NCAs</t>
    </r>
  </si>
  <si>
    <t>The template includes a set of validation rules, which are presented in the 'Status of the template' sheet. IORPs will be able to see the warnings and correct them, if applicable. The warnings do not prevent IORPs from saving and submitting the file but they are expected to explain any remaining warnings in the 'Status of the template' (e.g. there may be validation rules that are not applicable to the specific situation of the IORP).</t>
  </si>
  <si>
    <r>
      <t xml:space="preserve">Bonds
</t>
    </r>
    <r>
      <rPr>
        <i/>
        <sz val="7.5"/>
        <rFont val="Calibri"/>
        <family val="2"/>
        <scheme val="minor"/>
      </rPr>
      <t>Collective investment undertakings mainly investing in bonds</t>
    </r>
  </si>
  <si>
    <r>
      <t xml:space="preserve">Equity
</t>
    </r>
    <r>
      <rPr>
        <i/>
        <sz val="7.5"/>
        <rFont val="Calibri"/>
        <family val="2"/>
        <scheme val="minor"/>
      </rPr>
      <t>Collective investment undertakings mainly investing in equity</t>
    </r>
  </si>
  <si>
    <r>
      <t xml:space="preserve">Mixed
</t>
    </r>
    <r>
      <rPr>
        <i/>
        <sz val="7.5"/>
        <rFont val="Calibri"/>
        <family val="2"/>
        <scheme val="minor"/>
      </rPr>
      <t>Collective investment undertakings mainly investing in bonds and equity</t>
    </r>
  </si>
  <si>
    <r>
      <t xml:space="preserve">Real estate
</t>
    </r>
    <r>
      <rPr>
        <i/>
        <sz val="7.5"/>
        <rFont val="Calibri"/>
        <family val="2"/>
        <scheme val="minor"/>
      </rPr>
      <t>Collective investment undertakings mainly investing in real estate</t>
    </r>
  </si>
  <si>
    <r>
      <t xml:space="preserve">Alternative funds
</t>
    </r>
    <r>
      <rPr>
        <i/>
        <sz val="7.5"/>
        <rFont val="Calibri"/>
        <family val="2"/>
        <scheme val="minor"/>
      </rPr>
      <t>Collective investment undertakings whose investment strategies include such as hedging, event driven, fixed income directional and relative value, managed futures, commodities etc</t>
    </r>
  </si>
  <si>
    <r>
      <t xml:space="preserve">Other investment funds/shares
</t>
    </r>
    <r>
      <rPr>
        <i/>
        <sz val="7.5"/>
        <rFont val="Calibri"/>
        <family val="2"/>
        <scheme val="minor"/>
      </rPr>
      <t>Collective investment undertakings mainly investing in other categories than mentioned in R0130-R0170</t>
    </r>
  </si>
  <si>
    <t>Single units</t>
  </si>
  <si>
    <t>R0400</t>
  </si>
  <si>
    <t>R0410</t>
  </si>
  <si>
    <t>R0420</t>
  </si>
  <si>
    <t>R0430</t>
  </si>
  <si>
    <t>R0440</t>
  </si>
  <si>
    <t>R0450</t>
  </si>
  <si>
    <t>R0460</t>
  </si>
  <si>
    <t>This cell should be the difference between the total assets and the sum of technical provisions, reinsurance payables, deferred tax liabilities, contingent liabilities and any other liabilities, not elsewhere shown</t>
  </si>
  <si>
    <t>R0007</t>
  </si>
  <si>
    <t>R0008</t>
  </si>
  <si>
    <t>R0009</t>
  </si>
  <si>
    <t>R0006</t>
  </si>
  <si>
    <t>R0275</t>
  </si>
  <si>
    <t>R0285</t>
  </si>
  <si>
    <t>R0291</t>
  </si>
  <si>
    <t>R0292</t>
  </si>
  <si>
    <t>R0293</t>
  </si>
  <si>
    <t>R0294</t>
  </si>
  <si>
    <t>R0295</t>
  </si>
  <si>
    <t>R0296</t>
  </si>
  <si>
    <t>R0297</t>
  </si>
  <si>
    <t>R0305</t>
  </si>
  <si>
    <t>R0306</t>
  </si>
  <si>
    <t>R0005</t>
  </si>
  <si>
    <t>Property, plant &amp; equipment held for own use</t>
  </si>
  <si>
    <t>Subordinated loans</t>
  </si>
  <si>
    <t>R0500</t>
  </si>
  <si>
    <t>This cell should be equal to the sum of sponsor support, pension protection scheme, property held for own use, investments, loans and mortgages, reinsurance recoverables, deferred tax assets, cash and cash equivalents and any other assets, not elsewhere shown</t>
  </si>
  <si>
    <t>R0245</t>
  </si>
  <si>
    <t>IORPs should report market values, i.e. values according to the principles that are applicable to the Common Balance Sheet.</t>
  </si>
  <si>
    <t>The sum of the DB investments in corporate and government bonds in the baseline scenario of the templates "Geographical Breakdown" and "Breakdown by NACE" should be at least equal or greater than the sum of the DB investments in corporate bonds (R0070), government bonds (R0080) and investments in bonds via CIUs (R0130) of template "0.CBS".</t>
  </si>
  <si>
    <t>The sum of the DC investments in corporate and government bonds in the baseline scenario of the templates "Geographical Breakdown" and "Breakdown by NACE" should be at least equal or greater than the sum of the DC investments in corporate bonds (R0070), government bonds (R0080) and investments in bonds via CIUs (R0130) of template "0.CBS".</t>
  </si>
  <si>
    <t>The sum of the DB investments in corporate and government bonds in the adverse scenario of the templates "Geographical Breakdown" and "Breakdown by NACE" should be at least equal or greater than the sum of the DB investments in corporate bonds (R0070), government bonds (R0080) and investments in bonds via CIUs (R0130) of template "1.CBS".</t>
  </si>
  <si>
    <t>The sum of the DC investments in corporate and government bonds in the adverse scenario of the templates "Geographical Breakdown" and "Breakdown by NACE" should be at least equal or greater than the sum of the DC investments in corporate bonds (R0070), government bonds (R0080) and investments in bonds via CIUs (R0130) of template "1.CBS".</t>
  </si>
  <si>
    <t>For the template "Breakdown by NACE" the sum of the DB investments in equity in the baseline scenario should be at least equal or greater than the sum of the DB investments in equities directly (R0030) and via CIUs (R0140) of template "0.CBS".</t>
  </si>
  <si>
    <t>For the template "Breakdown by NACE" the sum of DC investments in equities in the baseline scenario should be at least equal or greater than the  sum of the DC investments in equities directly (R0030) and via CIUs (R0140) of template "0.CBS".</t>
  </si>
  <si>
    <t>For the template "Breakdown by NACE" the sum of the DB investments in equities in the adverse scenario should be at least equal or greater than the sum of the DB investments in equities directly (R0030) and via CIUs (R0140) in template "1.CBS".</t>
  </si>
  <si>
    <t>For the template "Breakdown by NACE" the sum of the DC investments in equities in the adverse scenario should be at least equal or greater than the sum of the DC investments in equities directly (R0030) and via CIUs (R0140) in template "1.CBS".</t>
  </si>
  <si>
    <t>For the template "Geographical Breakdown" the sum of DB investments in commercial and residential property in the baseline scenario should be at least equal or greater than the sum of the DB investments in property (R0005, R0020) and Real Estate Investments via CIUs (R0160) of template "0.CBS".</t>
  </si>
  <si>
    <t>For the template "Geographical Breakdown" the sum of the DC investments in commercial and residential property in the baseline scenario should be at least equal or greater than the sum of the DC investments in property (R0005, R0020) and Real Estate Investments via CIUs (R0160) of template "0.CBS".</t>
  </si>
  <si>
    <t>For the template "Geographical Breakdown" the sum of DB investments in commercial and residential property in the adverse scenario should be at least equal or greater than the sum of the DB investments in property (R0005, R0020) and Real Estate Investments via CIUs (R0160) of template "1.CBS".</t>
  </si>
  <si>
    <t>For the template "Geographical Breakdown" the sum of the DC investments in commercial and residential property in the adverse scenarioshould be at least equal or greater than the sum of the DC investments in property (R0005, R0020) and Real Estate Investments via CIUs (R0160) of template "1.CBS".</t>
  </si>
  <si>
    <t>General Questionnaire</t>
  </si>
  <si>
    <t>Yes</t>
  </si>
  <si>
    <t>Description of the IORP and pension schemes</t>
  </si>
  <si>
    <t>X</t>
  </si>
  <si>
    <t>No</t>
  </si>
  <si>
    <t xml:space="preserve">1. Does the IORP participate in this exercise only for part of its activities (e.g. for only a specific ring-fenced section)? </t>
  </si>
  <si>
    <t>DB schemes covered</t>
  </si>
  <si>
    <t>DB schemes total</t>
  </si>
  <si>
    <t>DC schemes covered</t>
  </si>
  <si>
    <t>DC schemes total</t>
  </si>
  <si>
    <t>Total IORP</t>
  </si>
  <si>
    <t>Active members (in ‘000)</t>
  </si>
  <si>
    <t>Deferred members (in ‘000)</t>
  </si>
  <si>
    <t>Retired members/beneficiaries (in ‘000)</t>
  </si>
  <si>
    <t>DB schemes</t>
  </si>
  <si>
    <t>DC schemes</t>
  </si>
  <si>
    <t>Open</t>
  </si>
  <si>
    <t>Closed to new members</t>
  </si>
  <si>
    <t>Closed to new accruals</t>
  </si>
  <si>
    <t xml:space="preserve">4.6.   Other </t>
  </si>
  <si>
    <t>Characteristics of the sponsoring undertaking(s)</t>
  </si>
  <si>
    <t>7.2.   Subsidiary of private company/group</t>
  </si>
  <si>
    <t>7.3.   Not-for-profit organisation</t>
  </si>
  <si>
    <t>7.4.   Multiple sponsors (that are unrelated)</t>
  </si>
  <si>
    <t>7.5.   Members of a profession/self-employed persons</t>
  </si>
  <si>
    <t xml:space="preserve">NACE industrial sectors </t>
  </si>
  <si>
    <t xml:space="preserve">NACE industrial sector description </t>
  </si>
  <si>
    <t>Number of sponsoring undertakings operating in that sector</t>
  </si>
  <si>
    <t xml:space="preserve">A01 </t>
  </si>
  <si>
    <t xml:space="preserve">Crop and animal production, hunting and related service activities </t>
  </si>
  <si>
    <t xml:space="preserve">A02-A03 </t>
  </si>
  <si>
    <t xml:space="preserve">Forestry and logging; Fishing and aquaculture </t>
  </si>
  <si>
    <t xml:space="preserve">B </t>
  </si>
  <si>
    <t xml:space="preserve">Mining and quarrying </t>
  </si>
  <si>
    <t xml:space="preserve">C10-C12 </t>
  </si>
  <si>
    <t xml:space="preserve">Manufacture of food products, beverages and tobacco products </t>
  </si>
  <si>
    <t xml:space="preserve">C13-C18 </t>
  </si>
  <si>
    <t xml:space="preserve">Manufacture of textiles; Manufacture of wearing apparel; Manufacture of leather and related products; Manufacture of wood and of products of wood and cork, except furniture; manufacture of articles of straw and plaiting materials; Manufacture of paper and paper products; Printing and reproduction of recorded media </t>
  </si>
  <si>
    <t xml:space="preserve">C19 </t>
  </si>
  <si>
    <t xml:space="preserve">Manufacture of coke and refined petroleum products </t>
  </si>
  <si>
    <t xml:space="preserve">C20 </t>
  </si>
  <si>
    <t xml:space="preserve">Manufacture of chemicals and chemical products </t>
  </si>
  <si>
    <t xml:space="preserve">C21-C22 </t>
  </si>
  <si>
    <t xml:space="preserve">Manufacture of basic pharmaceutical products and pharmaceutical preparations; Manufacture of rubber and plastic products </t>
  </si>
  <si>
    <t xml:space="preserve">C23 </t>
  </si>
  <si>
    <t xml:space="preserve">Manufacture of other non-metallic mineral products </t>
  </si>
  <si>
    <t xml:space="preserve">C24-C25 </t>
  </si>
  <si>
    <t xml:space="preserve">Manufacture of basic metals; Manufacture of fabricated metal products, except machinery and equipment </t>
  </si>
  <si>
    <t xml:space="preserve">C26-C28 </t>
  </si>
  <si>
    <t xml:space="preserve">Manufacture of computer, electronic and optical products; Manufacture of electrical equipment; Manufacture of machinery and equipment not elsewhere classified </t>
  </si>
  <si>
    <t xml:space="preserve">C29-C30 </t>
  </si>
  <si>
    <t xml:space="preserve">Manufacture of motor vehicles, trailers and semi-trailers; Manufacture of other transport equipment </t>
  </si>
  <si>
    <t xml:space="preserve">C31-C33 </t>
  </si>
  <si>
    <t xml:space="preserve">Manufacture of furniture; Other manufacturing; Repair and installation of machinery and equipment </t>
  </si>
  <si>
    <t xml:space="preserve">D </t>
  </si>
  <si>
    <t xml:space="preserve">Electricity, gas, steam and air conditioning supply </t>
  </si>
  <si>
    <t xml:space="preserve">E36-E39 </t>
  </si>
  <si>
    <t xml:space="preserve">Water collection, treatment and supply; Sewerage; Waste collection, treatment and disposal activities; Materials recovery; Remediation activities and other waste management services </t>
  </si>
  <si>
    <t xml:space="preserve">F </t>
  </si>
  <si>
    <t xml:space="preserve">Construction </t>
  </si>
  <si>
    <t xml:space="preserve">G45-47 </t>
  </si>
  <si>
    <t xml:space="preserve">Wholesale and retail trade and repair of motor vehicles and motorcycles; Wholesale trade, except of motor vehicles and motorcycles; Retail trade, except of motor vehicles and motorcycles </t>
  </si>
  <si>
    <t xml:space="preserve">H49 </t>
  </si>
  <si>
    <t xml:space="preserve">Land transport and transport via pipelines </t>
  </si>
  <si>
    <t xml:space="preserve">H50 </t>
  </si>
  <si>
    <t xml:space="preserve">Water transport </t>
  </si>
  <si>
    <t xml:space="preserve">H51 </t>
  </si>
  <si>
    <t xml:space="preserve">Air transport </t>
  </si>
  <si>
    <t xml:space="preserve">H52-H53 </t>
  </si>
  <si>
    <t xml:space="preserve">Warehousing and support activities for transportation; Postal and courier activities </t>
  </si>
  <si>
    <t xml:space="preserve">L </t>
  </si>
  <si>
    <t>Real estate activities</t>
  </si>
  <si>
    <t>XXX</t>
  </si>
  <si>
    <t>Other activities</t>
  </si>
  <si>
    <t>NCAs may determine the scheme type in case that pension scheme could be determined as DB or DC.</t>
  </si>
  <si>
    <t>QQ_General</t>
  </si>
  <si>
    <r>
      <t xml:space="preserve">2. Please provide the number of plan members/retired persons covered by the IORP as well as the national value of the assets and technical provisions corresponding to each scheme type as at 31 December 2021 (a roll forward method can be used, if the data is not available) for the part of the activities subject to this exercise and the total of the IORP activities </t>
    </r>
    <r>
      <rPr>
        <vertAlign val="superscript"/>
        <sz val="11"/>
        <color rgb="FF0000FF"/>
        <rFont val="Calibri"/>
        <family val="2"/>
        <scheme val="minor"/>
      </rPr>
      <t>[1]</t>
    </r>
    <r>
      <rPr>
        <sz val="11"/>
        <rFont val="Calibri"/>
        <family val="2"/>
        <scheme val="minor"/>
      </rPr>
      <t>.</t>
    </r>
    <r>
      <rPr>
        <b/>
        <sz val="11"/>
        <rFont val="Calibri"/>
        <family val="2"/>
        <scheme val="minor"/>
      </rPr>
      <t xml:space="preserve">
</t>
    </r>
    <r>
      <rPr>
        <sz val="11"/>
        <rFont val="Calibri"/>
        <family val="2"/>
        <scheme val="minor"/>
      </rPr>
      <t xml:space="preserve">Please see for the determination of DB and DC scheme types in particular table 3.5 of the Methodological Framework for Stress Testing IORPs </t>
    </r>
    <r>
      <rPr>
        <vertAlign val="superscript"/>
        <sz val="11"/>
        <color rgb="FF0000FF"/>
        <rFont val="Calibri"/>
        <family val="2"/>
        <scheme val="minor"/>
      </rPr>
      <t>[2]</t>
    </r>
    <r>
      <rPr>
        <sz val="11"/>
        <color rgb="FF0000FF"/>
        <rFont val="Calibri"/>
        <family val="2"/>
        <scheme val="minor"/>
      </rPr>
      <t>.</t>
    </r>
  </si>
  <si>
    <r>
      <t xml:space="preserve">3. Please indicate the status of the IORP or of the pension schemes covered by this exercise
</t>
    </r>
    <r>
      <rPr>
        <i/>
        <sz val="9"/>
        <rFont val="Calibri"/>
        <family val="2"/>
        <scheme val="minor"/>
      </rPr>
      <t>More than one option can be selected in case there are more than one scheme</t>
    </r>
  </si>
  <si>
    <r>
      <t xml:space="preserve">4. Please indicate the benefit adjustment mechanisms currently available to the IORP  
</t>
    </r>
    <r>
      <rPr>
        <i/>
        <sz val="9"/>
        <rFont val="Calibri"/>
        <family val="2"/>
        <scheme val="minor"/>
      </rPr>
      <t>More than one option can be selected</t>
    </r>
  </si>
  <si>
    <r>
      <t xml:space="preserve">5. Please indicate the security mechanisms currently available to the IORP 
</t>
    </r>
    <r>
      <rPr>
        <i/>
        <sz val="9"/>
        <rFont val="Calibri"/>
        <family val="2"/>
        <scheme val="minor"/>
      </rPr>
      <t>More than one option can be selected</t>
    </r>
  </si>
  <si>
    <r>
      <t xml:space="preserve">6. Please indicate the forms of sponsor support available  
</t>
    </r>
    <r>
      <rPr>
        <i/>
        <sz val="9"/>
        <rFont val="Calibri"/>
        <family val="2"/>
        <scheme val="minor"/>
      </rPr>
      <t>More than one option can be selected</t>
    </r>
  </si>
  <si>
    <r>
      <t xml:space="preserve">7. Characteristics of the sponsoring undertaking(s): 
</t>
    </r>
    <r>
      <rPr>
        <i/>
        <sz val="9"/>
        <rFont val="Calibri"/>
        <family val="2"/>
        <scheme val="minor"/>
      </rPr>
      <t>Please select only one of the following options</t>
    </r>
  </si>
  <si>
    <r>
      <t>4.1.</t>
    </r>
    <r>
      <rPr>
        <i/>
        <sz val="11"/>
        <color indexed="8"/>
        <rFont val="Calibri"/>
        <family val="2"/>
        <scheme val="minor"/>
      </rPr>
      <t>   Conditional benefits</t>
    </r>
  </si>
  <si>
    <r>
      <t>4.2.</t>
    </r>
    <r>
      <rPr>
        <i/>
        <sz val="11"/>
        <color indexed="8"/>
        <rFont val="Calibri"/>
        <family val="2"/>
        <scheme val="minor"/>
      </rPr>
      <t>   Discretionary benefits</t>
    </r>
  </si>
  <si>
    <r>
      <t>4.3.</t>
    </r>
    <r>
      <rPr>
        <i/>
        <sz val="11"/>
        <color indexed="8"/>
        <rFont val="Calibri"/>
        <family val="2"/>
        <scheme val="minor"/>
      </rPr>
      <t>   Benefit reductions in case of sponsor default</t>
    </r>
  </si>
  <si>
    <r>
      <t>4.4.</t>
    </r>
    <r>
      <rPr>
        <i/>
        <sz val="11"/>
        <color indexed="8"/>
        <rFont val="Calibri"/>
        <family val="2"/>
        <scheme val="minor"/>
      </rPr>
      <t>   Ex post benefit reductions</t>
    </r>
  </si>
  <si>
    <r>
      <t>4.5.</t>
    </r>
    <r>
      <rPr>
        <i/>
        <sz val="11"/>
        <color indexed="8"/>
        <rFont val="Calibri"/>
        <family val="2"/>
        <scheme val="minor"/>
      </rPr>
      <t>   Ex ante benefit reductions</t>
    </r>
  </si>
  <si>
    <r>
      <t>5.1.</t>
    </r>
    <r>
      <rPr>
        <i/>
        <sz val="11"/>
        <color indexed="8"/>
        <rFont val="Calibri"/>
        <family val="2"/>
        <scheme val="minor"/>
      </rPr>
      <t>   Regulatory own funds / buffer capital</t>
    </r>
  </si>
  <si>
    <r>
      <t>5.2.</t>
    </r>
    <r>
      <rPr>
        <i/>
        <sz val="11"/>
        <color indexed="8"/>
        <rFont val="Calibri"/>
        <family val="2"/>
        <scheme val="minor"/>
      </rPr>
      <t>   Legally enforceable sponsor support - unlimited</t>
    </r>
  </si>
  <si>
    <r>
      <t>5.3.</t>
    </r>
    <r>
      <rPr>
        <i/>
        <sz val="11"/>
        <color indexed="8"/>
        <rFont val="Calibri"/>
        <family val="2"/>
        <scheme val="minor"/>
      </rPr>
      <t>   Legally enforceable sponsor support - limited</t>
    </r>
  </si>
  <si>
    <r>
      <t>5.4.</t>
    </r>
    <r>
      <rPr>
        <i/>
        <sz val="11"/>
        <color indexed="8"/>
        <rFont val="Calibri"/>
        <family val="2"/>
        <scheme val="minor"/>
      </rPr>
      <t>   Non-legally enforceable sponsor support</t>
    </r>
  </si>
  <si>
    <r>
      <t>5.5.</t>
    </r>
    <r>
      <rPr>
        <i/>
        <sz val="11"/>
        <color indexed="8"/>
        <rFont val="Calibri"/>
        <family val="2"/>
        <scheme val="minor"/>
      </rPr>
      <t>   Pension protection scheme</t>
    </r>
  </si>
  <si>
    <r>
      <t>5.6.</t>
    </r>
    <r>
      <rPr>
        <i/>
        <sz val="11"/>
        <color indexed="8"/>
        <rFont val="Calibri"/>
        <family val="2"/>
        <scheme val="minor"/>
      </rPr>
      <t xml:space="preserve">   Other </t>
    </r>
  </si>
  <si>
    <r>
      <t>6.1.</t>
    </r>
    <r>
      <rPr>
        <i/>
        <sz val="11"/>
        <color indexed="8"/>
        <rFont val="Calibri"/>
        <family val="2"/>
        <scheme val="minor"/>
      </rPr>
      <t>   Increases in contributions - employer</t>
    </r>
  </si>
  <si>
    <r>
      <t>6.2.</t>
    </r>
    <r>
      <rPr>
        <i/>
        <sz val="11"/>
        <color indexed="8"/>
        <rFont val="Calibri"/>
        <family val="2"/>
        <scheme val="minor"/>
      </rPr>
      <t>   Increases in contributions - employee</t>
    </r>
  </si>
  <si>
    <r>
      <t>6.3.</t>
    </r>
    <r>
      <rPr>
        <i/>
        <sz val="11"/>
        <color indexed="8"/>
        <rFont val="Calibri"/>
        <family val="2"/>
        <scheme val="minor"/>
      </rPr>
      <t>   Subsidiary liability of the sponsor</t>
    </r>
  </si>
  <si>
    <r>
      <t>6.4.</t>
    </r>
    <r>
      <rPr>
        <i/>
        <sz val="11"/>
        <color indexed="8"/>
        <rFont val="Calibri"/>
        <family val="2"/>
        <scheme val="minor"/>
      </rPr>
      <t>   Contingent assets of the sponsor</t>
    </r>
  </si>
  <si>
    <r>
      <t>6.5.</t>
    </r>
    <r>
      <rPr>
        <i/>
        <sz val="11"/>
        <color indexed="8"/>
        <rFont val="Calibri"/>
        <family val="2"/>
        <scheme val="minor"/>
      </rPr>
      <t>   Claims on the sponsor</t>
    </r>
  </si>
  <si>
    <r>
      <t>6.6.</t>
    </r>
    <r>
      <rPr>
        <i/>
        <sz val="11"/>
        <color indexed="8"/>
        <rFont val="Calibri"/>
        <family val="2"/>
        <scheme val="minor"/>
      </rPr>
      <t xml:space="preserve">   Other </t>
    </r>
  </si>
  <si>
    <r>
      <t xml:space="preserve">7.1.   Private company/parent undertaking of a group </t>
    </r>
    <r>
      <rPr>
        <i/>
        <vertAlign val="superscript"/>
        <sz val="11"/>
        <color rgb="FF0000FF"/>
        <rFont val="Calibri"/>
        <family val="2"/>
        <scheme val="minor"/>
      </rPr>
      <t>[3]</t>
    </r>
  </si>
  <si>
    <t>7.6.   Other</t>
  </si>
  <si>
    <t>7.6.1. If you indicated "Other", please specify:</t>
  </si>
  <si>
    <t>Total (number of sponsors)</t>
  </si>
  <si>
    <r>
      <rPr>
        <u/>
        <vertAlign val="superscript"/>
        <sz val="11"/>
        <color rgb="FF0000FF"/>
        <rFont val="Calibri"/>
        <family val="2"/>
        <scheme val="minor"/>
      </rPr>
      <t>[1]</t>
    </r>
    <r>
      <rPr>
        <u/>
        <sz val="11"/>
        <color rgb="FF0000FF"/>
        <rFont val="Calibri"/>
        <family val="2"/>
        <scheme val="minor"/>
      </rPr>
      <t xml:space="preserve"> Please do not include any activities that are not subject to Directive (EU) 2016/2341 (IORP Directive). </t>
    </r>
  </si>
  <si>
    <r>
      <rPr>
        <u/>
        <vertAlign val="superscript"/>
        <sz val="11"/>
        <color rgb="FF0000FF"/>
        <rFont val="Calibri"/>
        <family val="2"/>
        <scheme val="minor"/>
      </rPr>
      <t>[2]</t>
    </r>
    <r>
      <rPr>
        <u/>
        <sz val="11"/>
        <color rgb="FF0000FF"/>
        <rFont val="Calibri"/>
        <family val="2"/>
        <scheme val="minor"/>
      </rPr>
      <t xml:space="preserve"> See page 41 of EIOPA (2021) Methodological Framework for Stress Testing IORPs: https://www.eiopa.europa.eu/sites/default/files/publications/other_documents/methodological-framework-for-stress-testing-iorps-cover.pdf </t>
    </r>
  </si>
  <si>
    <r>
      <rPr>
        <u/>
        <vertAlign val="superscript"/>
        <sz val="11"/>
        <color rgb="FF0000FF"/>
        <rFont val="Calibri"/>
        <family val="2"/>
        <scheme val="minor"/>
      </rPr>
      <t>[3]</t>
    </r>
    <r>
      <rPr>
        <u/>
        <sz val="11"/>
        <color rgb="FF0000FF"/>
        <rFont val="Calibri"/>
        <family val="2"/>
        <scheme val="minor"/>
      </rPr>
      <t xml:space="preserve"> Multiple sponsoring undertakings belonging to the same group are treated as one single sponsoring undertaking.</t>
    </r>
  </si>
  <si>
    <t>QQ_ESG</t>
  </si>
  <si>
    <t>Environmental Risks Questionnaire</t>
  </si>
  <si>
    <t>Own projections and scenarios</t>
  </si>
  <si>
    <t>Third-party provider</t>
  </si>
  <si>
    <t>1.3. In case you faced difficulties or hurdles, did you use any simplifications?</t>
  </si>
  <si>
    <t>1.3.1. If your answer is "Yes", please describe them briefly:</t>
  </si>
  <si>
    <t>2.1.1. If your answer is 'third-party provider', please specify:</t>
  </si>
  <si>
    <t xml:space="preserve">ESG and sustainability investment policy
</t>
  </si>
  <si>
    <t xml:space="preserve">3.5.1. If your answer is "Other", please provide a short description of your approach. </t>
  </si>
  <si>
    <t>If your answer is '4.2. Yes, based on external ESG ratings or indices', please specify which one(s) you are using:</t>
  </si>
  <si>
    <t>If your answer is '4.5. Other', please provide a short description of your approach:</t>
  </si>
  <si>
    <t xml:space="preserve">5. If you consider ESG when determining your investment policies, does the appointment of your asset manager, if applicable, take that into account and is the agreement with your asset manager tailored to corresponding rules or specifications regarding ESG? </t>
  </si>
  <si>
    <t>7. Do you experience difficulties in actually investing in suitable, sustainable investments?</t>
  </si>
  <si>
    <t>9.5.1. If you answered "Other", please specify:</t>
  </si>
  <si>
    <t>ESG and sustainability disclosures by the IORP</t>
  </si>
  <si>
    <t>11. Has the implementation of the SFDR (Sustainable Finance Disclosure Regulation) affected your ESG policies?</t>
  </si>
  <si>
    <t>12. Have you identified one or more schemes or investment options promoting ESG characteristics or sustainable investments?</t>
  </si>
  <si>
    <t>13.7.1. If you answered "Others", please specify:</t>
  </si>
  <si>
    <t>14.7.1. If you answered "Others", please specify:</t>
  </si>
  <si>
    <t>ESG and sustainability risk management</t>
  </si>
  <si>
    <t>16. Have you developed any documented processes to identify, assess, monitor and/or manage ESG and sustainability risks?</t>
  </si>
  <si>
    <t>18.5. Risks related to technology (relating to the significant impact that technological improvements supporting an energy-efficient economic system can have on organisations)</t>
  </si>
  <si>
    <t>20. If you are using scenario analyses as a tool to identify, assess, monitor and/or manage ESG and sustainability risks,</t>
  </si>
  <si>
    <t>20.4.1.equities</t>
  </si>
  <si>
    <t>20.4.2.sovereign bonds</t>
  </si>
  <si>
    <t>20.4.3.corporate bonds</t>
  </si>
  <si>
    <t>20.4.4.real estate</t>
  </si>
  <si>
    <t>20.4.5.commodities</t>
  </si>
  <si>
    <t>20.4.6.other</t>
  </si>
  <si>
    <t>20.5.1.physical risks</t>
  </si>
  <si>
    <t>20.5.2.transition risks</t>
  </si>
  <si>
    <t>20.5.3.other</t>
  </si>
  <si>
    <t>20.5.3.1. If you answered 'other', please specify:</t>
  </si>
  <si>
    <r>
      <t xml:space="preserve">1.1. </t>
    </r>
    <r>
      <rPr>
        <i/>
        <sz val="11"/>
        <color indexed="8"/>
        <rFont val="Calibri"/>
        <family val="2"/>
        <scheme val="minor"/>
      </rPr>
      <t xml:space="preserve">In particular, did you experience any difficulties to retrieve the necessary information regarding investments in investment funds? </t>
    </r>
  </si>
  <si>
    <r>
      <t xml:space="preserve">1.2. </t>
    </r>
    <r>
      <rPr>
        <i/>
        <sz val="11"/>
        <color indexed="8"/>
        <rFont val="Calibri"/>
        <family val="2"/>
        <scheme val="minor"/>
      </rPr>
      <t>Do you record NACE code information about your investments on a systematic basis?</t>
    </r>
  </si>
  <si>
    <r>
      <t xml:space="preserve">8. If you consider ESG factors in your investment policies, which ESG factors are mainly taken into account?
</t>
    </r>
    <r>
      <rPr>
        <i/>
        <sz val="9"/>
        <rFont val="Calibri"/>
        <family val="2"/>
        <scheme val="minor"/>
      </rPr>
      <t>More than one option can be selected</t>
    </r>
  </si>
  <si>
    <r>
      <t xml:space="preserve">9. If you consider ESG factors in your investment policies, at what level are they considered?
</t>
    </r>
    <r>
      <rPr>
        <i/>
        <sz val="9"/>
        <rFont val="Calibri"/>
        <family val="2"/>
        <scheme val="minor"/>
      </rPr>
      <t>More than one option can be selected</t>
    </r>
  </si>
  <si>
    <r>
      <t xml:space="preserve">10. How do you integrate your ESG objectives? 
</t>
    </r>
    <r>
      <rPr>
        <i/>
        <sz val="9"/>
        <rFont val="Calibri"/>
        <family val="2"/>
        <scheme val="minor"/>
      </rPr>
      <t>More than one option can be selected</t>
    </r>
  </si>
  <si>
    <r>
      <t xml:space="preserve">13. Are stakeholders specifically informed about the way in which ESG factors are taken into account in your investment policy? If 'Yes', please specify by type of stakeholder
</t>
    </r>
    <r>
      <rPr>
        <i/>
        <sz val="9"/>
        <rFont val="Calibri"/>
        <family val="2"/>
        <scheme val="minor"/>
      </rPr>
      <t>More than one option can be selected</t>
    </r>
  </si>
  <si>
    <r>
      <t xml:space="preserve">14. Have you experienced that stakeholders sought to integrate ESG factors into your investment policy? If 'Yes', please specify by type of stakeholder
</t>
    </r>
    <r>
      <rPr>
        <i/>
        <sz val="9"/>
        <rFont val="Calibri"/>
        <family val="2"/>
        <scheme val="minor"/>
      </rPr>
      <t>More than one option can be selected</t>
    </r>
  </si>
  <si>
    <r>
      <t xml:space="preserve">17. Have you identified the assets in your investment portfolio that are prone to be particularly affected by ESG and sustainability risks? 
</t>
    </r>
    <r>
      <rPr>
        <i/>
        <sz val="9"/>
        <rFont val="Calibri"/>
        <family val="2"/>
        <scheme val="minor"/>
      </rPr>
      <t>More than one option can be selected</t>
    </r>
  </si>
  <si>
    <r>
      <t xml:space="preserve">20.6.1. </t>
    </r>
    <r>
      <rPr>
        <i/>
        <sz val="11"/>
        <color indexed="8"/>
        <rFont val="Calibri"/>
        <family val="2"/>
        <scheme val="minor"/>
      </rPr>
      <t>If your answer is 'Yes', please briefly describe:</t>
    </r>
  </si>
  <si>
    <r>
      <t>2.1.</t>
    </r>
    <r>
      <rPr>
        <i/>
        <sz val="11"/>
        <color indexed="8"/>
        <rFont val="Calibri"/>
        <family val="2"/>
        <scheme val="minor"/>
      </rPr>
      <t xml:space="preserve">   Do you use your own projections and scenarios or </t>
    </r>
    <r>
      <rPr>
        <i/>
        <sz val="11"/>
        <rFont val="Calibri"/>
        <family val="2"/>
        <scheme val="minor"/>
      </rPr>
      <t>are you using a third-party provider?</t>
    </r>
  </si>
  <si>
    <r>
      <t>2.2.</t>
    </r>
    <r>
      <rPr>
        <i/>
        <sz val="11"/>
        <color indexed="8"/>
        <rFont val="Calibri"/>
        <family val="2"/>
        <scheme val="minor"/>
      </rPr>
      <t>   Do you use sector-specific shocks?</t>
    </r>
  </si>
  <si>
    <r>
      <t>3.1.</t>
    </r>
    <r>
      <rPr>
        <i/>
        <sz val="11"/>
        <color indexed="8"/>
        <rFont val="Calibri"/>
        <family val="2"/>
        <scheme val="minor"/>
      </rPr>
      <t>   ESG factors are not taken into account in the assessment of (current or potential) investments</t>
    </r>
  </si>
  <si>
    <r>
      <t>3.2.</t>
    </r>
    <r>
      <rPr>
        <i/>
        <sz val="11"/>
        <color indexed="8"/>
        <rFont val="Calibri"/>
        <family val="2"/>
        <scheme val="minor"/>
      </rPr>
      <t>   ESG factors are taken into account, as long as this does not lead to lower financial returns, which means that in case of investments with equal risk/return characteristics, the one with a better ESG rating would be chosen</t>
    </r>
  </si>
  <si>
    <r>
      <t>3.3.</t>
    </r>
    <r>
      <rPr>
        <i/>
        <sz val="11"/>
        <color indexed="8"/>
        <rFont val="Calibri"/>
        <family val="2"/>
        <scheme val="minor"/>
      </rPr>
      <t>   For ethical reasons, investments are not made in predetermined sectors or investments. As this has been laid down in advance, no research is conducted into the investment income from it</t>
    </r>
  </si>
  <si>
    <r>
      <t>3.4.</t>
    </r>
    <r>
      <rPr>
        <i/>
        <sz val="11"/>
        <color indexed="8"/>
        <rFont val="Calibri"/>
        <family val="2"/>
        <scheme val="minor"/>
      </rPr>
      <t>   Taking ESG factors into account is useful in a long-term strategy. An analysis of the ESG factors is carried out for each investment. On this basis, it is possible that certain investments are excluded, regardless of their good financial results</t>
    </r>
  </si>
  <si>
    <r>
      <t>3.5.</t>
    </r>
    <r>
      <rPr>
        <i/>
        <sz val="11"/>
        <color indexed="8"/>
        <rFont val="Calibri"/>
        <family val="2"/>
        <scheme val="minor"/>
      </rPr>
      <t>   Other</t>
    </r>
  </si>
  <si>
    <r>
      <t>4.1.</t>
    </r>
    <r>
      <rPr>
        <i/>
        <sz val="11"/>
        <color indexed="8"/>
        <rFont val="Calibri"/>
        <family val="2"/>
        <scheme val="minor"/>
      </rPr>
      <t>   Yes, publically disclosed information by investees are used</t>
    </r>
  </si>
  <si>
    <r>
      <t>4.2.</t>
    </r>
    <r>
      <rPr>
        <i/>
        <sz val="11"/>
        <color indexed="8"/>
        <rFont val="Calibri"/>
        <family val="2"/>
        <scheme val="minor"/>
      </rPr>
      <t>   Yes, based on external ESG ratings or indices</t>
    </r>
  </si>
  <si>
    <r>
      <t>4.3.</t>
    </r>
    <r>
      <rPr>
        <i/>
        <sz val="11"/>
        <color indexed="8"/>
        <rFont val="Calibri"/>
        <family val="2"/>
        <scheme val="minor"/>
      </rPr>
      <t>   Yes, by means of an internally developed system</t>
    </r>
  </si>
  <si>
    <r>
      <t>4.4.</t>
    </r>
    <r>
      <rPr>
        <i/>
        <sz val="11"/>
        <color indexed="8"/>
        <rFont val="Calibri"/>
        <family val="2"/>
        <scheme val="minor"/>
      </rPr>
      <t>   Yes, by means of system, which has been specifically developed for the IORP by a third party (e.g. asset manager)</t>
    </r>
  </si>
  <si>
    <r>
      <t>4.5.</t>
    </r>
    <r>
      <rPr>
        <i/>
        <sz val="11"/>
        <color indexed="8"/>
        <rFont val="Calibri"/>
        <family val="2"/>
        <scheme val="minor"/>
      </rPr>
      <t>   Other</t>
    </r>
  </si>
  <si>
    <r>
      <t>4.6.</t>
    </r>
    <r>
      <rPr>
        <i/>
        <sz val="11"/>
        <color indexed="8"/>
        <rFont val="Calibri"/>
        <family val="2"/>
        <scheme val="minor"/>
      </rPr>
      <t>   No, investments are not checked to determine their 'sustainability'</t>
    </r>
  </si>
  <si>
    <r>
      <t>4.7.</t>
    </r>
    <r>
      <rPr>
        <i/>
        <sz val="11"/>
        <color indexed="8"/>
        <rFont val="Calibri"/>
        <family val="2"/>
        <scheme val="minor"/>
      </rPr>
      <t>   No, it is too difficult to define and identify what is a ‘sustainable’ investment</t>
    </r>
  </si>
  <si>
    <r>
      <t>6.1.</t>
    </r>
    <r>
      <rPr>
        <i/>
        <sz val="11"/>
        <color indexed="8"/>
        <rFont val="Calibri"/>
        <family val="2"/>
        <scheme val="minor"/>
      </rPr>
      <t>   If so, did you observe more or better disclosures by investees in light of the Taxonomy Regulation?</t>
    </r>
  </si>
  <si>
    <r>
      <t>6.2.</t>
    </r>
    <r>
      <rPr>
        <i/>
        <sz val="11"/>
        <color indexed="8"/>
        <rFont val="Calibri"/>
        <family val="2"/>
        <scheme val="minor"/>
      </rPr>
      <t>   If so, have you considered information by third party providers, e.g. ESG ratings?</t>
    </r>
  </si>
  <si>
    <r>
      <t>6.3.</t>
    </r>
    <r>
      <rPr>
        <i/>
        <sz val="11"/>
        <color indexed="8"/>
        <rFont val="Calibri"/>
        <family val="2"/>
        <scheme val="minor"/>
      </rPr>
      <t>   If so, please describe the major hurdles:</t>
    </r>
  </si>
  <si>
    <r>
      <t>7.1.</t>
    </r>
    <r>
      <rPr>
        <i/>
        <sz val="11"/>
        <color indexed="8"/>
        <rFont val="Calibri"/>
        <family val="2"/>
        <scheme val="minor"/>
      </rPr>
      <t>   If your answer is "yes", please explain why:</t>
    </r>
  </si>
  <si>
    <r>
      <t>9.1.</t>
    </r>
    <r>
      <rPr>
        <i/>
        <sz val="11"/>
        <color indexed="8"/>
        <rFont val="Calibri"/>
        <family val="2"/>
        <scheme val="minor"/>
      </rPr>
      <t>   At sector level</t>
    </r>
  </si>
  <si>
    <r>
      <t>9.2.</t>
    </r>
    <r>
      <rPr>
        <i/>
        <sz val="11"/>
        <color indexed="8"/>
        <rFont val="Calibri"/>
        <family val="2"/>
        <scheme val="minor"/>
      </rPr>
      <t>   At country level</t>
    </r>
  </si>
  <si>
    <r>
      <t>9.3.</t>
    </r>
    <r>
      <rPr>
        <i/>
        <sz val="11"/>
        <color indexed="8"/>
        <rFont val="Calibri"/>
        <family val="2"/>
        <scheme val="minor"/>
      </rPr>
      <t>   At the level of the individual investment</t>
    </r>
  </si>
  <si>
    <r>
      <t>9.4.</t>
    </r>
    <r>
      <rPr>
        <i/>
        <sz val="11"/>
        <color indexed="8"/>
        <rFont val="Calibri"/>
        <family val="2"/>
        <scheme val="minor"/>
      </rPr>
      <t>   The depth of the assessment depends on the asset class</t>
    </r>
  </si>
  <si>
    <r>
      <t>9.5.</t>
    </r>
    <r>
      <rPr>
        <i/>
        <sz val="11"/>
        <color indexed="8"/>
        <rFont val="Calibri"/>
        <family val="2"/>
        <scheme val="minor"/>
      </rPr>
      <t>   Other</t>
    </r>
  </si>
  <si>
    <r>
      <t>10.1.</t>
    </r>
    <r>
      <rPr>
        <i/>
        <sz val="11"/>
        <color indexed="8"/>
        <rFont val="Calibri"/>
        <family val="2"/>
        <scheme val="minor"/>
      </rPr>
      <t>   Exclusion policies (certain categories of assets are excluded based on a set of criteria chosen by the IORP)</t>
    </r>
  </si>
  <si>
    <r>
      <t>10.2.</t>
    </r>
    <r>
      <rPr>
        <i/>
        <sz val="11"/>
        <color indexed="8"/>
        <rFont val="Calibri"/>
        <family val="2"/>
        <scheme val="minor"/>
      </rPr>
      <t>   Implementing international principles for sustainable investing (like UNPRI)</t>
    </r>
  </si>
  <si>
    <r>
      <t>10.3.</t>
    </r>
    <r>
      <rPr>
        <i/>
        <sz val="11"/>
        <color indexed="8"/>
        <rFont val="Calibri"/>
        <family val="2"/>
        <scheme val="minor"/>
      </rPr>
      <t>   Voting (use of the voting rights at shareholder meetings to promote sustainable investments at companies the IORP invests in)</t>
    </r>
  </si>
  <si>
    <r>
      <t>10.4.</t>
    </r>
    <r>
      <rPr>
        <i/>
        <sz val="11"/>
        <color indexed="8"/>
        <rFont val="Calibri"/>
        <family val="2"/>
        <scheme val="minor"/>
      </rPr>
      <t>   Engagement strategy (actively approaching the investee to promote behaviour towards sustainability)</t>
    </r>
  </si>
  <si>
    <r>
      <t>10.5.</t>
    </r>
    <r>
      <rPr>
        <i/>
        <sz val="11"/>
        <color indexed="8"/>
        <rFont val="Calibri"/>
        <family val="2"/>
        <scheme val="minor"/>
      </rPr>
      <t>   Best-in-class investing (only those companies are included in the portfolio that score best within their sector on predefined sustainability criteria)</t>
    </r>
  </si>
  <si>
    <r>
      <t>10.6.</t>
    </r>
    <r>
      <rPr>
        <i/>
        <sz val="11"/>
        <color indexed="8"/>
        <rFont val="Calibri"/>
        <family val="2"/>
        <scheme val="minor"/>
      </rPr>
      <t>   Impact investing (form of investing in which funds aim to achieve not only financial but also social yields)</t>
    </r>
  </si>
  <si>
    <r>
      <t>11.1.</t>
    </r>
    <r>
      <rPr>
        <i/>
        <sz val="11"/>
        <color indexed="8"/>
        <rFont val="Calibri"/>
        <family val="2"/>
        <scheme val="minor"/>
      </rPr>
      <t>   If your answer is 'Yes', please specify:</t>
    </r>
  </si>
  <si>
    <r>
      <t>13.1.</t>
    </r>
    <r>
      <rPr>
        <i/>
        <sz val="11"/>
        <color indexed="8"/>
        <rFont val="Calibri"/>
        <family val="2"/>
        <scheme val="minor"/>
      </rPr>
      <t>   General public via public disclosure</t>
    </r>
  </si>
  <si>
    <r>
      <t>13.2.</t>
    </r>
    <r>
      <rPr>
        <i/>
        <sz val="11"/>
        <color indexed="8"/>
        <rFont val="Calibri"/>
        <family val="2"/>
        <scheme val="minor"/>
      </rPr>
      <t>   Prospective members</t>
    </r>
  </si>
  <si>
    <r>
      <t>13.3.</t>
    </r>
    <r>
      <rPr>
        <i/>
        <sz val="11"/>
        <color indexed="8"/>
        <rFont val="Calibri"/>
        <family val="2"/>
        <scheme val="minor"/>
      </rPr>
      <t>   Members</t>
    </r>
  </si>
  <si>
    <r>
      <t>13.4.</t>
    </r>
    <r>
      <rPr>
        <i/>
        <sz val="11"/>
        <color indexed="8"/>
        <rFont val="Calibri"/>
        <family val="2"/>
        <scheme val="minor"/>
      </rPr>
      <t>   Beneficiaries</t>
    </r>
  </si>
  <si>
    <r>
      <t>13.5.</t>
    </r>
    <r>
      <rPr>
        <i/>
        <sz val="11"/>
        <color indexed="8"/>
        <rFont val="Calibri"/>
        <family val="2"/>
        <scheme val="minor"/>
      </rPr>
      <t>   Sponsoring undertakings</t>
    </r>
  </si>
  <si>
    <r>
      <t>13.6.</t>
    </r>
    <r>
      <rPr>
        <i/>
        <sz val="11"/>
        <color indexed="8"/>
        <rFont val="Calibri"/>
        <family val="2"/>
        <scheme val="minor"/>
      </rPr>
      <t>   Social partners</t>
    </r>
  </si>
  <si>
    <r>
      <t>13.7.</t>
    </r>
    <r>
      <rPr>
        <i/>
        <sz val="11"/>
        <color indexed="8"/>
        <rFont val="Calibri"/>
        <family val="2"/>
        <scheme val="minor"/>
      </rPr>
      <t>   Others</t>
    </r>
  </si>
  <si>
    <r>
      <t>14.1.</t>
    </r>
    <r>
      <rPr>
        <i/>
        <sz val="11"/>
        <color indexed="8"/>
        <rFont val="Calibri"/>
        <family val="2"/>
        <scheme val="minor"/>
      </rPr>
      <t xml:space="preserve">   General public </t>
    </r>
  </si>
  <si>
    <r>
      <t>14.2.</t>
    </r>
    <r>
      <rPr>
        <i/>
        <sz val="11"/>
        <color indexed="8"/>
        <rFont val="Calibri"/>
        <family val="2"/>
        <scheme val="minor"/>
      </rPr>
      <t>   Prospective members</t>
    </r>
  </si>
  <si>
    <r>
      <t>14.3.</t>
    </r>
    <r>
      <rPr>
        <i/>
        <sz val="11"/>
        <color indexed="8"/>
        <rFont val="Calibri"/>
        <family val="2"/>
        <scheme val="minor"/>
      </rPr>
      <t>   Members</t>
    </r>
  </si>
  <si>
    <r>
      <t>14.4.</t>
    </r>
    <r>
      <rPr>
        <i/>
        <sz val="11"/>
        <color indexed="8"/>
        <rFont val="Calibri"/>
        <family val="2"/>
        <scheme val="minor"/>
      </rPr>
      <t>   Beneficiaries</t>
    </r>
  </si>
  <si>
    <r>
      <t>14.5.</t>
    </r>
    <r>
      <rPr>
        <i/>
        <sz val="11"/>
        <color indexed="8"/>
        <rFont val="Calibri"/>
        <family val="2"/>
        <scheme val="minor"/>
      </rPr>
      <t>   Sponsoring undertakings</t>
    </r>
  </si>
  <si>
    <r>
      <t>14.6.</t>
    </r>
    <r>
      <rPr>
        <i/>
        <sz val="11"/>
        <color indexed="8"/>
        <rFont val="Calibri"/>
        <family val="2"/>
        <scheme val="minor"/>
      </rPr>
      <t>   Social partners</t>
    </r>
  </si>
  <si>
    <r>
      <t>14.7.</t>
    </r>
    <r>
      <rPr>
        <i/>
        <sz val="11"/>
        <color indexed="8"/>
        <rFont val="Calibri"/>
        <family val="2"/>
        <scheme val="minor"/>
      </rPr>
      <t>   Others</t>
    </r>
  </si>
  <si>
    <r>
      <t>15.1.</t>
    </r>
    <r>
      <rPr>
        <i/>
        <sz val="11"/>
        <color indexed="8"/>
        <rFont val="Calibri"/>
        <family val="2"/>
        <scheme val="minor"/>
      </rPr>
      <t> If your answer is 'Yes', please briefly describe the process</t>
    </r>
  </si>
  <si>
    <r>
      <t>17.1.</t>
    </r>
    <r>
      <rPr>
        <i/>
        <sz val="11"/>
        <color indexed="8"/>
        <rFont val="Calibri"/>
        <family val="2"/>
        <scheme val="minor"/>
      </rPr>
      <t>   Environmental factors</t>
    </r>
  </si>
  <si>
    <r>
      <t>17.2.</t>
    </r>
    <r>
      <rPr>
        <i/>
        <sz val="11"/>
        <color indexed="8"/>
        <rFont val="Calibri"/>
        <family val="2"/>
        <scheme val="minor"/>
      </rPr>
      <t>   Social factors</t>
    </r>
  </si>
  <si>
    <r>
      <t>17.3.</t>
    </r>
    <r>
      <rPr>
        <i/>
        <sz val="11"/>
        <color indexed="8"/>
        <rFont val="Calibri"/>
        <family val="2"/>
        <scheme val="minor"/>
      </rPr>
      <t>   Governance factors</t>
    </r>
  </si>
  <si>
    <r>
      <t>18.1.</t>
    </r>
    <r>
      <rPr>
        <i/>
        <sz val="11"/>
        <color indexed="8"/>
        <rFont val="Calibri"/>
        <family val="2"/>
        <scheme val="minor"/>
      </rPr>
      <t>   Physical risks with an impact on profitability due to the direct impact of environmental degradation and climate change (economic losses due to natural disasters, deforestation, pollution, resource depletion, etc.)</t>
    </r>
  </si>
  <si>
    <r>
      <t>18.2.</t>
    </r>
    <r>
      <rPr>
        <i/>
        <sz val="11"/>
        <color indexed="8"/>
        <rFont val="Calibri"/>
        <family val="2"/>
        <scheme val="minor"/>
      </rPr>
      <t>   Legal risks (including liability risk, reputational damage, etc.) arising from environmental, social or governance factors (working conditions, safety and health of local residents, etc.)</t>
    </r>
  </si>
  <si>
    <r>
      <t>18.3.</t>
    </r>
    <r>
      <rPr>
        <i/>
        <sz val="11"/>
        <color indexed="8"/>
        <rFont val="Calibri"/>
        <family val="2"/>
        <scheme val="minor"/>
      </rPr>
      <t>   Risks of mismanagement of the company, fraud, corruption, tax evasion, etc.</t>
    </r>
  </si>
  <si>
    <r>
      <t>18.4.</t>
    </r>
    <r>
      <rPr>
        <i/>
        <sz val="11"/>
        <color indexed="8"/>
        <rFont val="Calibri"/>
        <family val="2"/>
        <scheme val="minor"/>
      </rPr>
      <t>   Risks related to depreciation of assets due to regulatory changes (for example leading to 'stranded assets'), also referred to as transition risk</t>
    </r>
  </si>
  <si>
    <r>
      <t>19.1.</t>
    </r>
    <r>
      <rPr>
        <i/>
        <sz val="11"/>
        <color indexed="8"/>
        <rFont val="Calibri"/>
        <family val="2"/>
        <scheme val="minor"/>
      </rPr>
      <t>   enhanced the risk-return characteristics of the investment portfolio?</t>
    </r>
  </si>
  <si>
    <r>
      <t>19.2.</t>
    </r>
    <r>
      <rPr>
        <i/>
        <sz val="11"/>
        <color indexed="8"/>
        <rFont val="Calibri"/>
        <family val="2"/>
        <scheme val="minor"/>
      </rPr>
      <t>   impaired the risk-return characteristics of the investment portfolio?</t>
    </r>
  </si>
  <si>
    <r>
      <t>19.3.</t>
    </r>
    <r>
      <rPr>
        <i/>
        <sz val="11"/>
        <color indexed="8"/>
        <rFont val="Calibri"/>
        <family val="2"/>
        <scheme val="minor"/>
      </rPr>
      <t>   have not affected the risk-return characteristics?</t>
    </r>
  </si>
  <si>
    <r>
      <t>20.1.</t>
    </r>
    <r>
      <rPr>
        <i/>
        <sz val="11"/>
        <color indexed="8"/>
        <rFont val="Calibri"/>
        <family val="2"/>
        <scheme val="minor"/>
      </rPr>
      <t>   What goal(s) are served by the scenario analyses?</t>
    </r>
  </si>
  <si>
    <r>
      <t>20.2.</t>
    </r>
    <r>
      <rPr>
        <i/>
        <sz val="11"/>
        <color indexed="8"/>
        <rFont val="Calibri"/>
        <family val="2"/>
        <scheme val="minor"/>
      </rPr>
      <t>   Can you give a brief description of the used scenarios?</t>
    </r>
  </si>
  <si>
    <r>
      <t>20.3.</t>
    </r>
    <r>
      <rPr>
        <i/>
        <sz val="11"/>
        <color indexed="8"/>
        <rFont val="Calibri"/>
        <family val="2"/>
        <scheme val="minor"/>
      </rPr>
      <t>   What is the time horizon of such scenario analyses?</t>
    </r>
  </si>
  <si>
    <r>
      <t>20.4.</t>
    </r>
    <r>
      <rPr>
        <i/>
        <sz val="11"/>
        <color indexed="8"/>
        <rFont val="Calibri"/>
        <family val="2"/>
        <scheme val="minor"/>
      </rPr>
      <t>   Which asset classes are in scope (multiple answers are possible)?</t>
    </r>
  </si>
  <si>
    <r>
      <t>20.5.</t>
    </r>
    <r>
      <rPr>
        <i/>
        <sz val="11"/>
        <color indexed="8"/>
        <rFont val="Calibri"/>
        <family val="2"/>
        <scheme val="minor"/>
      </rPr>
      <t>   What type of risks are included in the scenario analyses (multiple answers are possible)?</t>
    </r>
  </si>
  <si>
    <r>
      <t>20.6.</t>
    </r>
    <r>
      <rPr>
        <i/>
        <sz val="11"/>
        <color indexed="8"/>
        <rFont val="Calibri"/>
        <family val="2"/>
        <scheme val="minor"/>
      </rPr>
      <t>   Are you facing challenges when using scenario analyses to assess ESG and sustainability risks setting?</t>
    </r>
  </si>
  <si>
    <t>Complementing the climate change stress test</t>
  </si>
  <si>
    <r>
      <t>2.3.</t>
    </r>
    <r>
      <rPr>
        <i/>
        <sz val="11"/>
        <color indexed="8"/>
        <rFont val="Calibri"/>
        <family val="2"/>
        <scheme val="minor"/>
      </rPr>
      <t>   Please explain briefly whether and, if so, how your environmental stress tests deviate from the applied climate stress test, in particular regarding the granularity of the individual investments’ assessments and shocks.</t>
    </r>
  </si>
  <si>
    <t>Complementing the additional, voluntary results under the climate change stress test</t>
  </si>
  <si>
    <t>Please provide this information only if you are submitting additional, voluntary results under the climate stress test.</t>
  </si>
  <si>
    <t>21. Please provide explanations on the IORP-specific approach taken, in particular regarding:</t>
  </si>
  <si>
    <t>21.1. the level of aggregation and determination of the granularity of the applied shocks:</t>
  </si>
  <si>
    <t>21.2. the applied risk-classification:</t>
  </si>
  <si>
    <t>21.3. the measures and approaches employed to ensure consistency with the scenario:</t>
  </si>
  <si>
    <t>21.4. the individual shocks, for which, in coordination with the competent authority, additional documentation in excel format can be provided:</t>
  </si>
  <si>
    <t>21.5. any other comments, clarifications and explanations you want to provide:</t>
  </si>
  <si>
    <t xml:space="preserve">1. Did you experience any hurdles allocating investments to business activities by NACE codes? </t>
  </si>
  <si>
    <t>2. Do you use environmental stress tests in your own risk management?</t>
  </si>
  <si>
    <r>
      <t xml:space="preserve">3. Do you consider ESG factors when determining your investment policy? 
</t>
    </r>
    <r>
      <rPr>
        <i/>
        <sz val="9"/>
        <rFont val="Calibri"/>
        <family val="2"/>
        <scheme val="minor"/>
      </rPr>
      <t>More than one option can be selected</t>
    </r>
  </si>
  <si>
    <r>
      <t xml:space="preserve">4. Which classification system (taxonomy), standards or other guidance, against which investments are checked to determine their 'sustainability' do you apply, if any?  
</t>
    </r>
    <r>
      <rPr>
        <i/>
        <sz val="9"/>
        <rFont val="Calibri"/>
        <family val="2"/>
        <scheme val="minor"/>
      </rPr>
      <t>More than one option can be selected</t>
    </r>
  </si>
  <si>
    <t>Not applicable</t>
  </si>
  <si>
    <t xml:space="preserve">6. Do you experience difficulties on how to define and identify sustainable investments? </t>
  </si>
  <si>
    <r>
      <t>8.1.</t>
    </r>
    <r>
      <rPr>
        <i/>
        <sz val="11"/>
        <color indexed="8"/>
        <rFont val="Calibri"/>
        <family val="2"/>
        <scheme val="minor"/>
      </rPr>
      <t xml:space="preserve">   </t>
    </r>
    <r>
      <rPr>
        <i/>
        <sz val="11"/>
        <color theme="1"/>
        <rFont val="Calibri"/>
        <family val="2"/>
        <scheme val="minor"/>
      </rPr>
      <t>Environmental factors</t>
    </r>
  </si>
  <si>
    <r>
      <t>8.2.</t>
    </r>
    <r>
      <rPr>
        <i/>
        <sz val="11"/>
        <color indexed="8"/>
        <rFont val="Calibri"/>
        <family val="2"/>
        <scheme val="minor"/>
      </rPr>
      <t xml:space="preserve">   </t>
    </r>
    <r>
      <rPr>
        <i/>
        <sz val="11"/>
        <color theme="1"/>
        <rFont val="Calibri"/>
        <family val="2"/>
        <scheme val="minor"/>
      </rPr>
      <t>Social factors</t>
    </r>
  </si>
  <si>
    <t>8.4.   ESG factors are not taken into account</t>
  </si>
  <si>
    <r>
      <t xml:space="preserve">8.3.   </t>
    </r>
    <r>
      <rPr>
        <i/>
        <sz val="11"/>
        <color theme="1"/>
        <rFont val="Calibri"/>
        <family val="2"/>
        <scheme val="minor"/>
      </rPr>
      <t>Governance factors</t>
    </r>
  </si>
  <si>
    <r>
      <t>10.7.</t>
    </r>
    <r>
      <rPr>
        <i/>
        <sz val="11"/>
        <color indexed="8"/>
        <rFont val="Calibri"/>
        <family val="2"/>
        <scheme val="minor"/>
      </rPr>
      <t>   ESG objectives are not integrated</t>
    </r>
  </si>
  <si>
    <t>15. Are stakeholders consulted about how they would like to see ESG factors are integrated into your investment policy?</t>
  </si>
  <si>
    <t>17.1.1.climate change mitigation</t>
  </si>
  <si>
    <t>17.1.2.climate change adaptation</t>
  </si>
  <si>
    <t>17.1.3.the sustainable use and protection of water and marine resources</t>
  </si>
  <si>
    <t>17.1.4.the transition to a circular economy</t>
  </si>
  <si>
    <t>17.1.5.pollution prevention and control</t>
  </si>
  <si>
    <t>17.1.6.the protection and restoration of biodiversity and ecosystems</t>
  </si>
  <si>
    <r>
      <t xml:space="preserve">18. According to Article 25(2)(g) of the IORP II Directive, the risk assessment of IORPs shall cover, where relevant, risks related to climate change, use of resources, the environment, social risks, risks related to the depreciation of assets due to regulatory change (‘stranded assets’). Do you perform a risk assessment in view of the following categories of risks to which the assets in your investment portfolio are exposed?
</t>
    </r>
    <r>
      <rPr>
        <i/>
        <sz val="9"/>
        <rFont val="Calibri"/>
        <family val="2"/>
        <scheme val="minor"/>
      </rPr>
      <t>More than one option can be selected</t>
    </r>
  </si>
  <si>
    <t>19. Have you identified whether the integration of ESG factors and the assessment of sustainability risks:</t>
  </si>
  <si>
    <t>QQ_Inflation</t>
  </si>
  <si>
    <t>Questionnaire on loss in purchasing power of (future) retirement income as a result of inflation</t>
  </si>
  <si>
    <t>1.1. In case the IORP manages DB schemes</t>
  </si>
  <si>
    <t>Please select only one of the following options:</t>
  </si>
  <si>
    <t>1.1.1. In all DB schemes</t>
  </si>
  <si>
    <t>1.1.2. In some DB schemes</t>
  </si>
  <si>
    <t>If 1.1.2. is selected, please indicate the proportion of DB technical provisions for such schemes to the total DB technical provisions:</t>
  </si>
  <si>
    <t>1.1.3. (Future) retirement payments by the IORP are not directly linked to inflation</t>
  </si>
  <si>
    <t>1.2. In case the IORP manages DC schemes</t>
  </si>
  <si>
    <t>1.2.1. In all DC schemes</t>
  </si>
  <si>
    <t>1.2.2. In some DC schemes</t>
  </si>
  <si>
    <t>If 1.2.2. is selected, please indicate the proportion of DC assets under management relating to such schemes to the total DC assets under management:</t>
  </si>
  <si>
    <t>1.2.3. (Future) retirement payments by the IORP are not directly linked to inflation</t>
  </si>
  <si>
    <t>1.2.4. For active members</t>
  </si>
  <si>
    <t>1.2.5. For deferred members</t>
  </si>
  <si>
    <t>1.2.6. For pensioners</t>
  </si>
  <si>
    <t>2.1. Only nominal</t>
  </si>
  <si>
    <t>2.2. Only real</t>
  </si>
  <si>
    <t>2.3. Both nominal and real</t>
  </si>
  <si>
    <r>
      <t xml:space="preserve">In case real projected (future) retirement income figures are provided, please briefly explain the approach, variables and assumptions used in those projections, in particular the applied, current inflation rate, expected inflation rates and, where relevant, assumptions on future salary increases, contributions and investment returns and how they would be impacted by changes in the inflation assumption:
</t>
    </r>
    <r>
      <rPr>
        <i/>
        <sz val="9"/>
        <rFont val="Calibri"/>
        <family val="2"/>
        <scheme val="minor"/>
      </rPr>
      <t>If the IORP provides multiple schemes and there are differences in the projection approach, please answer according to the most representative scheme.</t>
    </r>
  </si>
  <si>
    <t>3. Are (future) contributions to the IORP directly linked to inflation?</t>
  </si>
  <si>
    <t>3.1. Yes</t>
  </si>
  <si>
    <t>3.2. No, but contributions are determined in function of the current/projected salary, so that in case salaries are automatically indexed to inflation, contributions (nominal amount) increase accordingly</t>
  </si>
  <si>
    <t>3.3. No, contributions are fixed at a certain nominal amount</t>
  </si>
  <si>
    <t>3.4. No, but contribution levels can be adjusted to mitigate the risk of lower real retirement income in the future</t>
  </si>
  <si>
    <t>3.5. No, contributions are not directly linked to inflation and answers 3.2, 3.3 and 3.4 do not apply</t>
  </si>
  <si>
    <t>3.6. Contributions are linked to inflation in a different way</t>
  </si>
  <si>
    <t>If 3.1. is selected, please explain how (e.g. to which consumer price index):</t>
  </si>
  <si>
    <t>If 3.4. is selected, please specify the mechanisms to adjust contribution levels or whether the member can freely adjust the level of contributions:</t>
  </si>
  <si>
    <t>If 3.6. is selected, please explain:</t>
  </si>
  <si>
    <t>Active members</t>
  </si>
  <si>
    <t>Deferred members</t>
  </si>
  <si>
    <t>Pensioners</t>
  </si>
  <si>
    <t>General description of the framework</t>
  </si>
  <si>
    <t>Reference inflation rate</t>
  </si>
  <si>
    <t>Explanation of criteria or conditions</t>
  </si>
  <si>
    <t>Thresholds and limits</t>
  </si>
  <si>
    <r>
      <t xml:space="preserve">1. Are (future) retirement payments by the IORP directly linked to inflation and so to compensate for the loss in purchasing power as a result of inflation? </t>
    </r>
    <r>
      <rPr>
        <sz val="11"/>
        <rFont val="Calibri"/>
        <family val="2"/>
        <scheme val="minor"/>
      </rPr>
      <t xml:space="preserve">
The ‘direct link’ to inflation is understood as that benefit payments and/or contributions are indexed or determined with regard to inflation (e.g. salaries increases are indexed to inflation and automatically affect benefit payments and/or contributions).</t>
    </r>
  </si>
  <si>
    <r>
      <t xml:space="preserve">2. Please indicate whether members are provided with projected nominal or real (future) retirement income (or both nominal and real) in their annual pension benefit statement (PBS):
</t>
    </r>
    <r>
      <rPr>
        <i/>
        <sz val="9"/>
        <rFont val="Calibri"/>
        <family val="2"/>
        <scheme val="minor"/>
      </rPr>
      <t>Please select only one of the following options</t>
    </r>
  </si>
  <si>
    <t>4. If (future) retirement payments of the IORP are directly linked to inflation and so adjusted to compensate for the loss in purchasing power through inflation, is the compensation:</t>
  </si>
  <si>
    <t>4.1. Mandatory by law?</t>
  </si>
  <si>
    <t>4.2. Contractually determined (i.e. legal characteristic of the scheme)?</t>
  </si>
  <si>
    <t>4.3. Automatic (e.g. salaries are legally linked to inflation)?</t>
  </si>
  <si>
    <t>4.4. Conditional?</t>
  </si>
  <si>
    <t>4.5. Other</t>
  </si>
  <si>
    <t>4.5.1. If you answered "Other", please explain:</t>
  </si>
  <si>
    <t>5. If (future) retirement payments of the IORP are directly linked to inflation and so there is an adjustment to compensate for the loss in purchasing power through inflation, please explain the framework for active and deferred members as well as pensioners, including the reference inflation (CPI), the criteria or conditions for the adjustments, as well as the potential thresholds or limits to the extent to which the loss of purchasing power of (future) retirement income is compensated:</t>
  </si>
  <si>
    <r>
      <t xml:space="preserve">6. Is the IORP’s investment strategy geared towards inflation protection of (future) retirement income?
</t>
    </r>
    <r>
      <rPr>
        <i/>
        <sz val="9"/>
        <rFont val="Calibri"/>
        <family val="2"/>
        <scheme val="minor"/>
      </rPr>
      <t>Please select only one of the following options:</t>
    </r>
  </si>
  <si>
    <t>6.1. Yes, the investment strategy is targeted at outperforming inflation</t>
  </si>
  <si>
    <t>6.2. Yes, one of the targets of the investment strategy is to mitigate the effect of inflation on the purchasing power of (future) retirement income</t>
  </si>
  <si>
    <t>6.3. No</t>
  </si>
  <si>
    <t>6.4. It depends on the investment option</t>
  </si>
  <si>
    <t xml:space="preserve">If 6.4. is selected, please describe briefly the characteristics of the investment option(s) that is (are) geared towards inflation protection: </t>
  </si>
  <si>
    <r>
      <t xml:space="preserve">7. If the IORP’s investment strategy is geared towards inflation protection, please specify which instruments are used and how the investment strategy addresses inflation:
</t>
    </r>
    <r>
      <rPr>
        <i/>
        <sz val="9"/>
        <rFont val="Calibri"/>
        <family val="2"/>
        <scheme val="minor"/>
      </rPr>
      <t>More than one option can be selected</t>
    </r>
  </si>
  <si>
    <t>7.1. Investments in inflation-linked bonds</t>
  </si>
  <si>
    <t>7.2. Investments in real estate</t>
  </si>
  <si>
    <t>7.3. Investments in commodities</t>
  </si>
  <si>
    <t>7.4. Other investments</t>
  </si>
  <si>
    <t>If 7.4. is selected, please specify:</t>
  </si>
  <si>
    <t>9. Other comments you may want to raise:</t>
  </si>
  <si>
    <t>8.1. If your answer is 'Yes', please describe briefly the changes you are considering:</t>
  </si>
  <si>
    <t>8.2. If your answer is 'No', please describe briefly why there are no reasons to consider changes to the investment strategy:</t>
  </si>
  <si>
    <t>8. Have you considered making changes to your investment strategy - with the aim of inflation protection - following the recently rising inflation rates?</t>
  </si>
  <si>
    <t>1.1.4. For active members (past accruals)</t>
  </si>
  <si>
    <t>1.1.5. For active members (current and future accruals)</t>
  </si>
  <si>
    <t>1.1.6. For deferred members</t>
  </si>
  <si>
    <t>1.1.7. For pensioners</t>
  </si>
  <si>
    <t>7.5. Please describe briefly how the investment strategy addresses inflation:</t>
  </si>
  <si>
    <t>This cell should be equal to the sum of unconditional benefits, conditional benefits, discretionary benefits, ex post benefit reductions and reductions in case of sponsor default</t>
  </si>
  <si>
    <t>This cell should not contain negative values (check cell 0.NBS!E9)</t>
  </si>
  <si>
    <t>This cell should not contain negative values (check cell 0.NBS!F9)</t>
  </si>
  <si>
    <t>This cell should not contain negative values (check cell 0.NBS!E7)</t>
  </si>
  <si>
    <t>This cell should not contain negative values (check cell 0.NBS!F7)</t>
  </si>
  <si>
    <t>This cell should not contain negative values (check cell 0.NBS!E12)</t>
  </si>
  <si>
    <t>This cell should not contain negative values (check cell 0.NBS!F12)</t>
  </si>
  <si>
    <t>This cell should not contain negative values (check cell 0.NBS!E14)</t>
  </si>
  <si>
    <t>This cell should not contain negative values (check cell 0.NBS!F14)</t>
  </si>
  <si>
    <t>This cell should not contain negative values (check cell 0.NBS!E18)</t>
  </si>
  <si>
    <t>This cell should not contain negative values (check cell 0.NBS!F18)</t>
  </si>
  <si>
    <t>This cell should not contain negative values (check cell 0.NBS!E25)</t>
  </si>
  <si>
    <t>This cell should not contain negative values (check cell 0.NBS!F25)</t>
  </si>
  <si>
    <t>This cell should not contain negative values (check cell 0.NBS!E31)</t>
  </si>
  <si>
    <t>This cell should not contain negative values (check cell 0.NBS!F31)</t>
  </si>
  <si>
    <t>This cell should not contain negative values (check cell 0.NBS!E33)</t>
  </si>
  <si>
    <t>This cell should not contain negative values (check cell 0.NBS!F33)</t>
  </si>
  <si>
    <t>This cell should not contain negative values (check cell 0.NBS!E39)</t>
  </si>
  <si>
    <t>This cell should not contain negative values (check cell 0.NBS!F39)</t>
  </si>
  <si>
    <t>This cell should not contain negative values (check cell 0.NBS!E41)</t>
  </si>
  <si>
    <t>This cell should not contain negative values (check cell 0.NBS!F41)</t>
  </si>
  <si>
    <t>This cell should not contain negative values (check cell 0.NBS!E49)</t>
  </si>
  <si>
    <t>This cell should not contain negative values (check cell 0.NBS!F49)</t>
  </si>
  <si>
    <t>This cell should not contain negative values (check cell 0.NBS!E52)</t>
  </si>
  <si>
    <t>This cell should not contain negative values (check cell 0.NBS!F52)</t>
  </si>
  <si>
    <t>This cell should not contain negative values (check cell 0.CBS!E11)</t>
  </si>
  <si>
    <t>This cell should not contain negative values (check cell 0.CBS!F11)</t>
  </si>
  <si>
    <t>This cell should not contain negative values (check cell 0.CBS!E13)</t>
  </si>
  <si>
    <t>This cell should not contain negative values (check cell 0.CBS!F13)</t>
  </si>
  <si>
    <t>This cell should not contain negative values (check cell 0.CBS!E16)</t>
  </si>
  <si>
    <t>This cell should not contain negative values (check cell 0.CBS!F16)</t>
  </si>
  <si>
    <t>This cell should not contain negative values (check cell 0.CBS!E18)</t>
  </si>
  <si>
    <t>This cell should not contain negative values (check cell 0.CBS!F18)</t>
  </si>
  <si>
    <t>This cell should not contain negative values (check cell 0.CBS!E22)</t>
  </si>
  <si>
    <t>This cell should not contain negative values (check cell 0.CBS!F22)</t>
  </si>
  <si>
    <t>This cell should not contain negative values (check cell 0.CBS!E29)</t>
  </si>
  <si>
    <t>This cell should not contain negative values (check cell 0.CBS!F29)</t>
  </si>
  <si>
    <t>This cell should not contain negative values (check cell 0.CBS!E36)</t>
  </si>
  <si>
    <t>This cell should not contain negative values (check cell 0.CBS!F36)</t>
  </si>
  <si>
    <t>This cell should not contain negative values (check cell 0.CBS!E38)</t>
  </si>
  <si>
    <t>This cell should not contain negative values (check cell 0.CBS!F38)</t>
  </si>
  <si>
    <t>This cell should not contain negative values (check cell 0.CBS!E41)</t>
  </si>
  <si>
    <t>This cell should not contain negative values (check cell 0.CBS!F41)</t>
  </si>
  <si>
    <t>This cell should not contain negative values (check cell 0.CBS!E46)</t>
  </si>
  <si>
    <t>This cell should not contain negative values (check cell 0.CBS!F46)</t>
  </si>
  <si>
    <t>This cell should contain negative values (check cell 0.CBS!E47)</t>
  </si>
  <si>
    <t>This cell should contain negative values (check cell 0.CBS!F47)</t>
  </si>
  <si>
    <t>This cell should not contain negative values (check cell 0.CBS!E48)</t>
  </si>
  <si>
    <t>This cell should not contain negative values (check cell 0.CBS!F48)</t>
  </si>
  <si>
    <t>This cell should contain negative values (check cell 0.CBS!E498)</t>
  </si>
  <si>
    <t>This cell should contain negative values (check cell 0.CBS!E50)</t>
  </si>
  <si>
    <t>This cell should contain negative values (check cell 0.CBS!F51)</t>
  </si>
  <si>
    <t>This cell should not contain negative values (check cell 0.CBS!E55)</t>
  </si>
  <si>
    <t>This cell should not contain negative values (check cell 0.CBS!F55)</t>
  </si>
  <si>
    <t>This cell should not contain negative values (check cell 1.NBS!E7)</t>
  </si>
  <si>
    <t>This cell should not contain negative values (check cell 1.NBS!F7)</t>
  </si>
  <si>
    <t>This cell should not contain negative values (check cell 1.CBS!E11)</t>
  </si>
  <si>
    <t>This cell should not contain negative values (check cell 1.CBS!F11)</t>
  </si>
  <si>
    <t>This cell should not contain negative values (check cell 1.NBS!E9)</t>
  </si>
  <si>
    <t>This cell should not contain negative values (check cell 1.NBS!F9)</t>
  </si>
  <si>
    <t>This cell should not contain negative values (check cell 1.NBS!E12)</t>
  </si>
  <si>
    <t>This cell should not contain negative values (check cell 1.NBS!F12)</t>
  </si>
  <si>
    <t>This cell should not contain negative values (check cell 1.NBS!E14)</t>
  </si>
  <si>
    <t>This cell should not contain negative values (check cell 1.NBS!F14)</t>
  </si>
  <si>
    <t>This cell should not contain negative values (check cell 1.NBS!E18)</t>
  </si>
  <si>
    <t>This cell should not contain negative values (check cell 1.NBS!F18)</t>
  </si>
  <si>
    <t>This cell should not contain negative values (check cell 1.NBS!E25)</t>
  </si>
  <si>
    <t>This cell should not contain negative values (check cell 1.NBS!F25)</t>
  </si>
  <si>
    <t>This cell should not contain negative values (check cell 1.NBS!E33)</t>
  </si>
  <si>
    <t>This cell should not contain negative values (check cell 1.NBS!F33)</t>
  </si>
  <si>
    <t>This cell should be equal to the sum of property, plant &amp; equipment held for own use, property held for own use, investments, loans and mortgages, reinsurance recoverables, cash and cash equivalents and any other assets, not elsewhere shown</t>
  </si>
  <si>
    <t>This cell should be equal to the sum of sponsor support, pension protection scheme, property, plant &amp; equipment held for own use, property held for own use, investments, loans and mortgages, reinsurance recoverables, deferred tax assets, cash and cash equivalents and any other assets, not elsewhere shown</t>
  </si>
  <si>
    <t>This cell should not contain negative values (check cell 1.NBS!E39)</t>
  </si>
  <si>
    <t>This cell should not contain negative values (check cell 1.NBS!F39)</t>
  </si>
  <si>
    <t>This cell should not contain negative values (check cell 1.NBS!E41)</t>
  </si>
  <si>
    <t>This cell should not contain negative values (check cell 1.NBS!F41)</t>
  </si>
  <si>
    <t>This cell should not contain negative values (check cell 1.NBS!E49)</t>
  </si>
  <si>
    <t>This cell should not contain negative values (check cell 1.NBS!F49)</t>
  </si>
  <si>
    <t>This cell should not contain negative values (check cell 1.NBS!E52)</t>
  </si>
  <si>
    <t>This cell should not contain negative values (check cell 1.NBS!F52)</t>
  </si>
  <si>
    <t>This cell should not contain negative values (check cell 1.CBS!E13)</t>
  </si>
  <si>
    <t>This cell should not contain negative values (check cell 1.CBS!F13)</t>
  </si>
  <si>
    <t>This cell should not contain negative values (check cell 1.CBS!E16)</t>
  </si>
  <si>
    <t>This cell should not contain negative values (check cell 1.CBS!F16)</t>
  </si>
  <si>
    <t>This cell should not contain negative values (check cell 1.CBS!E18)</t>
  </si>
  <si>
    <t>This cell should not contain negative values (check cell 1.CBS!F18)</t>
  </si>
  <si>
    <t>This cell should not contain negative values (check cell 1.CBS!E22)</t>
  </si>
  <si>
    <t>This cell should not contain negative values (check cell 1.CBS!F22)</t>
  </si>
  <si>
    <t>This cell should not contain negative values (check cell 1.CBS!E29)</t>
  </si>
  <si>
    <t>This cell should not contain negative values (check cell 1.CBS!F29)</t>
  </si>
  <si>
    <t>This cell should not contain negative values (check cell 1.CBS!E38)</t>
  </si>
  <si>
    <t>This cell should not contain negative values (check cell 1.CBS!F38)</t>
  </si>
  <si>
    <t>This cell should not contain negative values (check cell 1.CBS!E36)</t>
  </si>
  <si>
    <t>This cell should not contain negative values (check cell 1.CBS!F36)</t>
  </si>
  <si>
    <t>This cell should not contain negative values (check cell 1.CBS!E41)</t>
  </si>
  <si>
    <t>This cell should not contain negative values (check cell 1.CBS!F41)</t>
  </si>
  <si>
    <t>This cell should not contain negative values (check cell 1.CBS!E55)</t>
  </si>
  <si>
    <t>This cell should not contain negative values (check cell 1.CBS!F55)</t>
  </si>
  <si>
    <t xml:space="preserve">7.6.1. </t>
  </si>
  <si>
    <t>6.3.</t>
  </si>
  <si>
    <t>1.3.1.</t>
  </si>
  <si>
    <t>2.1.1.</t>
  </si>
  <si>
    <t>3.5.1.</t>
  </si>
  <si>
    <t>7.1.</t>
  </si>
  <si>
    <t>9.5.1.</t>
  </si>
  <si>
    <t>11.1.</t>
  </si>
  <si>
    <t>15.1.</t>
  </si>
  <si>
    <t>13.7.1.</t>
  </si>
  <si>
    <t>14.7.1.</t>
  </si>
  <si>
    <t>20.5.3.1</t>
  </si>
  <si>
    <t>20.6.1.</t>
  </si>
  <si>
    <t>This cell should be filled as 7.6. was indicated (check cell QQ_General!F56)</t>
  </si>
  <si>
    <t>1.1.2.</t>
  </si>
  <si>
    <t>1.2.2.</t>
  </si>
  <si>
    <t>This cell should be filled as 1.3. was filled in as "Yes" (check cell QQ_ESG!C9)</t>
  </si>
  <si>
    <t>This cell should be filled as 4.2. was indicated (check cell QQ_ESG!C34)</t>
  </si>
  <si>
    <t>This cell should be filled as 4.5. was indicated (check cell QQ_ESG!C37)</t>
  </si>
  <si>
    <t>This cell should be filled as 6. was indicated as "Yes" (check cell QQ_ESG!C47)</t>
  </si>
  <si>
    <t>This cell should be filled as 7. was indicated as "Yes" (check cell QQ_ESG!C53)</t>
  </si>
  <si>
    <t>This cell should be filled as 9.5. was indicated (check cell QQ_ESG!C68)</t>
  </si>
  <si>
    <t>This cell should be filled as 11. was indicated as "Yes" (check cell QQ_ESG!C83)</t>
  </si>
  <si>
    <t>This cell should be filled as 13.7. was indicated (check cell QQ_ESG!C96)</t>
  </si>
  <si>
    <t>This cell should be filled as 14.7. was indicated (check cell QQ_ESG!C107)</t>
  </si>
  <si>
    <t>This cell should be filled as 15. was indicated  as "Yes" (check cell QQ_ESG!C111)</t>
  </si>
  <si>
    <t>This cell should be filled as 20.5.3. was indicated (check cell QQ_ESG!C159)</t>
  </si>
  <si>
    <t>This cell should be filled as 20.6. was indicated  as "Yes" (check cell QQ_ESG!C162)</t>
  </si>
  <si>
    <t>4.5.1.</t>
  </si>
  <si>
    <t>This cell should be filled as 8 was indicated as "Yes" (check cell QQ_Inflation!C91)</t>
  </si>
  <si>
    <t>This cell should be filled as 8 was indicated as "No" (check cell QQ_Inflation!C91)</t>
  </si>
  <si>
    <t>8.1.</t>
  </si>
  <si>
    <t>8.2.</t>
  </si>
  <si>
    <t>This cell should be filled as 3.1. was indicated (check cell QQ_Inflation!C35)</t>
  </si>
  <si>
    <t>This cell should be filled as 3.4. was indicated (check cell QQ_Inflation!C38)</t>
  </si>
  <si>
    <t>This cell should be filled as 3.6. was indicated (check cell QQ_Inflation!C40)</t>
  </si>
  <si>
    <t>This cell should be filled as 1.1.2. was indicated (check cell QQ_Inflation!C8)</t>
  </si>
  <si>
    <t>This cell should be filled as 1.2.2. was indicated (check cell QQ_Inflation!C19)</t>
  </si>
  <si>
    <t>This cell should be filled as 4.5. was indicated (check cell QQ_Inflation!C53)</t>
  </si>
  <si>
    <t>This cell should be filled as 6.4. was indicated (check cell QQ_Inflation!C77)</t>
  </si>
  <si>
    <t>This cell should be filled as 7.4. was indicated (check cell QQ_Inflation!C85)</t>
  </si>
  <si>
    <t>This cell should be filled as 2.1. was filled in as "third-party provider" (check cell QQ_ESG!C14)</t>
  </si>
  <si>
    <t>This cell should be filled as 3.5. was indicated (check cell QQ_ESG!C28)</t>
  </si>
  <si>
    <t>8. Please specify the main business activities of the sponsoring undertaking(s) by NACE code:</t>
  </si>
  <si>
    <t>1.1.4. - 1.1.7.</t>
  </si>
  <si>
    <t>1.2.4. - 1.2.6.</t>
  </si>
  <si>
    <t>B40</t>
  </si>
  <si>
    <t>B42</t>
  </si>
  <si>
    <t>B41</t>
  </si>
  <si>
    <t>B43</t>
  </si>
  <si>
    <t>B45</t>
  </si>
  <si>
    <t>B79</t>
  </si>
  <si>
    <t>B87</t>
  </si>
  <si>
    <t xml:space="preserve">Some of the cells are prefilled with a minus sign (-) whose meaning is “not filled” to allow a differentiation between missing values and nil values (0). For percentage values, the minus sign is replaced by a percent sign (%).
Participants should not add or delete any cells, rows or columns in the input spreadsheets as EIOPA and the National Competent Authority will otherwise not be able to process the data submitted and a resubmission will be requested. Names of the sheets should also not be modified. </t>
  </si>
  <si>
    <t>If 1.1.1. or 1.1.2. is selected, please specify: (more than one option can be selected)</t>
  </si>
  <si>
    <t>If 1.2.1. or 1.2.2. is selected, please specify: (more than one option can be selected)</t>
  </si>
  <si>
    <r>
      <t xml:space="preserve">Bonds other than Government Bonds and Corporate Bonds
</t>
    </r>
    <r>
      <rPr>
        <i/>
        <sz val="7.5"/>
        <rFont val="Calibri"/>
        <family val="2"/>
        <scheme val="minor"/>
      </rPr>
      <t>Structured notes and collateralised securities</t>
    </r>
  </si>
  <si>
    <t>At least one of these cells should be filled as 1.2.1. or 1.2.2 were indicated (check cell QQ_Inflation!C18/C19)</t>
  </si>
  <si>
    <t>At least one of these cells should be filled as 1.1.1. or 1.1.2 were indicated (check cell QQ_Inflation!C7/C8)</t>
  </si>
  <si>
    <t>EIOPA-22-311                                                                                                               04/04/2022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</si>
</sst>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43" formatCode="_-* #,##0.00_-;\-* #,##0.00_-;_-* &quot;-&quot;??_-;_-@_-"/>
    <numFmt numFmtId="164" formatCode="_-* #,##0\ &quot;zł&quot;_-;\-* #,##0\ &quot;zł&quot;_-;_-* &quot;-&quot;\ &quot;zł&quot;_-;_-@_-"/>
    <numFmt numFmtId="165" formatCode="_-* #,##0\ _z_ł_-;\-* #,##0\ _z_ł_-;_-* &quot;-&quot;\ _z_ł_-;_-@_-"/>
    <numFmt numFmtId="166" formatCode="_-* #,##0.00\ _z_ł_-;\-* #,##0.00\ _z_ł_-;_-* &quot;-&quot;??\ _z_ł_-;_-@_-"/>
    <numFmt numFmtId="167" formatCode="[$-F800]dddd\,\ mmmm\ dd\,\ yyyy"/>
    <numFmt numFmtId="168" formatCode="_-* #,##0_-;\-* #,##0_-;_-* &quot;-&quot;??_-;_-@_-"/>
    <numFmt numFmtId="169" formatCode="0.0%"/>
    <numFmt numFmtId="170" formatCode="yyyy\-mm\-dd;@"/>
  </numFmts>
  <fonts count="73">
    <font>
      <sz val="11"/>
      <color theme="1"/>
      <name val="Calibri"/>
      <family val="2"/>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scheme val="minor"/>
    </font>
    <font>
      <b/>
      <sz val="11"/>
      <color rgb="FF3F3F3F"/>
      <name val="Calibri"/>
      <family val="2"/>
      <scheme val="minor"/>
    </font>
    <font>
      <sz val="11"/>
      <color theme="0"/>
      <name val="Calibri"/>
      <family val="2"/>
      <scheme val="minor"/>
    </font>
    <font>
      <sz val="11"/>
      <color indexed="8"/>
      <name val="Calibri"/>
      <family val="2"/>
    </font>
    <font>
      <sz val="11"/>
      <color theme="1"/>
      <name val="Calibri"/>
      <family val="2"/>
      <charset val="238"/>
      <scheme val="minor"/>
    </font>
    <font>
      <sz val="11"/>
      <color theme="0"/>
      <name val="Calibri"/>
      <family val="2"/>
      <charset val="238"/>
      <scheme val="minor"/>
    </font>
    <font>
      <sz val="11"/>
      <color rgb="FF9C0006"/>
      <name val="Calibri"/>
      <family val="2"/>
      <charset val="238"/>
      <scheme val="minor"/>
    </font>
    <font>
      <b/>
      <sz val="11"/>
      <color rgb="FFFA7D00"/>
      <name val="Calibri"/>
      <family val="2"/>
      <charset val="238"/>
      <scheme val="minor"/>
    </font>
    <font>
      <b/>
      <sz val="11"/>
      <color theme="0"/>
      <name val="Calibri"/>
      <family val="2"/>
      <charset val="238"/>
      <scheme val="minor"/>
    </font>
    <font>
      <sz val="10"/>
      <name val="Arial"/>
      <family val="2"/>
      <charset val="238"/>
    </font>
    <font>
      <i/>
      <sz val="11"/>
      <color rgb="FF7F7F7F"/>
      <name val="Calibri"/>
      <family val="2"/>
      <charset val="238"/>
      <scheme val="minor"/>
    </font>
    <font>
      <sz val="11"/>
      <color rgb="FF006100"/>
      <name val="Calibri"/>
      <family val="2"/>
      <charset val="238"/>
      <scheme val="min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3F3F76"/>
      <name val="Calibri"/>
      <family val="2"/>
      <charset val="238"/>
      <scheme val="minor"/>
    </font>
    <font>
      <sz val="11"/>
      <color rgb="FFFA7D00"/>
      <name val="Calibri"/>
      <family val="2"/>
      <charset val="238"/>
      <scheme val="minor"/>
    </font>
    <font>
      <sz val="11"/>
      <color rgb="FF9C6500"/>
      <name val="Calibri"/>
      <family val="2"/>
      <charset val="238"/>
      <scheme val="minor"/>
    </font>
    <font>
      <b/>
      <sz val="11"/>
      <color rgb="FF3F3F3F"/>
      <name val="Calibri"/>
      <family val="2"/>
      <charset val="238"/>
      <scheme val="minor"/>
    </font>
    <font>
      <b/>
      <sz val="18"/>
      <color theme="3"/>
      <name val="Cambria"/>
      <family val="2"/>
      <charset val="238"/>
      <scheme val="major"/>
    </font>
    <font>
      <sz val="11"/>
      <color rgb="FFFF0000"/>
      <name val="Calibri"/>
      <family val="2"/>
      <charset val="238"/>
      <scheme val="minor"/>
    </font>
    <font>
      <sz val="11"/>
      <color indexed="8"/>
      <name val="Czcionka tekstu podstawowego"/>
      <family val="2"/>
      <charset val="238"/>
    </font>
    <font>
      <b/>
      <sz val="11"/>
      <name val="Calibri"/>
      <family val="2"/>
      <charset val="238"/>
      <scheme val="minor"/>
    </font>
    <font>
      <sz val="11"/>
      <name val="Calibri"/>
      <family val="2"/>
      <charset val="238"/>
      <scheme val="minor"/>
    </font>
    <font>
      <u/>
      <sz val="11"/>
      <color theme="10"/>
      <name val="Calibri"/>
      <family val="2"/>
      <scheme val="minor"/>
    </font>
    <font>
      <sz val="11"/>
      <color rgb="FF0070C0"/>
      <name val="Calibri"/>
      <family val="2"/>
      <charset val="238"/>
      <scheme val="minor"/>
    </font>
    <font>
      <sz val="11"/>
      <color indexed="8"/>
      <name val="Calibri"/>
      <family val="2"/>
      <charset val="238"/>
      <scheme val="minor"/>
    </font>
    <font>
      <b/>
      <sz val="11"/>
      <color theme="1"/>
      <name val="Calibri"/>
      <family val="2"/>
      <charset val="238"/>
      <scheme val="minor"/>
    </font>
    <font>
      <u/>
      <sz val="11"/>
      <color theme="11"/>
      <name val="Calibri"/>
      <family val="2"/>
      <scheme val="minor"/>
    </font>
    <font>
      <sz val="18"/>
      <color theme="3"/>
      <name val="Cambria"/>
      <family val="2"/>
      <charset val="238"/>
      <scheme val="major"/>
    </font>
    <font>
      <sz val="11"/>
      <color rgb="FF9C5700"/>
      <name val="Calibri"/>
      <family val="2"/>
      <charset val="238"/>
      <scheme val="minor"/>
    </font>
    <font>
      <sz val="11"/>
      <color theme="0" tint="-0.34998626667073579"/>
      <name val="Calibri"/>
      <family val="2"/>
      <charset val="238"/>
      <scheme val="minor"/>
    </font>
    <font>
      <sz val="11"/>
      <name val="Calibri"/>
      <family val="2"/>
      <scheme val="minor"/>
    </font>
    <font>
      <b/>
      <sz val="11"/>
      <color theme="1"/>
      <name val="Calibri"/>
      <family val="2"/>
      <scheme val="minor"/>
    </font>
    <font>
      <b/>
      <sz val="11"/>
      <name val="Calibri"/>
      <family val="2"/>
      <scheme val="minor"/>
    </font>
    <font>
      <u/>
      <sz val="11"/>
      <color rgb="FF0000FF"/>
      <name val="Calibri"/>
      <family val="2"/>
      <scheme val="minor"/>
    </font>
    <font>
      <b/>
      <sz val="12"/>
      <color theme="0"/>
      <name val="Calibri"/>
      <family val="2"/>
      <scheme val="minor"/>
    </font>
    <font>
      <sz val="10"/>
      <name val="Arial"/>
      <family val="2"/>
    </font>
    <font>
      <b/>
      <sz val="11"/>
      <color theme="0"/>
      <name val="Calibri"/>
      <family val="2"/>
      <scheme val="minor"/>
    </font>
    <font>
      <sz val="11"/>
      <color theme="0" tint="-0.14996795556505021"/>
      <name val="Calibri"/>
      <family val="2"/>
      <scheme val="minor"/>
    </font>
    <font>
      <sz val="11"/>
      <color rgb="FFFF0000"/>
      <name val="Calibri"/>
      <family val="2"/>
      <scheme val="minor"/>
    </font>
    <font>
      <i/>
      <sz val="11"/>
      <name val="Calibri"/>
      <family val="2"/>
      <scheme val="minor"/>
    </font>
    <font>
      <sz val="10"/>
      <name val="Calibri"/>
      <family val="2"/>
      <scheme val="minor"/>
    </font>
    <font>
      <b/>
      <sz val="11"/>
      <color indexed="8"/>
      <name val="Calibri"/>
      <family val="2"/>
      <scheme val="minor"/>
    </font>
    <font>
      <sz val="11"/>
      <color indexed="8"/>
      <name val="Calibri"/>
      <family val="2"/>
      <scheme val="minor"/>
    </font>
    <font>
      <sz val="11"/>
      <color theme="0" tint="-0.34998626667073579"/>
      <name val="Calibri"/>
      <family val="2"/>
      <scheme val="minor"/>
    </font>
    <font>
      <sz val="7.5"/>
      <name val="Calibri"/>
      <family val="2"/>
      <scheme val="minor"/>
    </font>
    <font>
      <i/>
      <sz val="7.5"/>
      <name val="Calibri"/>
      <family val="2"/>
      <scheme val="minor"/>
    </font>
    <font>
      <b/>
      <sz val="11"/>
      <color rgb="FFC00000"/>
      <name val="Calibri"/>
      <family val="2"/>
      <scheme val="minor"/>
    </font>
    <font>
      <sz val="11"/>
      <color theme="1"/>
      <name val="Calibri"/>
      <family val="2"/>
    </font>
    <font>
      <sz val="8"/>
      <color rgb="FF0000FF"/>
      <name val="Calibri"/>
      <family val="2"/>
      <scheme val="minor"/>
    </font>
    <font>
      <i/>
      <sz val="7.5"/>
      <color rgb="FF0000FF"/>
      <name val="Calibri"/>
      <family val="2"/>
      <scheme val="minor"/>
    </font>
    <font>
      <sz val="11"/>
      <color rgb="FF0000FF"/>
      <name val="Calibri"/>
      <family val="2"/>
      <charset val="238"/>
      <scheme val="minor"/>
    </font>
    <font>
      <b/>
      <sz val="11"/>
      <color rgb="FF0000FF"/>
      <name val="Calibri"/>
      <family val="2"/>
      <scheme val="minor"/>
    </font>
    <font>
      <b/>
      <sz val="12"/>
      <name val="Calibri"/>
      <family val="2"/>
      <scheme val="minor"/>
    </font>
    <font>
      <i/>
      <sz val="11"/>
      <color theme="1"/>
      <name val="Calibri"/>
      <family val="2"/>
      <scheme val="minor"/>
    </font>
    <font>
      <vertAlign val="superscript"/>
      <sz val="11"/>
      <color rgb="FF0000FF"/>
      <name val="Calibri"/>
      <family val="2"/>
      <scheme val="minor"/>
    </font>
    <font>
      <sz val="11"/>
      <color rgb="FF0000FF"/>
      <name val="Calibri"/>
      <family val="2"/>
      <scheme val="minor"/>
    </font>
    <font>
      <i/>
      <sz val="9"/>
      <name val="Calibri"/>
      <family val="2"/>
      <scheme val="minor"/>
    </font>
    <font>
      <i/>
      <sz val="11"/>
      <color indexed="8"/>
      <name val="Calibri"/>
      <family val="2"/>
      <scheme val="minor"/>
    </font>
    <font>
      <i/>
      <vertAlign val="superscript"/>
      <sz val="11"/>
      <color rgb="FF0000FF"/>
      <name val="Calibri"/>
      <family val="2"/>
      <scheme val="minor"/>
    </font>
    <font>
      <u/>
      <vertAlign val="superscript"/>
      <sz val="11"/>
      <color rgb="FF0000FF"/>
      <name val="Calibri"/>
      <family val="2"/>
      <scheme val="minor"/>
    </font>
    <font>
      <sz val="10"/>
      <color theme="1"/>
      <name val="Calibri"/>
      <family val="2"/>
      <scheme val="minor"/>
    </font>
    <font>
      <b/>
      <i/>
      <sz val="11"/>
      <name val="Calibri"/>
      <family val="2"/>
      <scheme val="minor"/>
    </font>
    <font>
      <sz val="11"/>
      <color rgb="FF7030A0"/>
      <name val="Calibri"/>
      <family val="2"/>
      <scheme val="minor"/>
    </font>
  </fonts>
  <fills count="5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CC"/>
      </patternFill>
    </fill>
    <fill>
      <patternFill patternType="solid">
        <fgColor theme="3"/>
        <bgColor indexed="64"/>
      </patternFill>
    </fill>
    <fill>
      <patternFill patternType="solid">
        <fgColor theme="0" tint="-0.14999847407452621"/>
        <bgColor indexed="64"/>
      </patternFill>
    </fill>
    <fill>
      <patternFill patternType="solid">
        <fgColor rgb="FFFFC000"/>
        <bgColor indexed="64"/>
      </patternFill>
    </fill>
    <fill>
      <patternFill patternType="solid">
        <fgColor theme="0" tint="-0.249977111117893"/>
        <bgColor indexed="64"/>
      </patternFill>
    </fill>
    <fill>
      <patternFill patternType="gray0625"/>
    </fill>
    <fill>
      <patternFill patternType="solid">
        <fgColor theme="8" tint="0.39994506668294322"/>
        <bgColor indexed="64"/>
      </patternFill>
    </fill>
    <fill>
      <patternFill patternType="solid">
        <fgColor theme="9" tint="0.59996337778862885"/>
        <bgColor theme="0"/>
      </patternFill>
    </fill>
    <fill>
      <patternFill patternType="darkUp">
        <bgColor theme="0"/>
      </patternFill>
    </fill>
    <fill>
      <patternFill patternType="solid">
        <fgColor theme="0" tint="-0.34998626667073579"/>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theme="0" tint="-0.24994659260841701"/>
      </patternFill>
    </fill>
    <fill>
      <patternFill patternType="solid">
        <fgColor rgb="FF002060"/>
        <bgColor theme="8"/>
      </patternFill>
    </fill>
    <fill>
      <patternFill patternType="solid">
        <fgColor theme="3" tint="-0.249977111117893"/>
        <bgColor theme="8"/>
      </patternFill>
    </fill>
    <fill>
      <patternFill patternType="solid">
        <fgColor theme="4" tint="0.39997558519241921"/>
        <bgColor indexed="64"/>
      </patternFill>
    </fill>
    <fill>
      <patternFill patternType="solid">
        <fgColor theme="5" tint="0.39997558519241921"/>
        <bgColor indexed="64"/>
      </patternFill>
    </fill>
    <fill>
      <patternFill patternType="solid">
        <fgColor theme="7" tint="0.59999389629810485"/>
        <bgColor indexed="64"/>
      </patternFill>
    </fill>
    <fill>
      <patternFill patternType="solid">
        <fgColor theme="3" tint="0.79998168889431442"/>
        <bgColor indexed="64"/>
      </patternFill>
    </fill>
    <fill>
      <patternFill patternType="solid">
        <fgColor theme="0"/>
        <bgColor indexed="64"/>
      </patternFill>
    </fill>
    <fill>
      <patternFill patternType="solid">
        <fgColor theme="8" tint="0.59999389629810485"/>
        <bgColor indexed="64"/>
      </patternFill>
    </fill>
    <fill>
      <patternFill patternType="solid">
        <fgColor theme="8" tint="-0.499984740745262"/>
        <bgColor rgb="FF4472C4"/>
      </patternFill>
    </fill>
    <fill>
      <patternFill patternType="solid">
        <fgColor theme="8" tint="0.79998168889431442"/>
        <bgColor rgb="FFBFBFBF"/>
      </patternFill>
    </fill>
    <fill>
      <patternFill patternType="solid">
        <fgColor indexed="41"/>
        <bgColor indexed="64"/>
      </patternFill>
    </fill>
    <fill>
      <patternFill patternType="solid">
        <fgColor rgb="FFFFFF00"/>
        <bgColor indexed="64"/>
      </patternFill>
    </fill>
  </fills>
  <borders count="3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B2B2B2"/>
      </left>
      <right style="thin">
        <color rgb="FFB2B2B2"/>
      </right>
      <top style="thin">
        <color rgb="FFB2B2B2"/>
      </top>
      <bottom style="thin">
        <color rgb="FFB2B2B2"/>
      </bottom>
      <diagonal/>
    </border>
    <border>
      <left style="thin">
        <color auto="1"/>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top style="thin">
        <color theme="4"/>
      </top>
      <bottom style="double">
        <color theme="4"/>
      </bottom>
      <diagonal/>
    </border>
    <border>
      <left style="thin">
        <color auto="1"/>
      </left>
      <right style="thin">
        <color auto="1"/>
      </right>
      <top style="thin">
        <color auto="1"/>
      </top>
      <bottom style="thin">
        <color auto="1"/>
      </bottom>
      <diagonal/>
    </border>
    <border>
      <left style="thin">
        <color auto="1"/>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style="thin">
        <color auto="1"/>
      </left>
      <right style="thin">
        <color auto="1"/>
      </right>
      <top style="thin">
        <color auto="1"/>
      </top>
      <bottom/>
      <diagonal/>
    </border>
    <border>
      <left style="medium">
        <color indexed="64"/>
      </left>
      <right/>
      <top/>
      <bottom style="thin">
        <color indexed="64"/>
      </bottom>
      <diagonal/>
    </border>
  </borders>
  <cellStyleXfs count="44757">
    <xf numFmtId="0" fontId="0" fillId="0" borderId="0"/>
    <xf numFmtId="0" fontId="12" fillId="9" borderId="0" applyNumberFormat="0" applyBorder="0" applyAlignment="0" applyProtection="0"/>
    <xf numFmtId="0" fontId="12" fillId="13" borderId="0" applyNumberFormat="0" applyBorder="0" applyAlignment="0" applyProtection="0"/>
    <xf numFmtId="0" fontId="12" fillId="17" borderId="0" applyNumberFormat="0" applyBorder="0" applyAlignment="0" applyProtection="0"/>
    <xf numFmtId="0" fontId="12" fillId="21" borderId="0" applyNumberFormat="0" applyBorder="0" applyAlignment="0" applyProtection="0"/>
    <xf numFmtId="0" fontId="12" fillId="25" borderId="0" applyNumberFormat="0" applyBorder="0" applyAlignment="0" applyProtection="0"/>
    <xf numFmtId="0" fontId="12" fillId="29" borderId="0" applyNumberFormat="0" applyBorder="0" applyAlignment="0" applyProtection="0"/>
    <xf numFmtId="0" fontId="12" fillId="10" borderId="0" applyNumberFormat="0" applyBorder="0" applyAlignment="0" applyProtection="0"/>
    <xf numFmtId="0" fontId="12" fillId="14" borderId="0" applyNumberFormat="0" applyBorder="0" applyAlignment="0" applyProtection="0"/>
    <xf numFmtId="0" fontId="12" fillId="18" borderId="0" applyNumberFormat="0" applyBorder="0" applyAlignment="0" applyProtection="0"/>
    <xf numFmtId="0" fontId="12" fillId="22" borderId="0" applyNumberFormat="0" applyBorder="0" applyAlignment="0" applyProtection="0"/>
    <xf numFmtId="0" fontId="12" fillId="26" borderId="0" applyNumberFormat="0" applyBorder="0" applyAlignment="0" applyProtection="0"/>
    <xf numFmtId="0" fontId="12" fillId="30" borderId="0" applyNumberFormat="0" applyBorder="0" applyAlignment="0" applyProtection="0"/>
    <xf numFmtId="0" fontId="10" fillId="11" borderId="0" applyNumberFormat="0" applyBorder="0" applyAlignment="0" applyProtection="0"/>
    <xf numFmtId="0" fontId="13" fillId="11" borderId="0" applyNumberFormat="0" applyBorder="0" applyAlignment="0" applyProtection="0"/>
    <xf numFmtId="0" fontId="13" fillId="15" borderId="0" applyNumberFormat="0" applyBorder="0" applyAlignment="0" applyProtection="0"/>
    <xf numFmtId="0" fontId="13" fillId="19" borderId="0" applyNumberFormat="0" applyBorder="0" applyAlignment="0" applyProtection="0"/>
    <xf numFmtId="0" fontId="13" fillId="23" borderId="0" applyNumberFormat="0" applyBorder="0" applyAlignment="0" applyProtection="0"/>
    <xf numFmtId="0" fontId="13" fillId="27" borderId="0" applyNumberFormat="0" applyBorder="0" applyAlignment="0" applyProtection="0"/>
    <xf numFmtId="0" fontId="13" fillId="31" borderId="0" applyNumberFormat="0" applyBorder="0" applyAlignment="0" applyProtection="0"/>
    <xf numFmtId="0" fontId="10" fillId="8" borderId="0" applyNumberFormat="0" applyBorder="0" applyAlignment="0" applyProtection="0"/>
    <xf numFmtId="0" fontId="10" fillId="12" borderId="0" applyNumberFormat="0" applyBorder="0" applyAlignment="0" applyProtection="0"/>
    <xf numFmtId="0" fontId="10" fillId="16" borderId="0" applyNumberFormat="0" applyBorder="0" applyAlignment="0" applyProtection="0"/>
    <xf numFmtId="0" fontId="10" fillId="20" borderId="0" applyNumberFormat="0" applyBorder="0" applyAlignment="0" applyProtection="0"/>
    <xf numFmtId="0" fontId="10" fillId="24" borderId="0" applyNumberFormat="0" applyBorder="0" applyAlignment="0" applyProtection="0"/>
    <xf numFmtId="0" fontId="10" fillId="28"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5" fillId="6" borderId="4" applyNumberFormat="0" applyAlignment="0" applyProtection="0"/>
    <xf numFmtId="0" fontId="15" fillId="6" borderId="4" applyNumberFormat="0" applyAlignment="0" applyProtection="0"/>
    <xf numFmtId="0" fontId="15" fillId="6" borderId="4" applyNumberFormat="0" applyAlignment="0" applyProtection="0"/>
    <xf numFmtId="0" fontId="15" fillId="6" borderId="4" applyNumberFormat="0" applyAlignment="0" applyProtection="0"/>
    <xf numFmtId="0" fontId="15" fillId="6" borderId="4" applyNumberFormat="0" applyAlignment="0" applyProtection="0"/>
    <xf numFmtId="0" fontId="15" fillId="6" borderId="4" applyNumberFormat="0" applyAlignment="0" applyProtection="0"/>
    <xf numFmtId="0" fontId="16" fillId="7" borderId="7" applyNumberFormat="0" applyAlignment="0" applyProtection="0"/>
    <xf numFmtId="0" fontId="16" fillId="7" borderId="7" applyNumberFormat="0" applyAlignment="0" applyProtection="0"/>
    <xf numFmtId="0" fontId="16" fillId="7" borderId="7" applyNumberFormat="0" applyAlignment="0" applyProtection="0"/>
    <xf numFmtId="0" fontId="16" fillId="7" borderId="7" applyNumberFormat="0" applyAlignment="0" applyProtection="0"/>
    <xf numFmtId="0" fontId="16" fillId="7" borderId="7" applyNumberFormat="0" applyAlignment="0" applyProtection="0"/>
    <xf numFmtId="0" fontId="16" fillId="7" borderId="7" applyNumberFormat="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20" fillId="0" borderId="1" applyNumberFormat="0" applyFill="0" applyAlignment="0" applyProtection="0"/>
    <xf numFmtId="0" fontId="20" fillId="0" borderId="1" applyNumberFormat="0" applyFill="0" applyAlignment="0" applyProtection="0"/>
    <xf numFmtId="0" fontId="20" fillId="0" borderId="1" applyNumberFormat="0" applyFill="0" applyAlignment="0" applyProtection="0"/>
    <xf numFmtId="0" fontId="20" fillId="0" borderId="1" applyNumberFormat="0" applyFill="0" applyAlignment="0" applyProtection="0"/>
    <xf numFmtId="0" fontId="20" fillId="0" borderId="1" applyNumberFormat="0" applyFill="0" applyAlignment="0" applyProtection="0"/>
    <xf numFmtId="0" fontId="20" fillId="0" borderId="1" applyNumberFormat="0" applyFill="0" applyAlignment="0" applyProtection="0"/>
    <xf numFmtId="0" fontId="21" fillId="0" borderId="2" applyNumberFormat="0" applyFill="0" applyAlignment="0" applyProtection="0"/>
    <xf numFmtId="0" fontId="21" fillId="0" borderId="2" applyNumberFormat="0" applyFill="0" applyAlignment="0" applyProtection="0"/>
    <xf numFmtId="0" fontId="21" fillId="0" borderId="2" applyNumberFormat="0" applyFill="0" applyAlignment="0" applyProtection="0"/>
    <xf numFmtId="0" fontId="21" fillId="0" borderId="2" applyNumberFormat="0" applyFill="0" applyAlignment="0" applyProtection="0"/>
    <xf numFmtId="0" fontId="21" fillId="0" borderId="2" applyNumberFormat="0" applyFill="0" applyAlignment="0" applyProtection="0"/>
    <xf numFmtId="0" fontId="21" fillId="0" borderId="2" applyNumberFormat="0" applyFill="0" applyAlignment="0" applyProtection="0"/>
    <xf numFmtId="0" fontId="22" fillId="0" borderId="3" applyNumberFormat="0" applyFill="0" applyAlignment="0" applyProtection="0"/>
    <xf numFmtId="0" fontId="22" fillId="0" borderId="3" applyNumberFormat="0" applyFill="0" applyAlignment="0" applyProtection="0"/>
    <xf numFmtId="0" fontId="22" fillId="0" borderId="3" applyNumberFormat="0" applyFill="0" applyAlignment="0" applyProtection="0"/>
    <xf numFmtId="0" fontId="22" fillId="0" borderId="3" applyNumberFormat="0" applyFill="0" applyAlignment="0" applyProtection="0"/>
    <xf numFmtId="0" fontId="22" fillId="0" borderId="3" applyNumberFormat="0" applyFill="0" applyAlignment="0" applyProtection="0"/>
    <xf numFmtId="0" fontId="22" fillId="0" borderId="3" applyNumberFormat="0" applyFill="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5" fillId="4" borderId="0" applyNumberFormat="0" applyBorder="0" applyAlignment="0" applyProtection="0"/>
    <xf numFmtId="0" fontId="25" fillId="4" borderId="0" applyNumberFormat="0" applyBorder="0" applyAlignment="0" applyProtection="0"/>
    <xf numFmtId="0" fontId="25" fillId="4" borderId="0" applyNumberFormat="0" applyBorder="0" applyAlignment="0" applyProtection="0"/>
    <xf numFmtId="0" fontId="25" fillId="4" borderId="0" applyNumberFormat="0" applyBorder="0" applyAlignment="0" applyProtection="0"/>
    <xf numFmtId="0" fontId="25" fillId="4" borderId="0" applyNumberFormat="0" applyBorder="0" applyAlignment="0" applyProtection="0"/>
    <xf numFmtId="0" fontId="25" fillId="4" borderId="0" applyNumberFormat="0" applyBorder="0" applyAlignment="0" applyProtection="0"/>
    <xf numFmtId="0" fontId="11" fillId="0" borderId="0"/>
    <xf numFmtId="0" fontId="2" fillId="0" borderId="0"/>
    <xf numFmtId="0" fontId="26" fillId="6" borderId="5" applyNumberFormat="0" applyAlignment="0" applyProtection="0"/>
    <xf numFmtId="0" fontId="26" fillId="6" borderId="5" applyNumberFormat="0" applyAlignment="0" applyProtection="0"/>
    <xf numFmtId="0" fontId="26" fillId="6" borderId="5" applyNumberFormat="0" applyAlignment="0" applyProtection="0"/>
    <xf numFmtId="0" fontId="9" fillId="6" borderId="5" applyNumberFormat="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6" fillId="6" borderId="5" applyNumberFormat="0" applyAlignment="0" applyProtection="0"/>
    <xf numFmtId="0" fontId="16" fillId="7" borderId="7" applyNumberFormat="0" applyAlignment="0" applyProtection="0"/>
    <xf numFmtId="0" fontId="27" fillId="0" borderId="0" applyNumberFormat="0" applyFill="0" applyBorder="0" applyAlignment="0" applyProtection="0"/>
    <xf numFmtId="0" fontId="20" fillId="0" borderId="1" applyNumberFormat="0" applyFill="0" applyAlignment="0" applyProtection="0"/>
    <xf numFmtId="0" fontId="21" fillId="0" borderId="2" applyNumberFormat="0" applyFill="0" applyAlignment="0" applyProtection="0"/>
    <xf numFmtId="0" fontId="22" fillId="0" borderId="3" applyNumberFormat="0" applyFill="0" applyAlignment="0" applyProtection="0"/>
    <xf numFmtId="0" fontId="22" fillId="0" borderId="0" applyNumberFormat="0" applyFill="0" applyBorder="0" applyAlignment="0" applyProtection="0"/>
    <xf numFmtId="0" fontId="19" fillId="2" borderId="0" applyNumberFormat="0" applyBorder="0" applyAlignment="0" applyProtection="0"/>
    <xf numFmtId="0" fontId="14" fillId="3" borderId="0" applyNumberFormat="0" applyBorder="0" applyAlignment="0" applyProtection="0"/>
    <xf numFmtId="0" fontId="23" fillId="5" borderId="4" applyNumberFormat="0" applyAlignment="0" applyProtection="0"/>
    <xf numFmtId="0" fontId="15" fillId="6" borderId="4" applyNumberFormat="0" applyAlignment="0" applyProtection="0"/>
    <xf numFmtId="0" fontId="24" fillId="0" borderId="6" applyNumberFormat="0" applyFill="0" applyAlignment="0" applyProtection="0"/>
    <xf numFmtId="0" fontId="28" fillId="0" borderId="0" applyNumberFormat="0" applyFill="0" applyBorder="0" applyAlignment="0" applyProtection="0"/>
    <xf numFmtId="0" fontId="13" fillId="8"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2" fillId="13" borderId="0" applyNumberFormat="0" applyBorder="0" applyAlignment="0" applyProtection="0"/>
    <xf numFmtId="0" fontId="12" fillId="14"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2" fillId="17" borderId="0" applyNumberFormat="0" applyBorder="0" applyAlignment="0" applyProtection="0"/>
    <xf numFmtId="0" fontId="12" fillId="18"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2" fillId="21" borderId="0" applyNumberFormat="0" applyBorder="0" applyAlignment="0" applyProtection="0"/>
    <xf numFmtId="0" fontId="12" fillId="22"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2" fillId="25" borderId="0" applyNumberFormat="0" applyBorder="0" applyAlignment="0" applyProtection="0"/>
    <xf numFmtId="0" fontId="12" fillId="26"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2" fillId="29" borderId="0" applyNumberFormat="0" applyBorder="0" applyAlignment="0" applyProtection="0"/>
    <xf numFmtId="0" fontId="12" fillId="30" borderId="0" applyNumberFormat="0" applyBorder="0" applyAlignment="0" applyProtection="0"/>
    <xf numFmtId="0" fontId="13" fillId="31" borderId="0" applyNumberFormat="0" applyBorder="0" applyAlignment="0" applyProtection="0"/>
    <xf numFmtId="0" fontId="10" fillId="11" borderId="0" applyNumberFormat="0" applyBorder="0" applyAlignment="0" applyProtection="0"/>
    <xf numFmtId="0" fontId="17" fillId="32" borderId="10" applyNumberFormat="0" applyFont="0" applyAlignment="0" applyProtection="0"/>
    <xf numFmtId="0" fontId="24" fillId="0" borderId="6" applyNumberFormat="0" applyFill="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17" fillId="32" borderId="10" applyNumberFormat="0" applyFont="0" applyAlignment="0" applyProtection="0"/>
    <xf numFmtId="0" fontId="25" fillId="4" borderId="0" applyNumberFormat="0" applyBorder="0" applyAlignment="0" applyProtection="0"/>
    <xf numFmtId="0" fontId="16" fillId="7" borderId="7" applyNumberFormat="0" applyAlignment="0" applyProtection="0"/>
    <xf numFmtId="0" fontId="18" fillId="0" borderId="0" applyNumberFormat="0" applyFill="0" applyBorder="0" applyAlignment="0" applyProtection="0"/>
    <xf numFmtId="0" fontId="15" fillId="6" borderId="4" applyNumberForma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2" fillId="9" borderId="0" applyNumberFormat="0" applyBorder="0" applyAlignment="0" applyProtection="0"/>
    <xf numFmtId="0" fontId="12" fillId="13" borderId="0" applyNumberFormat="0" applyBorder="0" applyAlignment="0" applyProtection="0"/>
    <xf numFmtId="0" fontId="12" fillId="17" borderId="0" applyNumberFormat="0" applyBorder="0" applyAlignment="0" applyProtection="0"/>
    <xf numFmtId="0" fontId="12" fillId="21" borderId="0" applyNumberFormat="0" applyBorder="0" applyAlignment="0" applyProtection="0"/>
    <xf numFmtId="0" fontId="12" fillId="25" borderId="0" applyNumberFormat="0" applyBorder="0" applyAlignment="0" applyProtection="0"/>
    <xf numFmtId="0" fontId="12" fillId="29" borderId="0" applyNumberFormat="0" applyBorder="0" applyAlignment="0" applyProtection="0"/>
    <xf numFmtId="0" fontId="12" fillId="10" borderId="0" applyNumberFormat="0" applyBorder="0" applyAlignment="0" applyProtection="0"/>
    <xf numFmtId="0" fontId="12" fillId="14" borderId="0" applyNumberFormat="0" applyBorder="0" applyAlignment="0" applyProtection="0"/>
    <xf numFmtId="0" fontId="12" fillId="18" borderId="0" applyNumberFormat="0" applyBorder="0" applyAlignment="0" applyProtection="0"/>
    <xf numFmtId="0" fontId="12" fillId="22" borderId="0" applyNumberFormat="0" applyBorder="0" applyAlignment="0" applyProtection="0"/>
    <xf numFmtId="0" fontId="12" fillId="26" borderId="0" applyNumberFormat="0" applyBorder="0" applyAlignment="0" applyProtection="0"/>
    <xf numFmtId="0" fontId="12" fillId="30" borderId="0" applyNumberFormat="0" applyBorder="0" applyAlignment="0" applyProtection="0"/>
    <xf numFmtId="0" fontId="13" fillId="11" borderId="0" applyNumberFormat="0" applyBorder="0" applyAlignment="0" applyProtection="0"/>
    <xf numFmtId="0" fontId="13" fillId="15" borderId="0" applyNumberFormat="0" applyBorder="0" applyAlignment="0" applyProtection="0"/>
    <xf numFmtId="0" fontId="13" fillId="19" borderId="0" applyNumberFormat="0" applyBorder="0" applyAlignment="0" applyProtection="0"/>
    <xf numFmtId="0" fontId="13" fillId="23" borderId="0" applyNumberFormat="0" applyBorder="0" applyAlignment="0" applyProtection="0"/>
    <xf numFmtId="0" fontId="13" fillId="27" borderId="0" applyNumberFormat="0" applyBorder="0" applyAlignment="0" applyProtection="0"/>
    <xf numFmtId="0" fontId="13" fillId="31" borderId="0" applyNumberFormat="0" applyBorder="0" applyAlignment="0" applyProtection="0"/>
    <xf numFmtId="0" fontId="10" fillId="8" borderId="0" applyNumberFormat="0" applyBorder="0" applyAlignment="0" applyProtection="0"/>
    <xf numFmtId="0" fontId="10" fillId="12" borderId="0" applyNumberFormat="0" applyBorder="0" applyAlignment="0" applyProtection="0"/>
    <xf numFmtId="0" fontId="10" fillId="16" borderId="0" applyNumberFormat="0" applyBorder="0" applyAlignment="0" applyProtection="0"/>
    <xf numFmtId="0" fontId="10" fillId="20" borderId="0" applyNumberFormat="0" applyBorder="0" applyAlignment="0" applyProtection="0"/>
    <xf numFmtId="0" fontId="10" fillId="24" borderId="0" applyNumberFormat="0" applyBorder="0" applyAlignment="0" applyProtection="0"/>
    <xf numFmtId="0" fontId="10" fillId="28" borderId="0" applyNumberFormat="0" applyBorder="0" applyAlignment="0" applyProtection="0"/>
    <xf numFmtId="0" fontId="26" fillId="6" borderId="5" applyNumberFormat="0" applyAlignment="0" applyProtection="0"/>
    <xf numFmtId="0" fontId="26" fillId="6" borderId="5" applyNumberFormat="0" applyAlignment="0" applyProtection="0"/>
    <xf numFmtId="0" fontId="26" fillId="6" borderId="5" applyNumberFormat="0" applyAlignment="0" applyProtection="0"/>
    <xf numFmtId="0" fontId="9" fillId="6" borderId="5" applyNumberFormat="0" applyAlignment="0" applyProtection="0"/>
    <xf numFmtId="0" fontId="8" fillId="33" borderId="0" applyNumberFormat="0" applyFont="0" applyFill="0" applyBorder="0" applyAlignment="0" applyProtection="0"/>
    <xf numFmtId="0" fontId="8" fillId="0" borderId="0" applyNumberFormat="0" applyFont="0" applyFill="0" applyBorder="0" applyAlignment="0" applyProtection="0"/>
    <xf numFmtId="0" fontId="12" fillId="32" borderId="10" applyNumberFormat="0" applyFont="0" applyAlignment="0" applyProtection="0"/>
    <xf numFmtId="0" fontId="29"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29" fillId="32" borderId="10" applyNumberFormat="0" applyFont="0" applyAlignment="0" applyProtection="0"/>
    <xf numFmtId="0" fontId="13" fillId="31" borderId="0" applyNumberFormat="0" applyBorder="0" applyAlignment="0" applyProtection="0"/>
    <xf numFmtId="0" fontId="13" fillId="27" borderId="0" applyNumberFormat="0" applyBorder="0" applyAlignment="0" applyProtection="0"/>
    <xf numFmtId="0" fontId="13" fillId="23" borderId="0" applyNumberFormat="0" applyBorder="0" applyAlignment="0" applyProtection="0"/>
    <xf numFmtId="0" fontId="13" fillId="19" borderId="0" applyNumberFormat="0" applyBorder="0" applyAlignment="0" applyProtection="0"/>
    <xf numFmtId="0" fontId="13" fillId="15" borderId="0" applyNumberFormat="0" applyBorder="0" applyAlignment="0" applyProtection="0"/>
    <xf numFmtId="0" fontId="13" fillId="11" borderId="0" applyNumberFormat="0" applyBorder="0" applyAlignment="0" applyProtection="0"/>
    <xf numFmtId="0" fontId="12" fillId="32" borderId="10" applyNumberFormat="0" applyFont="0" applyAlignment="0" applyProtection="0"/>
    <xf numFmtId="0" fontId="27" fillId="0" borderId="0" applyNumberFormat="0" applyFill="0" applyBorder="0" applyAlignment="0" applyProtection="0"/>
    <xf numFmtId="0" fontId="20" fillId="0" borderId="1" applyNumberFormat="0" applyFill="0" applyAlignment="0" applyProtection="0"/>
    <xf numFmtId="0" fontId="21" fillId="0" borderId="2" applyNumberFormat="0" applyFill="0" applyAlignment="0" applyProtection="0"/>
    <xf numFmtId="0" fontId="22" fillId="0" borderId="3" applyNumberFormat="0" applyFill="0" applyAlignment="0" applyProtection="0"/>
    <xf numFmtId="0" fontId="22" fillId="0" borderId="0" applyNumberFormat="0" applyFill="0" applyBorder="0" applyAlignment="0" applyProtection="0"/>
    <xf numFmtId="0" fontId="14" fillId="3" borderId="0" applyNumberFormat="0" applyBorder="0" applyAlignment="0" applyProtection="0"/>
    <xf numFmtId="0" fontId="25" fillId="4" borderId="0" applyNumberFormat="0" applyBorder="0" applyAlignment="0" applyProtection="0"/>
    <xf numFmtId="0" fontId="15" fillId="6" borderId="4" applyNumberFormat="0" applyAlignment="0" applyProtection="0"/>
    <xf numFmtId="0" fontId="16" fillId="7" borderId="7" applyNumberFormat="0" applyAlignment="0" applyProtection="0"/>
    <xf numFmtId="0" fontId="12" fillId="32" borderId="10" applyNumberFormat="0" applyFont="0" applyAlignment="0" applyProtection="0"/>
    <xf numFmtId="0" fontId="18" fillId="0" borderId="0" applyNumberFormat="0" applyFill="0" applyBorder="0" applyAlignment="0" applyProtection="0"/>
    <xf numFmtId="0" fontId="13" fillId="8"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2" fillId="13" borderId="0" applyNumberFormat="0" applyBorder="0" applyAlignment="0" applyProtection="0"/>
    <xf numFmtId="0" fontId="12" fillId="14"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2" fillId="17" borderId="0" applyNumberFormat="0" applyBorder="0" applyAlignment="0" applyProtection="0"/>
    <xf numFmtId="0" fontId="12" fillId="18"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2" fillId="21" borderId="0" applyNumberFormat="0" applyBorder="0" applyAlignment="0" applyProtection="0"/>
    <xf numFmtId="0" fontId="12" fillId="22"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2" fillId="25" borderId="0" applyNumberFormat="0" applyBorder="0" applyAlignment="0" applyProtection="0"/>
    <xf numFmtId="0" fontId="12" fillId="26"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2" fillId="29" borderId="0" applyNumberFormat="0" applyBorder="0" applyAlignment="0" applyProtection="0"/>
    <xf numFmtId="0" fontId="12" fillId="30" borderId="0" applyNumberFormat="0" applyBorder="0" applyAlignment="0" applyProtection="0"/>
    <xf numFmtId="0" fontId="13" fillId="31" borderId="0" applyNumberFormat="0" applyBorder="0" applyAlignment="0" applyProtection="0"/>
    <xf numFmtId="0" fontId="29"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13" fillId="31" borderId="0" applyNumberFormat="0" applyBorder="0" applyAlignment="0" applyProtection="0"/>
    <xf numFmtId="0" fontId="12" fillId="30" borderId="0" applyNumberFormat="0" applyBorder="0" applyAlignment="0" applyProtection="0"/>
    <xf numFmtId="0" fontId="12" fillId="29" borderId="0" applyNumberFormat="0" applyBorder="0" applyAlignment="0" applyProtection="0"/>
    <xf numFmtId="0" fontId="13" fillId="28" borderId="0" applyNumberFormat="0" applyBorder="0" applyAlignment="0" applyProtection="0"/>
    <xf numFmtId="0" fontId="13" fillId="27" borderId="0" applyNumberFormat="0" applyBorder="0" applyAlignment="0" applyProtection="0"/>
    <xf numFmtId="0" fontId="12" fillId="26" borderId="0" applyNumberFormat="0" applyBorder="0" applyAlignment="0" applyProtection="0"/>
    <xf numFmtId="0" fontId="12" fillId="25" borderId="0" applyNumberFormat="0" applyBorder="0" applyAlignment="0" applyProtection="0"/>
    <xf numFmtId="0" fontId="13" fillId="24" borderId="0" applyNumberFormat="0" applyBorder="0" applyAlignment="0" applyProtection="0"/>
    <xf numFmtId="0" fontId="13" fillId="23" borderId="0" applyNumberFormat="0" applyBorder="0" applyAlignment="0" applyProtection="0"/>
    <xf numFmtId="0" fontId="12" fillId="22" borderId="0" applyNumberFormat="0" applyBorder="0" applyAlignment="0" applyProtection="0"/>
    <xf numFmtId="0" fontId="12" fillId="21" borderId="0" applyNumberFormat="0" applyBorder="0" applyAlignment="0" applyProtection="0"/>
    <xf numFmtId="0" fontId="13" fillId="20" borderId="0" applyNumberFormat="0" applyBorder="0" applyAlignment="0" applyProtection="0"/>
    <xf numFmtId="0" fontId="13" fillId="19" borderId="0" applyNumberFormat="0" applyBorder="0" applyAlignment="0" applyProtection="0"/>
    <xf numFmtId="0" fontId="12" fillId="18" borderId="0" applyNumberFormat="0" applyBorder="0" applyAlignment="0" applyProtection="0"/>
    <xf numFmtId="0" fontId="12" fillId="17" borderId="0" applyNumberFormat="0" applyBorder="0" applyAlignment="0" applyProtection="0"/>
    <xf numFmtId="0" fontId="13" fillId="16" borderId="0" applyNumberFormat="0" applyBorder="0" applyAlignment="0" applyProtection="0"/>
    <xf numFmtId="0" fontId="13" fillId="15" borderId="0" applyNumberFormat="0" applyBorder="0" applyAlignment="0" applyProtection="0"/>
    <xf numFmtId="0" fontId="12" fillId="14" borderId="0" applyNumberFormat="0" applyBorder="0" applyAlignment="0" applyProtection="0"/>
    <xf numFmtId="0" fontId="12" fillId="13" borderId="0" applyNumberFormat="0" applyBorder="0" applyAlignment="0" applyProtection="0"/>
    <xf numFmtId="0" fontId="13" fillId="12" borderId="0" applyNumberFormat="0" applyBorder="0" applyAlignment="0" applyProtection="0"/>
    <xf numFmtId="0" fontId="13" fillId="11" borderId="0" applyNumberFormat="0" applyBorder="0" applyAlignment="0" applyProtection="0"/>
    <xf numFmtId="0" fontId="12" fillId="10" borderId="0" applyNumberFormat="0" applyBorder="0" applyAlignment="0" applyProtection="0"/>
    <xf numFmtId="0" fontId="12" fillId="9" borderId="0" applyNumberFormat="0" applyBorder="0" applyAlignment="0" applyProtection="0"/>
    <xf numFmtId="0" fontId="13" fillId="8" borderId="0" applyNumberFormat="0" applyBorder="0" applyAlignment="0" applyProtection="0"/>
    <xf numFmtId="0" fontId="18" fillId="0" borderId="0" applyNumberFormat="0" applyFill="0" applyBorder="0" applyAlignment="0" applyProtection="0"/>
    <xf numFmtId="0" fontId="12" fillId="32" borderId="10" applyNumberFormat="0" applyFont="0" applyAlignment="0" applyProtection="0"/>
    <xf numFmtId="0" fontId="16" fillId="7" borderId="7" applyNumberFormat="0" applyAlignment="0" applyProtection="0"/>
    <xf numFmtId="0" fontId="15" fillId="6" borderId="4" applyNumberFormat="0" applyAlignment="0" applyProtection="0"/>
    <xf numFmtId="0" fontId="25" fillId="4" borderId="0" applyNumberFormat="0" applyBorder="0" applyAlignment="0" applyProtection="0"/>
    <xf numFmtId="0" fontId="14" fillId="3" borderId="0" applyNumberFormat="0" applyBorder="0" applyAlignment="0" applyProtection="0"/>
    <xf numFmtId="0" fontId="22" fillId="0" borderId="0" applyNumberFormat="0" applyFill="0" applyBorder="0" applyAlignment="0" applyProtection="0"/>
    <xf numFmtId="0" fontId="22" fillId="0" borderId="3" applyNumberFormat="0" applyFill="0" applyAlignment="0" applyProtection="0"/>
    <xf numFmtId="0" fontId="21" fillId="0" borderId="2" applyNumberFormat="0" applyFill="0" applyAlignment="0" applyProtection="0"/>
    <xf numFmtId="0" fontId="20" fillId="0" borderId="1" applyNumberFormat="0" applyFill="0" applyAlignment="0" applyProtection="0"/>
    <xf numFmtId="0" fontId="27" fillId="0" borderId="0" applyNumberFormat="0" applyFill="0" applyBorder="0" applyAlignment="0" applyProtection="0"/>
    <xf numFmtId="0" fontId="29" fillId="32" borderId="10" applyNumberFormat="0" applyFont="0" applyAlignment="0" applyProtection="0"/>
    <xf numFmtId="0" fontId="29" fillId="32" borderId="10" applyNumberFormat="0" applyFont="0" applyAlignment="0" applyProtection="0"/>
    <xf numFmtId="0" fontId="13" fillId="31" borderId="0" applyNumberFormat="0" applyBorder="0" applyAlignment="0" applyProtection="0"/>
    <xf numFmtId="0" fontId="12" fillId="30" borderId="0" applyNumberFormat="0" applyBorder="0" applyAlignment="0" applyProtection="0"/>
    <xf numFmtId="0" fontId="12" fillId="29" borderId="0" applyNumberFormat="0" applyBorder="0" applyAlignment="0" applyProtection="0"/>
    <xf numFmtId="0" fontId="13" fillId="28" borderId="0" applyNumberFormat="0" applyBorder="0" applyAlignment="0" applyProtection="0"/>
    <xf numFmtId="0" fontId="13" fillId="27" borderId="0" applyNumberFormat="0" applyBorder="0" applyAlignment="0" applyProtection="0"/>
    <xf numFmtId="0" fontId="12" fillId="26" borderId="0" applyNumberFormat="0" applyBorder="0" applyAlignment="0" applyProtection="0"/>
    <xf numFmtId="0" fontId="12" fillId="25" borderId="0" applyNumberFormat="0" applyBorder="0" applyAlignment="0" applyProtection="0"/>
    <xf numFmtId="0" fontId="13" fillId="24" borderId="0" applyNumberFormat="0" applyBorder="0" applyAlignment="0" applyProtection="0"/>
    <xf numFmtId="0" fontId="13" fillId="23" borderId="0" applyNumberFormat="0" applyBorder="0" applyAlignment="0" applyProtection="0"/>
    <xf numFmtId="0" fontId="12" fillId="22" borderId="0" applyNumberFormat="0" applyBorder="0" applyAlignment="0" applyProtection="0"/>
    <xf numFmtId="0" fontId="12" fillId="21" borderId="0" applyNumberFormat="0" applyBorder="0" applyAlignment="0" applyProtection="0"/>
    <xf numFmtId="0" fontId="13" fillId="20" borderId="0" applyNumberFormat="0" applyBorder="0" applyAlignment="0" applyProtection="0"/>
    <xf numFmtId="0" fontId="13" fillId="19" borderId="0" applyNumberFormat="0" applyBorder="0" applyAlignment="0" applyProtection="0"/>
    <xf numFmtId="0" fontId="12" fillId="18" borderId="0" applyNumberFormat="0" applyBorder="0" applyAlignment="0" applyProtection="0"/>
    <xf numFmtId="0" fontId="12" fillId="17" borderId="0" applyNumberFormat="0" applyBorder="0" applyAlignment="0" applyProtection="0"/>
    <xf numFmtId="0" fontId="13" fillId="16" borderId="0" applyNumberFormat="0" applyBorder="0" applyAlignment="0" applyProtection="0"/>
    <xf numFmtId="0" fontId="13" fillId="15" borderId="0" applyNumberFormat="0" applyBorder="0" applyAlignment="0" applyProtection="0"/>
    <xf numFmtId="0" fontId="12" fillId="14" borderId="0" applyNumberFormat="0" applyBorder="0" applyAlignment="0" applyProtection="0"/>
    <xf numFmtId="0" fontId="12" fillId="13" borderId="0" applyNumberFormat="0" applyBorder="0" applyAlignment="0" applyProtection="0"/>
    <xf numFmtId="0" fontId="13" fillId="12" borderId="0" applyNumberFormat="0" applyBorder="0" applyAlignment="0" applyProtection="0"/>
    <xf numFmtId="0" fontId="13" fillId="11" borderId="0" applyNumberFormat="0" applyBorder="0" applyAlignment="0" applyProtection="0"/>
    <xf numFmtId="0" fontId="12" fillId="10" borderId="0" applyNumberFormat="0" applyBorder="0" applyAlignment="0" applyProtection="0"/>
    <xf numFmtId="0" fontId="12" fillId="9" borderId="0" applyNumberFormat="0" applyBorder="0" applyAlignment="0" applyProtection="0"/>
    <xf numFmtId="0" fontId="13" fillId="8" borderId="0" applyNumberFormat="0" applyBorder="0" applyAlignment="0" applyProtection="0"/>
    <xf numFmtId="0" fontId="18" fillId="0" borderId="0" applyNumberFormat="0" applyFill="0" applyBorder="0" applyAlignment="0" applyProtection="0"/>
    <xf numFmtId="0" fontId="12" fillId="32" borderId="10" applyNumberFormat="0" applyFont="0" applyAlignment="0" applyProtection="0"/>
    <xf numFmtId="0" fontId="16" fillId="7" borderId="7" applyNumberFormat="0" applyAlignment="0" applyProtection="0"/>
    <xf numFmtId="0" fontId="15" fillId="6" borderId="4" applyNumberFormat="0" applyAlignment="0" applyProtection="0"/>
    <xf numFmtId="0" fontId="25" fillId="4" borderId="0" applyNumberFormat="0" applyBorder="0" applyAlignment="0" applyProtection="0"/>
    <xf numFmtId="0" fontId="14" fillId="3" borderId="0" applyNumberFormat="0" applyBorder="0" applyAlignment="0" applyProtection="0"/>
    <xf numFmtId="0" fontId="22" fillId="0" borderId="0" applyNumberFormat="0" applyFill="0" applyBorder="0" applyAlignment="0" applyProtection="0"/>
    <xf numFmtId="0" fontId="22" fillId="0" borderId="3" applyNumberFormat="0" applyFill="0" applyAlignment="0" applyProtection="0"/>
    <xf numFmtId="0" fontId="21" fillId="0" borderId="2" applyNumberFormat="0" applyFill="0" applyAlignment="0" applyProtection="0"/>
    <xf numFmtId="0" fontId="20" fillId="0" borderId="1" applyNumberFormat="0" applyFill="0" applyAlignment="0" applyProtection="0"/>
    <xf numFmtId="0" fontId="27" fillId="0" borderId="0" applyNumberFormat="0" applyFill="0" applyBorder="0" applyAlignment="0" applyProtection="0"/>
    <xf numFmtId="0" fontId="29" fillId="32" borderId="10" applyNumberFormat="0" applyFont="0" applyAlignment="0" applyProtection="0"/>
    <xf numFmtId="0" fontId="12" fillId="32" borderId="10" applyNumberFormat="0" applyFont="0" applyAlignment="0" applyProtection="0"/>
    <xf numFmtId="0" fontId="29"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13" fillId="31" borderId="0" applyNumberFormat="0" applyBorder="0" applyAlignment="0" applyProtection="0"/>
    <xf numFmtId="0" fontId="12" fillId="30" borderId="0" applyNumberFormat="0" applyBorder="0" applyAlignment="0" applyProtection="0"/>
    <xf numFmtId="0" fontId="12" fillId="29" borderId="0" applyNumberFormat="0" applyBorder="0" applyAlignment="0" applyProtection="0"/>
    <xf numFmtId="0" fontId="13" fillId="28" borderId="0" applyNumberFormat="0" applyBorder="0" applyAlignment="0" applyProtection="0"/>
    <xf numFmtId="0" fontId="13" fillId="27" borderId="0" applyNumberFormat="0" applyBorder="0" applyAlignment="0" applyProtection="0"/>
    <xf numFmtId="0" fontId="12" fillId="26" borderId="0" applyNumberFormat="0" applyBorder="0" applyAlignment="0" applyProtection="0"/>
    <xf numFmtId="0" fontId="12" fillId="25" borderId="0" applyNumberFormat="0" applyBorder="0" applyAlignment="0" applyProtection="0"/>
    <xf numFmtId="0" fontId="13" fillId="24" borderId="0" applyNumberFormat="0" applyBorder="0" applyAlignment="0" applyProtection="0"/>
    <xf numFmtId="0" fontId="13" fillId="23" borderId="0" applyNumberFormat="0" applyBorder="0" applyAlignment="0" applyProtection="0"/>
    <xf numFmtId="0" fontId="12" fillId="22" borderId="0" applyNumberFormat="0" applyBorder="0" applyAlignment="0" applyProtection="0"/>
    <xf numFmtId="0" fontId="12" fillId="21" borderId="0" applyNumberFormat="0" applyBorder="0" applyAlignment="0" applyProtection="0"/>
    <xf numFmtId="0" fontId="13" fillId="20" borderId="0" applyNumberFormat="0" applyBorder="0" applyAlignment="0" applyProtection="0"/>
    <xf numFmtId="0" fontId="13" fillId="19" borderId="0" applyNumberFormat="0" applyBorder="0" applyAlignment="0" applyProtection="0"/>
    <xf numFmtId="0" fontId="12" fillId="18" borderId="0" applyNumberFormat="0" applyBorder="0" applyAlignment="0" applyProtection="0"/>
    <xf numFmtId="0" fontId="12" fillId="17" borderId="0" applyNumberFormat="0" applyBorder="0" applyAlignment="0" applyProtection="0"/>
    <xf numFmtId="0" fontId="13" fillId="16" borderId="0" applyNumberFormat="0" applyBorder="0" applyAlignment="0" applyProtection="0"/>
    <xf numFmtId="0" fontId="13" fillId="15" borderId="0" applyNumberFormat="0" applyBorder="0" applyAlignment="0" applyProtection="0"/>
    <xf numFmtId="0" fontId="12" fillId="14" borderId="0" applyNumberFormat="0" applyBorder="0" applyAlignment="0" applyProtection="0"/>
    <xf numFmtId="0" fontId="12" fillId="13" borderId="0" applyNumberFormat="0" applyBorder="0" applyAlignment="0" applyProtection="0"/>
    <xf numFmtId="0" fontId="13" fillId="12" borderId="0" applyNumberFormat="0" applyBorder="0" applyAlignment="0" applyProtection="0"/>
    <xf numFmtId="0" fontId="13" fillId="11" borderId="0" applyNumberFormat="0" applyBorder="0" applyAlignment="0" applyProtection="0"/>
    <xf numFmtId="0" fontId="12" fillId="10" borderId="0" applyNumberFormat="0" applyBorder="0" applyAlignment="0" applyProtection="0"/>
    <xf numFmtId="0" fontId="12" fillId="9" borderId="0" applyNumberFormat="0" applyBorder="0" applyAlignment="0" applyProtection="0"/>
    <xf numFmtId="0" fontId="13" fillId="8" borderId="0" applyNumberFormat="0" applyBorder="0" applyAlignment="0" applyProtection="0"/>
    <xf numFmtId="0" fontId="18" fillId="0" borderId="0" applyNumberFormat="0" applyFill="0" applyBorder="0" applyAlignment="0" applyProtection="0"/>
    <xf numFmtId="0" fontId="12" fillId="32" borderId="10" applyNumberFormat="0" applyFont="0" applyAlignment="0" applyProtection="0"/>
    <xf numFmtId="0" fontId="16" fillId="7" borderId="7" applyNumberFormat="0" applyAlignment="0" applyProtection="0"/>
    <xf numFmtId="0" fontId="15" fillId="6" borderId="4" applyNumberFormat="0" applyAlignment="0" applyProtection="0"/>
    <xf numFmtId="0" fontId="25" fillId="4" borderId="0" applyNumberFormat="0" applyBorder="0" applyAlignment="0" applyProtection="0"/>
    <xf numFmtId="0" fontId="14" fillId="3" borderId="0" applyNumberFormat="0" applyBorder="0" applyAlignment="0" applyProtection="0"/>
    <xf numFmtId="0" fontId="22" fillId="0" borderId="0" applyNumberFormat="0" applyFill="0" applyBorder="0" applyAlignment="0" applyProtection="0"/>
    <xf numFmtId="0" fontId="22" fillId="0" borderId="3" applyNumberFormat="0" applyFill="0" applyAlignment="0" applyProtection="0"/>
    <xf numFmtId="0" fontId="21" fillId="0" borderId="2" applyNumberFormat="0" applyFill="0" applyAlignment="0" applyProtection="0"/>
    <xf numFmtId="0" fontId="20" fillId="0" borderId="1" applyNumberFormat="0" applyFill="0" applyAlignment="0" applyProtection="0"/>
    <xf numFmtId="0" fontId="27" fillId="0" borderId="0" applyNumberFormat="0" applyFill="0" applyBorder="0" applyAlignment="0" applyProtection="0"/>
    <xf numFmtId="0" fontId="29" fillId="32" borderId="10" applyNumberFormat="0" applyFont="0" applyAlignment="0" applyProtection="0"/>
    <xf numFmtId="0" fontId="29" fillId="32" borderId="10" applyNumberFormat="0" applyFont="0" applyAlignment="0" applyProtection="0"/>
    <xf numFmtId="0" fontId="13" fillId="31" borderId="0" applyNumberFormat="0" applyBorder="0" applyAlignment="0" applyProtection="0"/>
    <xf numFmtId="0" fontId="12" fillId="30" borderId="0" applyNumberFormat="0" applyBorder="0" applyAlignment="0" applyProtection="0"/>
    <xf numFmtId="0" fontId="12" fillId="29" borderId="0" applyNumberFormat="0" applyBorder="0" applyAlignment="0" applyProtection="0"/>
    <xf numFmtId="0" fontId="13" fillId="28" borderId="0" applyNumberFormat="0" applyBorder="0" applyAlignment="0" applyProtection="0"/>
    <xf numFmtId="0" fontId="13" fillId="27" borderId="0" applyNumberFormat="0" applyBorder="0" applyAlignment="0" applyProtection="0"/>
    <xf numFmtId="0" fontId="12" fillId="26" borderId="0" applyNumberFormat="0" applyBorder="0" applyAlignment="0" applyProtection="0"/>
    <xf numFmtId="0" fontId="12" fillId="25" borderId="0" applyNumberFormat="0" applyBorder="0" applyAlignment="0" applyProtection="0"/>
    <xf numFmtId="0" fontId="13" fillId="24" borderId="0" applyNumberFormat="0" applyBorder="0" applyAlignment="0" applyProtection="0"/>
    <xf numFmtId="0" fontId="13" fillId="23" borderId="0" applyNumberFormat="0" applyBorder="0" applyAlignment="0" applyProtection="0"/>
    <xf numFmtId="0" fontId="12" fillId="22" borderId="0" applyNumberFormat="0" applyBorder="0" applyAlignment="0" applyProtection="0"/>
    <xf numFmtId="0" fontId="12" fillId="21" borderId="0" applyNumberFormat="0" applyBorder="0" applyAlignment="0" applyProtection="0"/>
    <xf numFmtId="0" fontId="13" fillId="20" borderId="0" applyNumberFormat="0" applyBorder="0" applyAlignment="0" applyProtection="0"/>
    <xf numFmtId="0" fontId="13" fillId="19" borderId="0" applyNumberFormat="0" applyBorder="0" applyAlignment="0" applyProtection="0"/>
    <xf numFmtId="0" fontId="12" fillId="18" borderId="0" applyNumberFormat="0" applyBorder="0" applyAlignment="0" applyProtection="0"/>
    <xf numFmtId="0" fontId="12" fillId="17" borderId="0" applyNumberFormat="0" applyBorder="0" applyAlignment="0" applyProtection="0"/>
    <xf numFmtId="0" fontId="13" fillId="16" borderId="0" applyNumberFormat="0" applyBorder="0" applyAlignment="0" applyProtection="0"/>
    <xf numFmtId="0" fontId="13" fillId="15" borderId="0" applyNumberFormat="0" applyBorder="0" applyAlignment="0" applyProtection="0"/>
    <xf numFmtId="0" fontId="12" fillId="14" borderId="0" applyNumberFormat="0" applyBorder="0" applyAlignment="0" applyProtection="0"/>
    <xf numFmtId="0" fontId="12" fillId="13" borderId="0" applyNumberFormat="0" applyBorder="0" applyAlignment="0" applyProtection="0"/>
    <xf numFmtId="0" fontId="13" fillId="12" borderId="0" applyNumberFormat="0" applyBorder="0" applyAlignment="0" applyProtection="0"/>
    <xf numFmtId="0" fontId="13" fillId="11" borderId="0" applyNumberFormat="0" applyBorder="0" applyAlignment="0" applyProtection="0"/>
    <xf numFmtId="0" fontId="12" fillId="10" borderId="0" applyNumberFormat="0" applyBorder="0" applyAlignment="0" applyProtection="0"/>
    <xf numFmtId="0" fontId="12" fillId="9" borderId="0" applyNumberFormat="0" applyBorder="0" applyAlignment="0" applyProtection="0"/>
    <xf numFmtId="0" fontId="13" fillId="8" borderId="0" applyNumberFormat="0" applyBorder="0" applyAlignment="0" applyProtection="0"/>
    <xf numFmtId="0" fontId="18" fillId="0" borderId="0" applyNumberFormat="0" applyFill="0" applyBorder="0" applyAlignment="0" applyProtection="0"/>
    <xf numFmtId="0" fontId="12" fillId="32" borderId="10" applyNumberFormat="0" applyFont="0" applyAlignment="0" applyProtection="0"/>
    <xf numFmtId="0" fontId="16" fillId="7" borderId="7" applyNumberFormat="0" applyAlignment="0" applyProtection="0"/>
    <xf numFmtId="0" fontId="15" fillId="6" borderId="4" applyNumberFormat="0" applyAlignment="0" applyProtection="0"/>
    <xf numFmtId="0" fontId="25" fillId="4" borderId="0" applyNumberFormat="0" applyBorder="0" applyAlignment="0" applyProtection="0"/>
    <xf numFmtId="0" fontId="14" fillId="3" borderId="0" applyNumberFormat="0" applyBorder="0" applyAlignment="0" applyProtection="0"/>
    <xf numFmtId="0" fontId="22" fillId="0" borderId="0" applyNumberFormat="0" applyFill="0" applyBorder="0" applyAlignment="0" applyProtection="0"/>
    <xf numFmtId="0" fontId="22" fillId="0" borderId="3" applyNumberFormat="0" applyFill="0" applyAlignment="0" applyProtection="0"/>
    <xf numFmtId="0" fontId="21" fillId="0" borderId="2" applyNumberFormat="0" applyFill="0" applyAlignment="0" applyProtection="0"/>
    <xf numFmtId="0" fontId="20" fillId="0" borderId="1" applyNumberFormat="0" applyFill="0" applyAlignment="0" applyProtection="0"/>
    <xf numFmtId="0" fontId="27" fillId="0" borderId="0" applyNumberFormat="0" applyFill="0" applyBorder="0" applyAlignment="0" applyProtection="0"/>
    <xf numFmtId="0" fontId="29"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13" fillId="31" borderId="0" applyNumberFormat="0" applyBorder="0" applyAlignment="0" applyProtection="0"/>
    <xf numFmtId="0" fontId="12" fillId="30" borderId="0" applyNumberFormat="0" applyBorder="0" applyAlignment="0" applyProtection="0"/>
    <xf numFmtId="0" fontId="12" fillId="29" borderId="0" applyNumberFormat="0" applyBorder="0" applyAlignment="0" applyProtection="0"/>
    <xf numFmtId="0" fontId="13" fillId="28" borderId="0" applyNumberFormat="0" applyBorder="0" applyAlignment="0" applyProtection="0"/>
    <xf numFmtId="0" fontId="13" fillId="27" borderId="0" applyNumberFormat="0" applyBorder="0" applyAlignment="0" applyProtection="0"/>
    <xf numFmtId="0" fontId="12" fillId="26" borderId="0" applyNumberFormat="0" applyBorder="0" applyAlignment="0" applyProtection="0"/>
    <xf numFmtId="0" fontId="12" fillId="25" borderId="0" applyNumberFormat="0" applyBorder="0" applyAlignment="0" applyProtection="0"/>
    <xf numFmtId="0" fontId="13" fillId="24" borderId="0" applyNumberFormat="0" applyBorder="0" applyAlignment="0" applyProtection="0"/>
    <xf numFmtId="0" fontId="13" fillId="23" borderId="0" applyNumberFormat="0" applyBorder="0" applyAlignment="0" applyProtection="0"/>
    <xf numFmtId="0" fontId="12" fillId="22" borderId="0" applyNumberFormat="0" applyBorder="0" applyAlignment="0" applyProtection="0"/>
    <xf numFmtId="0" fontId="12" fillId="21" borderId="0" applyNumberFormat="0" applyBorder="0" applyAlignment="0" applyProtection="0"/>
    <xf numFmtId="0" fontId="13" fillId="20" borderId="0" applyNumberFormat="0" applyBorder="0" applyAlignment="0" applyProtection="0"/>
    <xf numFmtId="0" fontId="13" fillId="19" borderId="0" applyNumberFormat="0" applyBorder="0" applyAlignment="0" applyProtection="0"/>
    <xf numFmtId="0" fontId="12" fillId="18" borderId="0" applyNumberFormat="0" applyBorder="0" applyAlignment="0" applyProtection="0"/>
    <xf numFmtId="0" fontId="12" fillId="17" borderId="0" applyNumberFormat="0" applyBorder="0" applyAlignment="0" applyProtection="0"/>
    <xf numFmtId="0" fontId="13" fillId="16" borderId="0" applyNumberFormat="0" applyBorder="0" applyAlignment="0" applyProtection="0"/>
    <xf numFmtId="0" fontId="13" fillId="15" borderId="0" applyNumberFormat="0" applyBorder="0" applyAlignment="0" applyProtection="0"/>
    <xf numFmtId="0" fontId="12" fillId="14" borderId="0" applyNumberFormat="0" applyBorder="0" applyAlignment="0" applyProtection="0"/>
    <xf numFmtId="0" fontId="12" fillId="13" borderId="0" applyNumberFormat="0" applyBorder="0" applyAlignment="0" applyProtection="0"/>
    <xf numFmtId="0" fontId="13" fillId="12" borderId="0" applyNumberFormat="0" applyBorder="0" applyAlignment="0" applyProtection="0"/>
    <xf numFmtId="0" fontId="13" fillId="11" borderId="0" applyNumberFormat="0" applyBorder="0" applyAlignment="0" applyProtection="0"/>
    <xf numFmtId="0" fontId="12" fillId="10" borderId="0" applyNumberFormat="0" applyBorder="0" applyAlignment="0" applyProtection="0"/>
    <xf numFmtId="0" fontId="12" fillId="9" borderId="0" applyNumberFormat="0" applyBorder="0" applyAlignment="0" applyProtection="0"/>
    <xf numFmtId="0" fontId="13" fillId="8" borderId="0" applyNumberFormat="0" applyBorder="0" applyAlignment="0" applyProtection="0"/>
    <xf numFmtId="0" fontId="18" fillId="0" borderId="0" applyNumberFormat="0" applyFill="0" applyBorder="0" applyAlignment="0" applyProtection="0"/>
    <xf numFmtId="0" fontId="16" fillId="7" borderId="7" applyNumberFormat="0" applyAlignment="0" applyProtection="0"/>
    <xf numFmtId="0" fontId="15" fillId="6" borderId="4" applyNumberFormat="0" applyAlignment="0" applyProtection="0"/>
    <xf numFmtId="0" fontId="25" fillId="4" borderId="0" applyNumberFormat="0" applyBorder="0" applyAlignment="0" applyProtection="0"/>
    <xf numFmtId="0" fontId="14" fillId="3" borderId="0" applyNumberFormat="0" applyBorder="0" applyAlignment="0" applyProtection="0"/>
    <xf numFmtId="0" fontId="22" fillId="0" borderId="0" applyNumberFormat="0" applyFill="0" applyBorder="0" applyAlignment="0" applyProtection="0"/>
    <xf numFmtId="0" fontId="22" fillId="0" borderId="3" applyNumberFormat="0" applyFill="0" applyAlignment="0" applyProtection="0"/>
    <xf numFmtId="0" fontId="21" fillId="0" borderId="2" applyNumberFormat="0" applyFill="0" applyAlignment="0" applyProtection="0"/>
    <xf numFmtId="0" fontId="20" fillId="0" borderId="1" applyNumberFormat="0" applyFill="0" applyAlignment="0" applyProtection="0"/>
    <xf numFmtId="0" fontId="27" fillId="0" borderId="0" applyNumberFormat="0" applyFill="0" applyBorder="0" applyAlignment="0" applyProtection="0"/>
    <xf numFmtId="0" fontId="29" fillId="32" borderId="10" applyNumberFormat="0" applyFont="0" applyAlignment="0" applyProtection="0"/>
    <xf numFmtId="0" fontId="29" fillId="32" borderId="10" applyNumberFormat="0" applyFont="0" applyAlignment="0" applyProtection="0"/>
    <xf numFmtId="0" fontId="13" fillId="31" borderId="0" applyNumberFormat="0" applyBorder="0" applyAlignment="0" applyProtection="0"/>
    <xf numFmtId="0" fontId="12" fillId="30" borderId="0" applyNumberFormat="0" applyBorder="0" applyAlignment="0" applyProtection="0"/>
    <xf numFmtId="0" fontId="12" fillId="29" borderId="0" applyNumberFormat="0" applyBorder="0" applyAlignment="0" applyProtection="0"/>
    <xf numFmtId="0" fontId="13" fillId="28" borderId="0" applyNumberFormat="0" applyBorder="0" applyAlignment="0" applyProtection="0"/>
    <xf numFmtId="0" fontId="13" fillId="27" borderId="0" applyNumberFormat="0" applyBorder="0" applyAlignment="0" applyProtection="0"/>
    <xf numFmtId="0" fontId="12" fillId="26" borderId="0" applyNumberFormat="0" applyBorder="0" applyAlignment="0" applyProtection="0"/>
    <xf numFmtId="0" fontId="12" fillId="25" borderId="0" applyNumberFormat="0" applyBorder="0" applyAlignment="0" applyProtection="0"/>
    <xf numFmtId="0" fontId="13" fillId="24" borderId="0" applyNumberFormat="0" applyBorder="0" applyAlignment="0" applyProtection="0"/>
    <xf numFmtId="0" fontId="13" fillId="23" borderId="0" applyNumberFormat="0" applyBorder="0" applyAlignment="0" applyProtection="0"/>
    <xf numFmtId="0" fontId="12" fillId="22" borderId="0" applyNumberFormat="0" applyBorder="0" applyAlignment="0" applyProtection="0"/>
    <xf numFmtId="0" fontId="12" fillId="21" borderId="0" applyNumberFormat="0" applyBorder="0" applyAlignment="0" applyProtection="0"/>
    <xf numFmtId="0" fontId="13" fillId="20" borderId="0" applyNumberFormat="0" applyBorder="0" applyAlignment="0" applyProtection="0"/>
    <xf numFmtId="0" fontId="13" fillId="19" borderId="0" applyNumberFormat="0" applyBorder="0" applyAlignment="0" applyProtection="0"/>
    <xf numFmtId="0" fontId="12" fillId="18" borderId="0" applyNumberFormat="0" applyBorder="0" applyAlignment="0" applyProtection="0"/>
    <xf numFmtId="0" fontId="12" fillId="17" borderId="0" applyNumberFormat="0" applyBorder="0" applyAlignment="0" applyProtection="0"/>
    <xf numFmtId="0" fontId="13" fillId="16" borderId="0" applyNumberFormat="0" applyBorder="0" applyAlignment="0" applyProtection="0"/>
    <xf numFmtId="0" fontId="13" fillId="15" borderId="0" applyNumberFormat="0" applyBorder="0" applyAlignment="0" applyProtection="0"/>
    <xf numFmtId="0" fontId="12" fillId="14" borderId="0" applyNumberFormat="0" applyBorder="0" applyAlignment="0" applyProtection="0"/>
    <xf numFmtId="0" fontId="12" fillId="13" borderId="0" applyNumberFormat="0" applyBorder="0" applyAlignment="0" applyProtection="0"/>
    <xf numFmtId="0" fontId="13" fillId="12" borderId="0" applyNumberFormat="0" applyBorder="0" applyAlignment="0" applyProtection="0"/>
    <xf numFmtId="0" fontId="13" fillId="11" borderId="0" applyNumberFormat="0" applyBorder="0" applyAlignment="0" applyProtection="0"/>
    <xf numFmtId="0" fontId="12" fillId="10" borderId="0" applyNumberFormat="0" applyBorder="0" applyAlignment="0" applyProtection="0"/>
    <xf numFmtId="0" fontId="12" fillId="9" borderId="0" applyNumberFormat="0" applyBorder="0" applyAlignment="0" applyProtection="0"/>
    <xf numFmtId="0" fontId="13" fillId="8" borderId="0" applyNumberFormat="0" applyBorder="0" applyAlignment="0" applyProtection="0"/>
    <xf numFmtId="0" fontId="18" fillId="0" borderId="0" applyNumberFormat="0" applyFill="0" applyBorder="0" applyAlignment="0" applyProtection="0"/>
    <xf numFmtId="0" fontId="12" fillId="32" borderId="10" applyNumberFormat="0" applyFont="0" applyAlignment="0" applyProtection="0"/>
    <xf numFmtId="0" fontId="16" fillId="7" borderId="7" applyNumberFormat="0" applyAlignment="0" applyProtection="0"/>
    <xf numFmtId="0" fontId="15" fillId="6" borderId="4" applyNumberFormat="0" applyAlignment="0" applyProtection="0"/>
    <xf numFmtId="0" fontId="25" fillId="4" borderId="0" applyNumberFormat="0" applyBorder="0" applyAlignment="0" applyProtection="0"/>
    <xf numFmtId="0" fontId="14" fillId="3" borderId="0" applyNumberFormat="0" applyBorder="0" applyAlignment="0" applyProtection="0"/>
    <xf numFmtId="0" fontId="22" fillId="0" borderId="0" applyNumberFormat="0" applyFill="0" applyBorder="0" applyAlignment="0" applyProtection="0"/>
    <xf numFmtId="0" fontId="22" fillId="0" borderId="3" applyNumberFormat="0" applyFill="0" applyAlignment="0" applyProtection="0"/>
    <xf numFmtId="0" fontId="21" fillId="0" borderId="2" applyNumberFormat="0" applyFill="0" applyAlignment="0" applyProtection="0"/>
    <xf numFmtId="0" fontId="20" fillId="0" borderId="1" applyNumberFormat="0" applyFill="0" applyAlignment="0" applyProtection="0"/>
    <xf numFmtId="0" fontId="27" fillId="0" borderId="0" applyNumberFormat="0" applyFill="0" applyBorder="0" applyAlignment="0" applyProtection="0"/>
    <xf numFmtId="0" fontId="29"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13" fillId="31" borderId="0" applyNumberFormat="0" applyBorder="0" applyAlignment="0" applyProtection="0"/>
    <xf numFmtId="0" fontId="13" fillId="28" borderId="0" applyNumberFormat="0" applyBorder="0" applyAlignment="0" applyProtection="0"/>
    <xf numFmtId="0" fontId="13" fillId="27" borderId="0" applyNumberFormat="0" applyBorder="0" applyAlignment="0" applyProtection="0"/>
    <xf numFmtId="0" fontId="13" fillId="24" borderId="0" applyNumberFormat="0" applyBorder="0" applyAlignment="0" applyProtection="0"/>
    <xf numFmtId="0" fontId="13" fillId="23" borderId="0" applyNumberFormat="0" applyBorder="0" applyAlignment="0" applyProtection="0"/>
    <xf numFmtId="0" fontId="13" fillId="20" borderId="0" applyNumberFormat="0" applyBorder="0" applyAlignment="0" applyProtection="0"/>
    <xf numFmtId="0" fontId="13" fillId="19" borderId="0" applyNumberFormat="0" applyBorder="0" applyAlignment="0" applyProtection="0"/>
    <xf numFmtId="0" fontId="13" fillId="16" borderId="0" applyNumberFormat="0" applyBorder="0" applyAlignment="0" applyProtection="0"/>
    <xf numFmtId="0" fontId="13" fillId="15" borderId="0" applyNumberFormat="0" applyBorder="0" applyAlignment="0" applyProtection="0"/>
    <xf numFmtId="0" fontId="13" fillId="12" borderId="0" applyNumberFormat="0" applyBorder="0" applyAlignment="0" applyProtection="0"/>
    <xf numFmtId="0" fontId="13" fillId="11" borderId="0" applyNumberFormat="0" applyBorder="0" applyAlignment="0" applyProtection="0"/>
    <xf numFmtId="0" fontId="13" fillId="8" borderId="0" applyNumberFormat="0" applyBorder="0" applyAlignment="0" applyProtection="0"/>
    <xf numFmtId="0" fontId="29"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13" fillId="31" borderId="0" applyNumberFormat="0" applyBorder="0" applyAlignment="0" applyProtection="0"/>
    <xf numFmtId="0" fontId="13" fillId="28" borderId="0" applyNumberFormat="0" applyBorder="0" applyAlignment="0" applyProtection="0"/>
    <xf numFmtId="0" fontId="13" fillId="27" borderId="0" applyNumberFormat="0" applyBorder="0" applyAlignment="0" applyProtection="0"/>
    <xf numFmtId="0" fontId="13" fillId="24" borderId="0" applyNumberFormat="0" applyBorder="0" applyAlignment="0" applyProtection="0"/>
    <xf numFmtId="0" fontId="13" fillId="23" borderId="0" applyNumberFormat="0" applyBorder="0" applyAlignment="0" applyProtection="0"/>
    <xf numFmtId="0" fontId="13" fillId="20" borderId="0" applyNumberFormat="0" applyBorder="0" applyAlignment="0" applyProtection="0"/>
    <xf numFmtId="0" fontId="13" fillId="19" borderId="0" applyNumberFormat="0" applyBorder="0" applyAlignment="0" applyProtection="0"/>
    <xf numFmtId="0" fontId="13" fillId="16" borderId="0" applyNumberFormat="0" applyBorder="0" applyAlignment="0" applyProtection="0"/>
    <xf numFmtId="0" fontId="13" fillId="15" borderId="0" applyNumberFormat="0" applyBorder="0" applyAlignment="0" applyProtection="0"/>
    <xf numFmtId="0" fontId="13" fillId="12" borderId="0" applyNumberFormat="0" applyBorder="0" applyAlignment="0" applyProtection="0"/>
    <xf numFmtId="0" fontId="13" fillId="11" borderId="0" applyNumberFormat="0" applyBorder="0" applyAlignment="0" applyProtection="0"/>
    <xf numFmtId="0" fontId="13" fillId="8" borderId="0" applyNumberFormat="0" applyBorder="0" applyAlignment="0" applyProtection="0"/>
    <xf numFmtId="0" fontId="29" fillId="32" borderId="10" applyNumberFormat="0" applyFont="0" applyAlignment="0" applyProtection="0"/>
    <xf numFmtId="0" fontId="29" fillId="32" borderId="10" applyNumberFormat="0" applyFont="0" applyAlignment="0" applyProtection="0"/>
    <xf numFmtId="0" fontId="13" fillId="31" borderId="0" applyNumberFormat="0" applyBorder="0" applyAlignment="0" applyProtection="0"/>
    <xf numFmtId="0" fontId="13" fillId="28" borderId="0" applyNumberFormat="0" applyBorder="0" applyAlignment="0" applyProtection="0"/>
    <xf numFmtId="0" fontId="13" fillId="27" borderId="0" applyNumberFormat="0" applyBorder="0" applyAlignment="0" applyProtection="0"/>
    <xf numFmtId="0" fontId="13" fillId="24" borderId="0" applyNumberFormat="0" applyBorder="0" applyAlignment="0" applyProtection="0"/>
    <xf numFmtId="0" fontId="13" fillId="23" borderId="0" applyNumberFormat="0" applyBorder="0" applyAlignment="0" applyProtection="0"/>
    <xf numFmtId="0" fontId="13" fillId="20" borderId="0" applyNumberFormat="0" applyBorder="0" applyAlignment="0" applyProtection="0"/>
    <xf numFmtId="0" fontId="13" fillId="19" borderId="0" applyNumberFormat="0" applyBorder="0" applyAlignment="0" applyProtection="0"/>
    <xf numFmtId="0" fontId="13" fillId="16" borderId="0" applyNumberFormat="0" applyBorder="0" applyAlignment="0" applyProtection="0"/>
    <xf numFmtId="0" fontId="13" fillId="15" borderId="0" applyNumberFormat="0" applyBorder="0" applyAlignment="0" applyProtection="0"/>
    <xf numFmtId="0" fontId="13" fillId="12" borderId="0" applyNumberFormat="0" applyBorder="0" applyAlignment="0" applyProtection="0"/>
    <xf numFmtId="0" fontId="13" fillId="11" borderId="0" applyNumberFormat="0" applyBorder="0" applyAlignment="0" applyProtection="0"/>
    <xf numFmtId="0" fontId="13" fillId="8"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5" fillId="6" borderId="4" applyNumberFormat="0" applyAlignment="0" applyProtection="0"/>
    <xf numFmtId="0" fontId="15" fillId="6" borderId="4" applyNumberFormat="0" applyAlignment="0" applyProtection="0"/>
    <xf numFmtId="0" fontId="15" fillId="6" borderId="4" applyNumberFormat="0" applyAlignment="0" applyProtection="0"/>
    <xf numFmtId="0" fontId="15" fillId="6" borderId="4" applyNumberFormat="0" applyAlignment="0" applyProtection="0"/>
    <xf numFmtId="0" fontId="15" fillId="6" borderId="4" applyNumberFormat="0" applyAlignment="0" applyProtection="0"/>
    <xf numFmtId="0" fontId="15" fillId="6" borderId="4" applyNumberFormat="0" applyAlignment="0" applyProtection="0"/>
    <xf numFmtId="0" fontId="16" fillId="7" borderId="7" applyNumberFormat="0" applyAlignment="0" applyProtection="0"/>
    <xf numFmtId="0" fontId="16" fillId="7" borderId="7" applyNumberFormat="0" applyAlignment="0" applyProtection="0"/>
    <xf numFmtId="0" fontId="16" fillId="7" borderId="7" applyNumberFormat="0" applyAlignment="0" applyProtection="0"/>
    <xf numFmtId="0" fontId="16" fillId="7" borderId="7" applyNumberFormat="0" applyAlignment="0" applyProtection="0"/>
    <xf numFmtId="0" fontId="16" fillId="7" borderId="7" applyNumberFormat="0" applyAlignment="0" applyProtection="0"/>
    <xf numFmtId="0" fontId="16" fillId="7" borderId="7" applyNumberFormat="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20" fillId="0" borderId="1" applyNumberFormat="0" applyFill="0" applyAlignment="0" applyProtection="0"/>
    <xf numFmtId="0" fontId="20" fillId="0" borderId="1" applyNumberFormat="0" applyFill="0" applyAlignment="0" applyProtection="0"/>
    <xf numFmtId="0" fontId="20" fillId="0" borderId="1" applyNumberFormat="0" applyFill="0" applyAlignment="0" applyProtection="0"/>
    <xf numFmtId="0" fontId="20" fillId="0" borderId="1" applyNumberFormat="0" applyFill="0" applyAlignment="0" applyProtection="0"/>
    <xf numFmtId="0" fontId="20" fillId="0" borderId="1" applyNumberFormat="0" applyFill="0" applyAlignment="0" applyProtection="0"/>
    <xf numFmtId="0" fontId="20" fillId="0" borderId="1" applyNumberFormat="0" applyFill="0" applyAlignment="0" applyProtection="0"/>
    <xf numFmtId="0" fontId="21" fillId="0" borderId="2" applyNumberFormat="0" applyFill="0" applyAlignment="0" applyProtection="0"/>
    <xf numFmtId="0" fontId="21" fillId="0" borderId="2" applyNumberFormat="0" applyFill="0" applyAlignment="0" applyProtection="0"/>
    <xf numFmtId="0" fontId="21" fillId="0" borderId="2" applyNumberFormat="0" applyFill="0" applyAlignment="0" applyProtection="0"/>
    <xf numFmtId="0" fontId="21" fillId="0" borderId="2" applyNumberFormat="0" applyFill="0" applyAlignment="0" applyProtection="0"/>
    <xf numFmtId="0" fontId="21" fillId="0" borderId="2" applyNumberFormat="0" applyFill="0" applyAlignment="0" applyProtection="0"/>
    <xf numFmtId="0" fontId="21" fillId="0" borderId="2" applyNumberFormat="0" applyFill="0" applyAlignment="0" applyProtection="0"/>
    <xf numFmtId="0" fontId="22" fillId="0" borderId="3" applyNumberFormat="0" applyFill="0" applyAlignment="0" applyProtection="0"/>
    <xf numFmtId="0" fontId="22" fillId="0" borderId="3" applyNumberFormat="0" applyFill="0" applyAlignment="0" applyProtection="0"/>
    <xf numFmtId="0" fontId="22" fillId="0" borderId="3" applyNumberFormat="0" applyFill="0" applyAlignment="0" applyProtection="0"/>
    <xf numFmtId="0" fontId="22" fillId="0" borderId="3" applyNumberFormat="0" applyFill="0" applyAlignment="0" applyProtection="0"/>
    <xf numFmtId="0" fontId="22" fillId="0" borderId="3" applyNumberFormat="0" applyFill="0" applyAlignment="0" applyProtection="0"/>
    <xf numFmtId="0" fontId="22" fillId="0" borderId="3" applyNumberFormat="0" applyFill="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5" fillId="4" borderId="0" applyNumberFormat="0" applyBorder="0" applyAlignment="0" applyProtection="0"/>
    <xf numFmtId="0" fontId="25" fillId="4" borderId="0" applyNumberFormat="0" applyBorder="0" applyAlignment="0" applyProtection="0"/>
    <xf numFmtId="0" fontId="25" fillId="4" borderId="0" applyNumberFormat="0" applyBorder="0" applyAlignment="0" applyProtection="0"/>
    <xf numFmtId="0" fontId="25" fillId="4" borderId="0" applyNumberFormat="0" applyBorder="0" applyAlignment="0" applyProtection="0"/>
    <xf numFmtId="0" fontId="25" fillId="4" borderId="0" applyNumberFormat="0" applyBorder="0" applyAlignment="0" applyProtection="0"/>
    <xf numFmtId="0" fontId="25" fillId="4" borderId="0" applyNumberFormat="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6" fillId="6" borderId="5" applyNumberFormat="0" applyAlignment="0" applyProtection="0"/>
    <xf numFmtId="0" fontId="16" fillId="7" borderId="7" applyNumberFormat="0" applyAlignment="0" applyProtection="0"/>
    <xf numFmtId="0" fontId="27" fillId="0" borderId="0" applyNumberFormat="0" applyFill="0" applyBorder="0" applyAlignment="0" applyProtection="0"/>
    <xf numFmtId="0" fontId="20" fillId="0" borderId="1" applyNumberFormat="0" applyFill="0" applyAlignment="0" applyProtection="0"/>
    <xf numFmtId="0" fontId="21" fillId="0" borderId="2" applyNumberFormat="0" applyFill="0" applyAlignment="0" applyProtection="0"/>
    <xf numFmtId="0" fontId="22" fillId="0" borderId="3" applyNumberFormat="0" applyFill="0" applyAlignment="0" applyProtection="0"/>
    <xf numFmtId="0" fontId="22" fillId="0" borderId="0" applyNumberFormat="0" applyFill="0" applyBorder="0" applyAlignment="0" applyProtection="0"/>
    <xf numFmtId="0" fontId="19" fillId="2" borderId="0" applyNumberFormat="0" applyBorder="0" applyAlignment="0" applyProtection="0"/>
    <xf numFmtId="0" fontId="14" fillId="3" borderId="0" applyNumberFormat="0" applyBorder="0" applyAlignment="0" applyProtection="0"/>
    <xf numFmtId="0" fontId="23" fillId="5" borderId="4" applyNumberFormat="0" applyAlignment="0" applyProtection="0"/>
    <xf numFmtId="0" fontId="15" fillId="6" borderId="4" applyNumberFormat="0" applyAlignment="0" applyProtection="0"/>
    <xf numFmtId="0" fontId="24" fillId="0" borderId="6" applyNumberFormat="0" applyFill="0" applyAlignment="0" applyProtection="0"/>
    <xf numFmtId="0" fontId="28" fillId="0" borderId="0" applyNumberFormat="0" applyFill="0" applyBorder="0" applyAlignment="0" applyProtection="0"/>
    <xf numFmtId="0" fontId="13" fillId="8"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7" fillId="17" borderId="0" applyNumberFormat="0" applyBorder="0" applyAlignment="0" applyProtection="0"/>
    <xf numFmtId="0" fontId="7" fillId="18"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7" fillId="21" borderId="0" applyNumberFormat="0" applyBorder="0" applyAlignment="0" applyProtection="0"/>
    <xf numFmtId="0" fontId="7" fillId="22"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7" fillId="25" borderId="0" applyNumberFormat="0" applyBorder="0" applyAlignment="0" applyProtection="0"/>
    <xf numFmtId="0" fontId="7" fillId="26"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7" fillId="29" borderId="0" applyNumberFormat="0" applyBorder="0" applyAlignment="0" applyProtection="0"/>
    <xf numFmtId="0" fontId="7" fillId="30" borderId="0" applyNumberFormat="0" applyBorder="0" applyAlignment="0" applyProtection="0"/>
    <xf numFmtId="0" fontId="13" fillId="31" borderId="0" applyNumberFormat="0" applyBorder="0" applyAlignment="0" applyProtection="0"/>
    <xf numFmtId="0" fontId="17" fillId="32" borderId="10" applyNumberFormat="0" applyFont="0" applyAlignment="0" applyProtection="0"/>
    <xf numFmtId="0" fontId="24" fillId="0" borderId="6" applyNumberFormat="0" applyFill="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17" fillId="32" borderId="10" applyNumberFormat="0" applyFont="0" applyAlignment="0" applyProtection="0"/>
    <xf numFmtId="0" fontId="25" fillId="4" borderId="0" applyNumberFormat="0" applyBorder="0" applyAlignment="0" applyProtection="0"/>
    <xf numFmtId="0" fontId="16" fillId="7" borderId="7" applyNumberFormat="0" applyAlignment="0" applyProtection="0"/>
    <xf numFmtId="0" fontId="18" fillId="0" borderId="0" applyNumberFormat="0" applyFill="0" applyBorder="0" applyAlignment="0" applyProtection="0"/>
    <xf numFmtId="0" fontId="15" fillId="6" borderId="4" applyNumberForma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3" fillId="11" borderId="0" applyNumberFormat="0" applyBorder="0" applyAlignment="0" applyProtection="0"/>
    <xf numFmtId="0" fontId="13" fillId="15" borderId="0" applyNumberFormat="0" applyBorder="0" applyAlignment="0" applyProtection="0"/>
    <xf numFmtId="0" fontId="13" fillId="19" borderId="0" applyNumberFormat="0" applyBorder="0" applyAlignment="0" applyProtection="0"/>
    <xf numFmtId="0" fontId="13" fillId="23" borderId="0" applyNumberFormat="0" applyBorder="0" applyAlignment="0" applyProtection="0"/>
    <xf numFmtId="0" fontId="13" fillId="27" borderId="0" applyNumberFormat="0" applyBorder="0" applyAlignment="0" applyProtection="0"/>
    <xf numFmtId="0" fontId="13" fillId="31" borderId="0" applyNumberFormat="0" applyBorder="0" applyAlignment="0" applyProtection="0"/>
    <xf numFmtId="0" fontId="7" fillId="32" borderId="10" applyNumberFormat="0" applyFont="0" applyAlignment="0" applyProtection="0"/>
    <xf numFmtId="0" fontId="29"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29" fillId="32" borderId="10" applyNumberFormat="0" applyFont="0" applyAlignment="0" applyProtection="0"/>
    <xf numFmtId="0" fontId="7" fillId="32" borderId="10" applyNumberFormat="0" applyFont="0" applyAlignment="0" applyProtection="0"/>
    <xf numFmtId="0" fontId="27" fillId="0" borderId="0" applyNumberFormat="0" applyFill="0" applyBorder="0" applyAlignment="0" applyProtection="0"/>
    <xf numFmtId="0" fontId="20" fillId="0" borderId="1" applyNumberFormat="0" applyFill="0" applyAlignment="0" applyProtection="0"/>
    <xf numFmtId="0" fontId="21" fillId="0" borderId="2" applyNumberFormat="0" applyFill="0" applyAlignment="0" applyProtection="0"/>
    <xf numFmtId="0" fontId="22" fillId="0" borderId="3" applyNumberFormat="0" applyFill="0" applyAlignment="0" applyProtection="0"/>
    <xf numFmtId="0" fontId="22" fillId="0" borderId="0" applyNumberFormat="0" applyFill="0" applyBorder="0" applyAlignment="0" applyProtection="0"/>
    <xf numFmtId="0" fontId="14" fillId="3" borderId="0" applyNumberFormat="0" applyBorder="0" applyAlignment="0" applyProtection="0"/>
    <xf numFmtId="0" fontId="25" fillId="4" borderId="0" applyNumberFormat="0" applyBorder="0" applyAlignment="0" applyProtection="0"/>
    <xf numFmtId="0" fontId="15" fillId="6" borderId="4" applyNumberFormat="0" applyAlignment="0" applyProtection="0"/>
    <xf numFmtId="0" fontId="16" fillId="7" borderId="7" applyNumberFormat="0" applyAlignment="0" applyProtection="0"/>
    <xf numFmtId="0" fontId="7" fillId="32" borderId="10" applyNumberFormat="0" applyFont="0" applyAlignment="0" applyProtection="0"/>
    <xf numFmtId="0" fontId="18" fillId="0" borderId="0" applyNumberFormat="0" applyFill="0" applyBorder="0" applyAlignment="0" applyProtection="0"/>
    <xf numFmtId="0" fontId="29"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18" fillId="0" borderId="0" applyNumberFormat="0" applyFill="0" applyBorder="0" applyAlignment="0" applyProtection="0"/>
    <xf numFmtId="0" fontId="7" fillId="32" borderId="10" applyNumberFormat="0" applyFont="0" applyAlignment="0" applyProtection="0"/>
    <xf numFmtId="0" fontId="16" fillId="7" borderId="7" applyNumberFormat="0" applyAlignment="0" applyProtection="0"/>
    <xf numFmtId="0" fontId="15" fillId="6" borderId="4" applyNumberFormat="0" applyAlignment="0" applyProtection="0"/>
    <xf numFmtId="0" fontId="25" fillId="4" borderId="0" applyNumberFormat="0" applyBorder="0" applyAlignment="0" applyProtection="0"/>
    <xf numFmtId="0" fontId="14" fillId="3" borderId="0" applyNumberFormat="0" applyBorder="0" applyAlignment="0" applyProtection="0"/>
    <xf numFmtId="0" fontId="22" fillId="0" borderId="0" applyNumberFormat="0" applyFill="0" applyBorder="0" applyAlignment="0" applyProtection="0"/>
    <xf numFmtId="0" fontId="22" fillId="0" borderId="3" applyNumberFormat="0" applyFill="0" applyAlignment="0" applyProtection="0"/>
    <xf numFmtId="0" fontId="21" fillId="0" borderId="2" applyNumberFormat="0" applyFill="0" applyAlignment="0" applyProtection="0"/>
    <xf numFmtId="0" fontId="20" fillId="0" borderId="1" applyNumberFormat="0" applyFill="0" applyAlignment="0" applyProtection="0"/>
    <xf numFmtId="0" fontId="27" fillId="0" borderId="0" applyNumberFormat="0" applyFill="0" applyBorder="0" applyAlignment="0" applyProtection="0"/>
    <xf numFmtId="0" fontId="29" fillId="32" borderId="10" applyNumberFormat="0" applyFont="0" applyAlignment="0" applyProtection="0"/>
    <xf numFmtId="0" fontId="29" fillId="32" borderId="10" applyNumberFormat="0" applyFont="0" applyAlignment="0" applyProtection="0"/>
    <xf numFmtId="0" fontId="18" fillId="0" borderId="0" applyNumberFormat="0" applyFill="0" applyBorder="0" applyAlignment="0" applyProtection="0"/>
    <xf numFmtId="0" fontId="7" fillId="32" borderId="10" applyNumberFormat="0" applyFont="0" applyAlignment="0" applyProtection="0"/>
    <xf numFmtId="0" fontId="16" fillId="7" borderId="7" applyNumberFormat="0" applyAlignment="0" applyProtection="0"/>
    <xf numFmtId="0" fontId="15" fillId="6" borderId="4" applyNumberFormat="0" applyAlignment="0" applyProtection="0"/>
    <xf numFmtId="0" fontId="25" fillId="4" borderId="0" applyNumberFormat="0" applyBorder="0" applyAlignment="0" applyProtection="0"/>
    <xf numFmtId="0" fontId="14" fillId="3" borderId="0" applyNumberFormat="0" applyBorder="0" applyAlignment="0" applyProtection="0"/>
    <xf numFmtId="0" fontId="22" fillId="0" borderId="0" applyNumberFormat="0" applyFill="0" applyBorder="0" applyAlignment="0" applyProtection="0"/>
    <xf numFmtId="0" fontId="22" fillId="0" borderId="3" applyNumberFormat="0" applyFill="0" applyAlignment="0" applyProtection="0"/>
    <xf numFmtId="0" fontId="21" fillId="0" borderId="2" applyNumberFormat="0" applyFill="0" applyAlignment="0" applyProtection="0"/>
    <xf numFmtId="0" fontId="20" fillId="0" borderId="1" applyNumberFormat="0" applyFill="0" applyAlignment="0" applyProtection="0"/>
    <xf numFmtId="0" fontId="27" fillId="0" borderId="0" applyNumberFormat="0" applyFill="0" applyBorder="0" applyAlignment="0" applyProtection="0"/>
    <xf numFmtId="0" fontId="29" fillId="32" borderId="10" applyNumberFormat="0" applyFont="0" applyAlignment="0" applyProtection="0"/>
    <xf numFmtId="0" fontId="7" fillId="32" borderId="10" applyNumberFormat="0" applyFont="0" applyAlignment="0" applyProtection="0"/>
    <xf numFmtId="0" fontId="29"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13" fillId="31" borderId="0" applyNumberFormat="0" applyBorder="0" applyAlignment="0" applyProtection="0"/>
    <xf numFmtId="0" fontId="7" fillId="30" borderId="0" applyNumberFormat="0" applyBorder="0" applyAlignment="0" applyProtection="0"/>
    <xf numFmtId="0" fontId="7" fillId="29" borderId="0" applyNumberFormat="0" applyBorder="0" applyAlignment="0" applyProtection="0"/>
    <xf numFmtId="0" fontId="13" fillId="28" borderId="0" applyNumberFormat="0" applyBorder="0" applyAlignment="0" applyProtection="0"/>
    <xf numFmtId="0" fontId="13" fillId="27" borderId="0" applyNumberFormat="0" applyBorder="0" applyAlignment="0" applyProtection="0"/>
    <xf numFmtId="0" fontId="7" fillId="26" borderId="0" applyNumberFormat="0" applyBorder="0" applyAlignment="0" applyProtection="0"/>
    <xf numFmtId="0" fontId="7" fillId="25" borderId="0" applyNumberFormat="0" applyBorder="0" applyAlignment="0" applyProtection="0"/>
    <xf numFmtId="0" fontId="13" fillId="24" borderId="0" applyNumberFormat="0" applyBorder="0" applyAlignment="0" applyProtection="0"/>
    <xf numFmtId="0" fontId="13" fillId="23" borderId="0" applyNumberFormat="0" applyBorder="0" applyAlignment="0" applyProtection="0"/>
    <xf numFmtId="0" fontId="7" fillId="22" borderId="0" applyNumberFormat="0" applyBorder="0" applyAlignment="0" applyProtection="0"/>
    <xf numFmtId="0" fontId="7" fillId="21" borderId="0" applyNumberFormat="0" applyBorder="0" applyAlignment="0" applyProtection="0"/>
    <xf numFmtId="0" fontId="13" fillId="20" borderId="0" applyNumberFormat="0" applyBorder="0" applyAlignment="0" applyProtection="0"/>
    <xf numFmtId="0" fontId="13" fillId="19" borderId="0" applyNumberFormat="0" applyBorder="0" applyAlignment="0" applyProtection="0"/>
    <xf numFmtId="0" fontId="7" fillId="18" borderId="0" applyNumberFormat="0" applyBorder="0" applyAlignment="0" applyProtection="0"/>
    <xf numFmtId="0" fontId="7" fillId="17" borderId="0" applyNumberFormat="0" applyBorder="0" applyAlignment="0" applyProtection="0"/>
    <xf numFmtId="0" fontId="13" fillId="16" borderId="0" applyNumberFormat="0" applyBorder="0" applyAlignment="0" applyProtection="0"/>
    <xf numFmtId="0" fontId="13" fillId="15" borderId="0" applyNumberFormat="0" applyBorder="0" applyAlignment="0" applyProtection="0"/>
    <xf numFmtId="0" fontId="7" fillId="14" borderId="0" applyNumberFormat="0" applyBorder="0" applyAlignment="0" applyProtection="0"/>
    <xf numFmtId="0" fontId="7" fillId="13" borderId="0" applyNumberFormat="0" applyBorder="0" applyAlignment="0" applyProtection="0"/>
    <xf numFmtId="0" fontId="13" fillId="12" borderId="0" applyNumberFormat="0" applyBorder="0" applyAlignment="0" applyProtection="0"/>
    <xf numFmtId="0" fontId="13" fillId="11" borderId="0" applyNumberFormat="0" applyBorder="0" applyAlignment="0" applyProtection="0"/>
    <xf numFmtId="0" fontId="7" fillId="10" borderId="0" applyNumberFormat="0" applyBorder="0" applyAlignment="0" applyProtection="0"/>
    <xf numFmtId="0" fontId="7" fillId="9" borderId="0" applyNumberFormat="0" applyBorder="0" applyAlignment="0" applyProtection="0"/>
    <xf numFmtId="0" fontId="13" fillId="8" borderId="0" applyNumberFormat="0" applyBorder="0" applyAlignment="0" applyProtection="0"/>
    <xf numFmtId="0" fontId="18" fillId="0" borderId="0" applyNumberFormat="0" applyFill="0" applyBorder="0" applyAlignment="0" applyProtection="0"/>
    <xf numFmtId="0" fontId="7" fillId="32" borderId="10" applyNumberFormat="0" applyFont="0" applyAlignment="0" applyProtection="0"/>
    <xf numFmtId="0" fontId="16" fillId="7" borderId="7" applyNumberFormat="0" applyAlignment="0" applyProtection="0"/>
    <xf numFmtId="0" fontId="15" fillId="6" borderId="4" applyNumberFormat="0" applyAlignment="0" applyProtection="0"/>
    <xf numFmtId="0" fontId="25" fillId="4" borderId="0" applyNumberFormat="0" applyBorder="0" applyAlignment="0" applyProtection="0"/>
    <xf numFmtId="0" fontId="14" fillId="3" borderId="0" applyNumberFormat="0" applyBorder="0" applyAlignment="0" applyProtection="0"/>
    <xf numFmtId="0" fontId="22" fillId="0" borderId="0" applyNumberFormat="0" applyFill="0" applyBorder="0" applyAlignment="0" applyProtection="0"/>
    <xf numFmtId="0" fontId="22" fillId="0" borderId="3" applyNumberFormat="0" applyFill="0" applyAlignment="0" applyProtection="0"/>
    <xf numFmtId="0" fontId="21" fillId="0" borderId="2" applyNumberFormat="0" applyFill="0" applyAlignment="0" applyProtection="0"/>
    <xf numFmtId="0" fontId="20" fillId="0" borderId="1" applyNumberFormat="0" applyFill="0" applyAlignment="0" applyProtection="0"/>
    <xf numFmtId="0" fontId="27" fillId="0" borderId="0" applyNumberFormat="0" applyFill="0" applyBorder="0" applyAlignment="0" applyProtection="0"/>
    <xf numFmtId="0" fontId="29" fillId="32" borderId="10" applyNumberFormat="0" applyFont="0" applyAlignment="0" applyProtection="0"/>
    <xf numFmtId="0" fontId="29" fillId="32" borderId="10" applyNumberFormat="0" applyFont="0" applyAlignment="0" applyProtection="0"/>
    <xf numFmtId="0" fontId="13" fillId="31" borderId="0" applyNumberFormat="0" applyBorder="0" applyAlignment="0" applyProtection="0"/>
    <xf numFmtId="0" fontId="7" fillId="30" borderId="0" applyNumberFormat="0" applyBorder="0" applyAlignment="0" applyProtection="0"/>
    <xf numFmtId="0" fontId="7" fillId="29" borderId="0" applyNumberFormat="0" applyBorder="0" applyAlignment="0" applyProtection="0"/>
    <xf numFmtId="0" fontId="13" fillId="28" borderId="0" applyNumberFormat="0" applyBorder="0" applyAlignment="0" applyProtection="0"/>
    <xf numFmtId="0" fontId="13" fillId="27" borderId="0" applyNumberFormat="0" applyBorder="0" applyAlignment="0" applyProtection="0"/>
    <xf numFmtId="0" fontId="7" fillId="26" borderId="0" applyNumberFormat="0" applyBorder="0" applyAlignment="0" applyProtection="0"/>
    <xf numFmtId="0" fontId="7" fillId="25" borderId="0" applyNumberFormat="0" applyBorder="0" applyAlignment="0" applyProtection="0"/>
    <xf numFmtId="0" fontId="13" fillId="24" borderId="0" applyNumberFormat="0" applyBorder="0" applyAlignment="0" applyProtection="0"/>
    <xf numFmtId="0" fontId="13" fillId="23" borderId="0" applyNumberFormat="0" applyBorder="0" applyAlignment="0" applyProtection="0"/>
    <xf numFmtId="0" fontId="7" fillId="22" borderId="0" applyNumberFormat="0" applyBorder="0" applyAlignment="0" applyProtection="0"/>
    <xf numFmtId="0" fontId="7" fillId="21" borderId="0" applyNumberFormat="0" applyBorder="0" applyAlignment="0" applyProtection="0"/>
    <xf numFmtId="0" fontId="13" fillId="20" borderId="0" applyNumberFormat="0" applyBorder="0" applyAlignment="0" applyProtection="0"/>
    <xf numFmtId="0" fontId="13" fillId="19" borderId="0" applyNumberFormat="0" applyBorder="0" applyAlignment="0" applyProtection="0"/>
    <xf numFmtId="0" fontId="7" fillId="18" borderId="0" applyNumberFormat="0" applyBorder="0" applyAlignment="0" applyProtection="0"/>
    <xf numFmtId="0" fontId="7" fillId="17" borderId="0" applyNumberFormat="0" applyBorder="0" applyAlignment="0" applyProtection="0"/>
    <xf numFmtId="0" fontId="13" fillId="16" borderId="0" applyNumberFormat="0" applyBorder="0" applyAlignment="0" applyProtection="0"/>
    <xf numFmtId="0" fontId="13" fillId="15" borderId="0" applyNumberFormat="0" applyBorder="0" applyAlignment="0" applyProtection="0"/>
    <xf numFmtId="0" fontId="7" fillId="14" borderId="0" applyNumberFormat="0" applyBorder="0" applyAlignment="0" applyProtection="0"/>
    <xf numFmtId="0" fontId="7" fillId="13" borderId="0" applyNumberFormat="0" applyBorder="0" applyAlignment="0" applyProtection="0"/>
    <xf numFmtId="0" fontId="13" fillId="12" borderId="0" applyNumberFormat="0" applyBorder="0" applyAlignment="0" applyProtection="0"/>
    <xf numFmtId="0" fontId="13" fillId="11" borderId="0" applyNumberFormat="0" applyBorder="0" applyAlignment="0" applyProtection="0"/>
    <xf numFmtId="0" fontId="7" fillId="10" borderId="0" applyNumberFormat="0" applyBorder="0" applyAlignment="0" applyProtection="0"/>
    <xf numFmtId="0" fontId="7" fillId="9" borderId="0" applyNumberFormat="0" applyBorder="0" applyAlignment="0" applyProtection="0"/>
    <xf numFmtId="0" fontId="13" fillId="8" borderId="0" applyNumberFormat="0" applyBorder="0" applyAlignment="0" applyProtection="0"/>
    <xf numFmtId="0" fontId="18" fillId="0" borderId="0" applyNumberFormat="0" applyFill="0" applyBorder="0" applyAlignment="0" applyProtection="0"/>
    <xf numFmtId="0" fontId="7" fillId="32" borderId="10" applyNumberFormat="0" applyFont="0" applyAlignment="0" applyProtection="0"/>
    <xf numFmtId="0" fontId="16" fillId="7" borderId="7" applyNumberFormat="0" applyAlignment="0" applyProtection="0"/>
    <xf numFmtId="0" fontId="15" fillId="6" borderId="4" applyNumberFormat="0" applyAlignment="0" applyProtection="0"/>
    <xf numFmtId="0" fontId="25" fillId="4" borderId="0" applyNumberFormat="0" applyBorder="0" applyAlignment="0" applyProtection="0"/>
    <xf numFmtId="0" fontId="14" fillId="3" borderId="0" applyNumberFormat="0" applyBorder="0" applyAlignment="0" applyProtection="0"/>
    <xf numFmtId="0" fontId="22" fillId="0" borderId="0" applyNumberFormat="0" applyFill="0" applyBorder="0" applyAlignment="0" applyProtection="0"/>
    <xf numFmtId="0" fontId="22" fillId="0" borderId="3" applyNumberFormat="0" applyFill="0" applyAlignment="0" applyProtection="0"/>
    <xf numFmtId="0" fontId="21" fillId="0" borderId="2" applyNumberFormat="0" applyFill="0" applyAlignment="0" applyProtection="0"/>
    <xf numFmtId="0" fontId="20" fillId="0" borderId="1" applyNumberFormat="0" applyFill="0" applyAlignment="0" applyProtection="0"/>
    <xf numFmtId="0" fontId="27" fillId="0" borderId="0" applyNumberFormat="0" applyFill="0" applyBorder="0" applyAlignment="0" applyProtection="0"/>
    <xf numFmtId="0" fontId="29"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13" fillId="31" borderId="0" applyNumberFormat="0" applyBorder="0" applyAlignment="0" applyProtection="0"/>
    <xf numFmtId="0" fontId="7" fillId="30" borderId="0" applyNumberFormat="0" applyBorder="0" applyAlignment="0" applyProtection="0"/>
    <xf numFmtId="0" fontId="7" fillId="29" borderId="0" applyNumberFormat="0" applyBorder="0" applyAlignment="0" applyProtection="0"/>
    <xf numFmtId="0" fontId="13" fillId="28" borderId="0" applyNumberFormat="0" applyBorder="0" applyAlignment="0" applyProtection="0"/>
    <xf numFmtId="0" fontId="13" fillId="27" borderId="0" applyNumberFormat="0" applyBorder="0" applyAlignment="0" applyProtection="0"/>
    <xf numFmtId="0" fontId="7" fillId="26" borderId="0" applyNumberFormat="0" applyBorder="0" applyAlignment="0" applyProtection="0"/>
    <xf numFmtId="0" fontId="7" fillId="25" borderId="0" applyNumberFormat="0" applyBorder="0" applyAlignment="0" applyProtection="0"/>
    <xf numFmtId="0" fontId="13" fillId="24" borderId="0" applyNumberFormat="0" applyBorder="0" applyAlignment="0" applyProtection="0"/>
    <xf numFmtId="0" fontId="13" fillId="23" borderId="0" applyNumberFormat="0" applyBorder="0" applyAlignment="0" applyProtection="0"/>
    <xf numFmtId="0" fontId="7" fillId="22" borderId="0" applyNumberFormat="0" applyBorder="0" applyAlignment="0" applyProtection="0"/>
    <xf numFmtId="0" fontId="7" fillId="21" borderId="0" applyNumberFormat="0" applyBorder="0" applyAlignment="0" applyProtection="0"/>
    <xf numFmtId="0" fontId="13" fillId="20" borderId="0" applyNumberFormat="0" applyBorder="0" applyAlignment="0" applyProtection="0"/>
    <xf numFmtId="0" fontId="13" fillId="19" borderId="0" applyNumberFormat="0" applyBorder="0" applyAlignment="0" applyProtection="0"/>
    <xf numFmtId="0" fontId="7" fillId="18" borderId="0" applyNumberFormat="0" applyBorder="0" applyAlignment="0" applyProtection="0"/>
    <xf numFmtId="0" fontId="7" fillId="17" borderId="0" applyNumberFormat="0" applyBorder="0" applyAlignment="0" applyProtection="0"/>
    <xf numFmtId="0" fontId="13" fillId="16" borderId="0" applyNumberFormat="0" applyBorder="0" applyAlignment="0" applyProtection="0"/>
    <xf numFmtId="0" fontId="13" fillId="15" borderId="0" applyNumberFormat="0" applyBorder="0" applyAlignment="0" applyProtection="0"/>
    <xf numFmtId="0" fontId="7" fillId="14" borderId="0" applyNumberFormat="0" applyBorder="0" applyAlignment="0" applyProtection="0"/>
    <xf numFmtId="0" fontId="7" fillId="13" borderId="0" applyNumberFormat="0" applyBorder="0" applyAlignment="0" applyProtection="0"/>
    <xf numFmtId="0" fontId="13" fillId="12" borderId="0" applyNumberFormat="0" applyBorder="0" applyAlignment="0" applyProtection="0"/>
    <xf numFmtId="0" fontId="13" fillId="11" borderId="0" applyNumberFormat="0" applyBorder="0" applyAlignment="0" applyProtection="0"/>
    <xf numFmtId="0" fontId="7" fillId="10" borderId="0" applyNumberFormat="0" applyBorder="0" applyAlignment="0" applyProtection="0"/>
    <xf numFmtId="0" fontId="7" fillId="9" borderId="0" applyNumberFormat="0" applyBorder="0" applyAlignment="0" applyProtection="0"/>
    <xf numFmtId="0" fontId="13" fillId="8" borderId="0" applyNumberFormat="0" applyBorder="0" applyAlignment="0" applyProtection="0"/>
    <xf numFmtId="0" fontId="18" fillId="0" borderId="0" applyNumberFormat="0" applyFill="0" applyBorder="0" applyAlignment="0" applyProtection="0"/>
    <xf numFmtId="0" fontId="22" fillId="0" borderId="0" applyNumberFormat="0" applyFill="0" applyBorder="0" applyAlignment="0" applyProtection="0"/>
    <xf numFmtId="0" fontId="22" fillId="0" borderId="3" applyNumberFormat="0" applyFill="0" applyAlignment="0" applyProtection="0"/>
    <xf numFmtId="0" fontId="21" fillId="0" borderId="2" applyNumberFormat="0" applyFill="0" applyAlignment="0" applyProtection="0"/>
    <xf numFmtId="0" fontId="20" fillId="0" borderId="1" applyNumberFormat="0" applyFill="0" applyAlignment="0" applyProtection="0"/>
    <xf numFmtId="0" fontId="27" fillId="0" borderId="0" applyNumberFormat="0" applyFill="0" applyBorder="0" applyAlignment="0" applyProtection="0"/>
    <xf numFmtId="0" fontId="29" fillId="32" borderId="10" applyNumberFormat="0" applyFont="0" applyAlignment="0" applyProtection="0"/>
    <xf numFmtId="0" fontId="29" fillId="32" borderId="10" applyNumberFormat="0" applyFont="0" applyAlignment="0" applyProtection="0"/>
    <xf numFmtId="0" fontId="13" fillId="31" borderId="0" applyNumberFormat="0" applyBorder="0" applyAlignment="0" applyProtection="0"/>
    <xf numFmtId="0" fontId="7" fillId="30" borderId="0" applyNumberFormat="0" applyBorder="0" applyAlignment="0" applyProtection="0"/>
    <xf numFmtId="0" fontId="7" fillId="29" borderId="0" applyNumberFormat="0" applyBorder="0" applyAlignment="0" applyProtection="0"/>
    <xf numFmtId="0" fontId="13" fillId="28" borderId="0" applyNumberFormat="0" applyBorder="0" applyAlignment="0" applyProtection="0"/>
    <xf numFmtId="0" fontId="13" fillId="27" borderId="0" applyNumberFormat="0" applyBorder="0" applyAlignment="0" applyProtection="0"/>
    <xf numFmtId="0" fontId="7" fillId="26" borderId="0" applyNumberFormat="0" applyBorder="0" applyAlignment="0" applyProtection="0"/>
    <xf numFmtId="0" fontId="7" fillId="25" borderId="0" applyNumberFormat="0" applyBorder="0" applyAlignment="0" applyProtection="0"/>
    <xf numFmtId="0" fontId="13" fillId="24" borderId="0" applyNumberFormat="0" applyBorder="0" applyAlignment="0" applyProtection="0"/>
    <xf numFmtId="0" fontId="13" fillId="23" borderId="0" applyNumberFormat="0" applyBorder="0" applyAlignment="0" applyProtection="0"/>
    <xf numFmtId="0" fontId="7" fillId="22" borderId="0" applyNumberFormat="0" applyBorder="0" applyAlignment="0" applyProtection="0"/>
    <xf numFmtId="0" fontId="7" fillId="21" borderId="0" applyNumberFormat="0" applyBorder="0" applyAlignment="0" applyProtection="0"/>
    <xf numFmtId="0" fontId="13" fillId="20" borderId="0" applyNumberFormat="0" applyBorder="0" applyAlignment="0" applyProtection="0"/>
    <xf numFmtId="0" fontId="13" fillId="19" borderId="0" applyNumberFormat="0" applyBorder="0" applyAlignment="0" applyProtection="0"/>
    <xf numFmtId="0" fontId="7" fillId="18" borderId="0" applyNumberFormat="0" applyBorder="0" applyAlignment="0" applyProtection="0"/>
    <xf numFmtId="0" fontId="7" fillId="17" borderId="0" applyNumberFormat="0" applyBorder="0" applyAlignment="0" applyProtection="0"/>
    <xf numFmtId="0" fontId="13" fillId="16" borderId="0" applyNumberFormat="0" applyBorder="0" applyAlignment="0" applyProtection="0"/>
    <xf numFmtId="0" fontId="13" fillId="15" borderId="0" applyNumberFormat="0" applyBorder="0" applyAlignment="0" applyProtection="0"/>
    <xf numFmtId="0" fontId="7" fillId="14" borderId="0" applyNumberFormat="0" applyBorder="0" applyAlignment="0" applyProtection="0"/>
    <xf numFmtId="0" fontId="7" fillId="13" borderId="0" applyNumberFormat="0" applyBorder="0" applyAlignment="0" applyProtection="0"/>
    <xf numFmtId="0" fontId="13" fillId="12" borderId="0" applyNumberFormat="0" applyBorder="0" applyAlignment="0" applyProtection="0"/>
    <xf numFmtId="0" fontId="13" fillId="11" borderId="0" applyNumberFormat="0" applyBorder="0" applyAlignment="0" applyProtection="0"/>
    <xf numFmtId="0" fontId="7" fillId="10" borderId="0" applyNumberFormat="0" applyBorder="0" applyAlignment="0" applyProtection="0"/>
    <xf numFmtId="0" fontId="7" fillId="9" borderId="0" applyNumberFormat="0" applyBorder="0" applyAlignment="0" applyProtection="0"/>
    <xf numFmtId="0" fontId="13" fillId="8" borderId="0" applyNumberFormat="0" applyBorder="0" applyAlignment="0" applyProtection="0"/>
    <xf numFmtId="0" fontId="7" fillId="32" borderId="10" applyNumberFormat="0" applyFont="0" applyAlignment="0" applyProtection="0"/>
    <xf numFmtId="0" fontId="16" fillId="7" borderId="7" applyNumberFormat="0" applyAlignment="0" applyProtection="0"/>
    <xf numFmtId="0" fontId="15" fillId="6" borderId="4" applyNumberFormat="0" applyAlignment="0" applyProtection="0"/>
    <xf numFmtId="0" fontId="25" fillId="4" borderId="0" applyNumberFormat="0" applyBorder="0" applyAlignment="0" applyProtection="0"/>
    <xf numFmtId="0" fontId="14" fillId="3" borderId="0" applyNumberFormat="0" applyBorder="0" applyAlignment="0" applyProtection="0"/>
    <xf numFmtId="0" fontId="29"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13" fillId="31" borderId="0" applyNumberFormat="0" applyBorder="0" applyAlignment="0" applyProtection="0"/>
    <xf numFmtId="0" fontId="13" fillId="28" borderId="0" applyNumberFormat="0" applyBorder="0" applyAlignment="0" applyProtection="0"/>
    <xf numFmtId="0" fontId="13" fillId="27" borderId="0" applyNumberFormat="0" applyBorder="0" applyAlignment="0" applyProtection="0"/>
    <xf numFmtId="0" fontId="13" fillId="24" borderId="0" applyNumberFormat="0" applyBorder="0" applyAlignment="0" applyProtection="0"/>
    <xf numFmtId="0" fontId="13" fillId="23" borderId="0" applyNumberFormat="0" applyBorder="0" applyAlignment="0" applyProtection="0"/>
    <xf numFmtId="0" fontId="13" fillId="20" borderId="0" applyNumberFormat="0" applyBorder="0" applyAlignment="0" applyProtection="0"/>
    <xf numFmtId="0" fontId="13" fillId="19" borderId="0" applyNumberFormat="0" applyBorder="0" applyAlignment="0" applyProtection="0"/>
    <xf numFmtId="0" fontId="13" fillId="16" borderId="0" applyNumberFormat="0" applyBorder="0" applyAlignment="0" applyProtection="0"/>
    <xf numFmtId="0" fontId="13" fillId="15" borderId="0" applyNumberFormat="0" applyBorder="0" applyAlignment="0" applyProtection="0"/>
    <xf numFmtId="0" fontId="13" fillId="12" borderId="0" applyNumberFormat="0" applyBorder="0" applyAlignment="0" applyProtection="0"/>
    <xf numFmtId="0" fontId="13" fillId="11" borderId="0" applyNumberFormat="0" applyBorder="0" applyAlignment="0" applyProtection="0"/>
    <xf numFmtId="0" fontId="13" fillId="8" borderId="0" applyNumberFormat="0" applyBorder="0" applyAlignment="0" applyProtection="0"/>
    <xf numFmtId="0" fontId="29"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13" fillId="31" borderId="0" applyNumberFormat="0" applyBorder="0" applyAlignment="0" applyProtection="0"/>
    <xf numFmtId="0" fontId="13" fillId="28" borderId="0" applyNumberFormat="0" applyBorder="0" applyAlignment="0" applyProtection="0"/>
    <xf numFmtId="0" fontId="13" fillId="27" borderId="0" applyNumberFormat="0" applyBorder="0" applyAlignment="0" applyProtection="0"/>
    <xf numFmtId="0" fontId="13" fillId="24" borderId="0" applyNumberFormat="0" applyBorder="0" applyAlignment="0" applyProtection="0"/>
    <xf numFmtId="0" fontId="13" fillId="23" borderId="0" applyNumberFormat="0" applyBorder="0" applyAlignment="0" applyProtection="0"/>
    <xf numFmtId="0" fontId="13" fillId="20" borderId="0" applyNumberFormat="0" applyBorder="0" applyAlignment="0" applyProtection="0"/>
    <xf numFmtId="0" fontId="13" fillId="19" borderId="0" applyNumberFormat="0" applyBorder="0" applyAlignment="0" applyProtection="0"/>
    <xf numFmtId="0" fontId="13" fillId="16" borderId="0" applyNumberFormat="0" applyBorder="0" applyAlignment="0" applyProtection="0"/>
    <xf numFmtId="0" fontId="13" fillId="15" borderId="0" applyNumberFormat="0" applyBorder="0" applyAlignment="0" applyProtection="0"/>
    <xf numFmtId="0" fontId="13" fillId="12" borderId="0" applyNumberFormat="0" applyBorder="0" applyAlignment="0" applyProtection="0"/>
    <xf numFmtId="0" fontId="13" fillId="11" borderId="0" applyNumberFormat="0" applyBorder="0" applyAlignment="0" applyProtection="0"/>
    <xf numFmtId="0" fontId="13" fillId="8" borderId="0" applyNumberFormat="0" applyBorder="0" applyAlignment="0" applyProtection="0"/>
    <xf numFmtId="0" fontId="29" fillId="32" borderId="10" applyNumberFormat="0" applyFont="0" applyAlignment="0" applyProtection="0"/>
    <xf numFmtId="0" fontId="29" fillId="32" borderId="10" applyNumberFormat="0" applyFont="0" applyAlignment="0" applyProtection="0"/>
    <xf numFmtId="0" fontId="13" fillId="31" borderId="0" applyNumberFormat="0" applyBorder="0" applyAlignment="0" applyProtection="0"/>
    <xf numFmtId="0" fontId="13" fillId="28" borderId="0" applyNumberFormat="0" applyBorder="0" applyAlignment="0" applyProtection="0"/>
    <xf numFmtId="0" fontId="13" fillId="27" borderId="0" applyNumberFormat="0" applyBorder="0" applyAlignment="0" applyProtection="0"/>
    <xf numFmtId="0" fontId="13" fillId="24" borderId="0" applyNumberFormat="0" applyBorder="0" applyAlignment="0" applyProtection="0"/>
    <xf numFmtId="0" fontId="13" fillId="23" borderId="0" applyNumberFormat="0" applyBorder="0" applyAlignment="0" applyProtection="0"/>
    <xf numFmtId="0" fontId="13" fillId="20" borderId="0" applyNumberFormat="0" applyBorder="0" applyAlignment="0" applyProtection="0"/>
    <xf numFmtId="0" fontId="13" fillId="19" borderId="0" applyNumberFormat="0" applyBorder="0" applyAlignment="0" applyProtection="0"/>
    <xf numFmtId="0" fontId="13" fillId="16" borderId="0" applyNumberFormat="0" applyBorder="0" applyAlignment="0" applyProtection="0"/>
    <xf numFmtId="0" fontId="13" fillId="15" borderId="0" applyNumberFormat="0" applyBorder="0" applyAlignment="0" applyProtection="0"/>
    <xf numFmtId="0" fontId="13" fillId="12" borderId="0" applyNumberFormat="0" applyBorder="0" applyAlignment="0" applyProtection="0"/>
    <xf numFmtId="0" fontId="13" fillId="11" borderId="0" applyNumberFormat="0" applyBorder="0" applyAlignment="0" applyProtection="0"/>
    <xf numFmtId="0" fontId="13" fillId="8" borderId="0" applyNumberFormat="0" applyBorder="0" applyAlignment="0" applyProtection="0"/>
    <xf numFmtId="0" fontId="17" fillId="32" borderId="10" applyNumberFormat="0" applyFont="0" applyAlignment="0" applyProtection="0"/>
    <xf numFmtId="0" fontId="13" fillId="11" borderId="0" applyNumberFormat="0" applyBorder="0" applyAlignment="0" applyProtection="0"/>
    <xf numFmtId="0" fontId="20" fillId="0" borderId="1" applyNumberFormat="0" applyFill="0" applyAlignment="0" applyProtection="0"/>
    <xf numFmtId="0" fontId="22" fillId="0" borderId="0" applyNumberFormat="0" applyFill="0" applyBorder="0" applyAlignment="0" applyProtection="0"/>
    <xf numFmtId="0" fontId="22" fillId="0" borderId="3" applyNumberFormat="0" applyFill="0" applyAlignment="0" applyProtection="0"/>
    <xf numFmtId="0" fontId="27" fillId="0" borderId="0" applyNumberFormat="0" applyFill="0" applyBorder="0" applyAlignment="0" applyProtection="0"/>
    <xf numFmtId="0" fontId="20" fillId="0" borderId="1" applyNumberFormat="0" applyFill="0" applyAlignment="0" applyProtection="0"/>
    <xf numFmtId="0" fontId="21" fillId="0" borderId="2" applyNumberFormat="0" applyFill="0" applyAlignment="0" applyProtection="0"/>
    <xf numFmtId="0" fontId="22" fillId="0" borderId="3" applyNumberFormat="0" applyFill="0" applyAlignment="0" applyProtection="0"/>
    <xf numFmtId="0" fontId="22" fillId="0" borderId="0" applyNumberFormat="0" applyFill="0" applyBorder="0" applyAlignment="0" applyProtection="0"/>
    <xf numFmtId="0" fontId="14" fillId="3" borderId="0" applyNumberFormat="0" applyBorder="0" applyAlignment="0" applyProtection="0"/>
    <xf numFmtId="0" fontId="25" fillId="4" borderId="0" applyNumberFormat="0" applyBorder="0" applyAlignment="0" applyProtection="0"/>
    <xf numFmtId="0" fontId="15" fillId="6" borderId="4" applyNumberFormat="0" applyAlignment="0" applyProtection="0"/>
    <xf numFmtId="0" fontId="16" fillId="7" borderId="7" applyNumberFormat="0" applyAlignment="0" applyProtection="0"/>
    <xf numFmtId="0" fontId="6" fillId="32" borderId="10" applyNumberFormat="0" applyFont="0" applyAlignment="0" applyProtection="0"/>
    <xf numFmtId="0" fontId="18" fillId="0" borderId="0" applyNumberFormat="0" applyFill="0" applyBorder="0" applyAlignment="0" applyProtection="0"/>
    <xf numFmtId="0" fontId="13"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6" fillId="21" borderId="0" applyNumberFormat="0" applyBorder="0" applyAlignment="0" applyProtection="0"/>
    <xf numFmtId="0" fontId="6" fillId="22"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6" fillId="25" borderId="0" applyNumberFormat="0" applyBorder="0" applyAlignment="0" applyProtection="0"/>
    <xf numFmtId="0" fontId="6" fillId="26"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6" fillId="29" borderId="0" applyNumberFormat="0" applyBorder="0" applyAlignment="0" applyProtection="0"/>
    <xf numFmtId="0" fontId="6" fillId="30" borderId="0" applyNumberFormat="0" applyBorder="0" applyAlignment="0" applyProtection="0"/>
    <xf numFmtId="0" fontId="13" fillId="31" borderId="0" applyNumberFormat="0" applyBorder="0" applyAlignment="0" applyProtection="0"/>
    <xf numFmtId="0" fontId="29"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29" fillId="32" borderId="10" applyNumberFormat="0" applyFont="0" applyAlignment="0" applyProtection="0"/>
    <xf numFmtId="0" fontId="13" fillId="31" borderId="0" applyNumberFormat="0" applyBorder="0" applyAlignment="0" applyProtection="0"/>
    <xf numFmtId="0" fontId="6" fillId="30" borderId="0" applyNumberFormat="0" applyBorder="0" applyAlignment="0" applyProtection="0"/>
    <xf numFmtId="0" fontId="6" fillId="29" borderId="0" applyNumberFormat="0" applyBorder="0" applyAlignment="0" applyProtection="0"/>
    <xf numFmtId="0" fontId="13" fillId="28" borderId="0" applyNumberFormat="0" applyBorder="0" applyAlignment="0" applyProtection="0"/>
    <xf numFmtId="0" fontId="13" fillId="27" borderId="0" applyNumberFormat="0" applyBorder="0" applyAlignment="0" applyProtection="0"/>
    <xf numFmtId="0" fontId="6" fillId="26" borderId="0" applyNumberFormat="0" applyBorder="0" applyAlignment="0" applyProtection="0"/>
    <xf numFmtId="0" fontId="6" fillId="25" borderId="0" applyNumberFormat="0" applyBorder="0" applyAlignment="0" applyProtection="0"/>
    <xf numFmtId="0" fontId="13" fillId="24" borderId="0" applyNumberFormat="0" applyBorder="0" applyAlignment="0" applyProtection="0"/>
    <xf numFmtId="0" fontId="13" fillId="23" borderId="0" applyNumberFormat="0" applyBorder="0" applyAlignment="0" applyProtection="0"/>
    <xf numFmtId="0" fontId="6" fillId="22" borderId="0" applyNumberFormat="0" applyBorder="0" applyAlignment="0" applyProtection="0"/>
    <xf numFmtId="0" fontId="6" fillId="21" borderId="0" applyNumberFormat="0" applyBorder="0" applyAlignment="0" applyProtection="0"/>
    <xf numFmtId="0" fontId="13" fillId="20" borderId="0" applyNumberFormat="0" applyBorder="0" applyAlignment="0" applyProtection="0"/>
    <xf numFmtId="0" fontId="13" fillId="19" borderId="0" applyNumberFormat="0" applyBorder="0" applyAlignment="0" applyProtection="0"/>
    <xf numFmtId="0" fontId="6" fillId="18" borderId="0" applyNumberFormat="0" applyBorder="0" applyAlignment="0" applyProtection="0"/>
    <xf numFmtId="0" fontId="6" fillId="17" borderId="0" applyNumberFormat="0" applyBorder="0" applyAlignment="0" applyProtection="0"/>
    <xf numFmtId="0" fontId="13" fillId="16" borderId="0" applyNumberFormat="0" applyBorder="0" applyAlignment="0" applyProtection="0"/>
    <xf numFmtId="0" fontId="13" fillId="15" borderId="0" applyNumberFormat="0" applyBorder="0" applyAlignment="0" applyProtection="0"/>
    <xf numFmtId="0" fontId="6" fillId="14" borderId="0" applyNumberFormat="0" applyBorder="0" applyAlignment="0" applyProtection="0"/>
    <xf numFmtId="0" fontId="6" fillId="13" borderId="0" applyNumberFormat="0" applyBorder="0" applyAlignment="0" applyProtection="0"/>
    <xf numFmtId="0" fontId="13" fillId="12" borderId="0" applyNumberFormat="0" applyBorder="0" applyAlignment="0" applyProtection="0"/>
    <xf numFmtId="0" fontId="13" fillId="11" borderId="0" applyNumberFormat="0" applyBorder="0" applyAlignment="0" applyProtection="0"/>
    <xf numFmtId="0" fontId="6" fillId="10" borderId="0" applyNumberFormat="0" applyBorder="0" applyAlignment="0" applyProtection="0"/>
    <xf numFmtId="0" fontId="6" fillId="9" borderId="0" applyNumberFormat="0" applyBorder="0" applyAlignment="0" applyProtection="0"/>
    <xf numFmtId="0" fontId="13" fillId="8" borderId="0" applyNumberFormat="0" applyBorder="0" applyAlignment="0" applyProtection="0"/>
    <xf numFmtId="0" fontId="18" fillId="0" borderId="0" applyNumberFormat="0" applyFill="0" applyBorder="0" applyAlignment="0" applyProtection="0"/>
    <xf numFmtId="0" fontId="6" fillId="32" borderId="10" applyNumberFormat="0" applyFont="0" applyAlignment="0" applyProtection="0"/>
    <xf numFmtId="0" fontId="16" fillId="7" borderId="7" applyNumberFormat="0" applyAlignment="0" applyProtection="0"/>
    <xf numFmtId="0" fontId="15" fillId="6" borderId="4" applyNumberFormat="0" applyAlignment="0" applyProtection="0"/>
    <xf numFmtId="0" fontId="25" fillId="4" borderId="0" applyNumberFormat="0" applyBorder="0" applyAlignment="0" applyProtection="0"/>
    <xf numFmtId="0" fontId="14" fillId="3" borderId="0" applyNumberFormat="0" applyBorder="0" applyAlignment="0" applyProtection="0"/>
    <xf numFmtId="0" fontId="22" fillId="0" borderId="0" applyNumberFormat="0" applyFill="0" applyBorder="0" applyAlignment="0" applyProtection="0"/>
    <xf numFmtId="0" fontId="22" fillId="0" borderId="3" applyNumberFormat="0" applyFill="0" applyAlignment="0" applyProtection="0"/>
    <xf numFmtId="0" fontId="21" fillId="0" borderId="2" applyNumberFormat="0" applyFill="0" applyAlignment="0" applyProtection="0"/>
    <xf numFmtId="0" fontId="20" fillId="0" borderId="1" applyNumberFormat="0" applyFill="0" applyAlignment="0" applyProtection="0"/>
    <xf numFmtId="0" fontId="27" fillId="0" borderId="0" applyNumberFormat="0" applyFill="0" applyBorder="0" applyAlignment="0" applyProtection="0"/>
    <xf numFmtId="0" fontId="17" fillId="32" borderId="10" applyNumberFormat="0" applyFont="0" applyAlignment="0" applyProtection="0"/>
    <xf numFmtId="0" fontId="27" fillId="0" borderId="0" applyNumberFormat="0" applyFill="0" applyBorder="0" applyAlignment="0" applyProtection="0"/>
    <xf numFmtId="0" fontId="17" fillId="32" borderId="10" applyNumberFormat="0" applyFont="0" applyAlignment="0" applyProtection="0"/>
    <xf numFmtId="0" fontId="15" fillId="6" borderId="4" applyNumberFormat="0" applyAlignment="0" applyProtection="0"/>
    <xf numFmtId="0" fontId="21" fillId="0" borderId="2" applyNumberFormat="0" applyFill="0" applyAlignment="0" applyProtection="0"/>
    <xf numFmtId="0" fontId="21" fillId="0" borderId="2" applyNumberFormat="0" applyFill="0" applyAlignment="0" applyProtection="0"/>
    <xf numFmtId="0" fontId="20" fillId="0" borderId="1" applyNumberFormat="0" applyFill="0" applyAlignment="0" applyProtection="0"/>
    <xf numFmtId="0" fontId="27" fillId="0" borderId="0" applyNumberFormat="0" applyFill="0" applyBorder="0" applyAlignment="0" applyProtection="0"/>
    <xf numFmtId="0" fontId="6" fillId="32" borderId="10" applyNumberFormat="0" applyFont="0" applyAlignment="0" applyProtection="0"/>
    <xf numFmtId="0" fontId="6" fillId="17"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17" fillId="32" borderId="10" applyNumberFormat="0" applyFont="0" applyAlignment="0" applyProtection="0"/>
    <xf numFmtId="0" fontId="6" fillId="14"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29" fillId="32" borderId="10" applyNumberFormat="0" applyFont="0" applyAlignment="0" applyProtection="0"/>
    <xf numFmtId="0" fontId="13" fillId="11"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29" borderId="0" applyNumberFormat="0" applyBorder="0" applyAlignment="0" applyProtection="0"/>
    <xf numFmtId="0" fontId="13" fillId="8" borderId="0" applyNumberFormat="0" applyBorder="0" applyAlignment="0" applyProtection="0"/>
    <xf numFmtId="0" fontId="6" fillId="21"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16" fillId="7" borderId="7" applyNumberFormat="0" applyAlignment="0" applyProtection="0"/>
    <xf numFmtId="0" fontId="6" fillId="25" borderId="0" applyNumberFormat="0" applyBorder="0" applyAlignment="0" applyProtection="0"/>
    <xf numFmtId="0" fontId="6" fillId="26" borderId="0" applyNumberFormat="0" applyBorder="0" applyAlignment="0" applyProtection="0"/>
    <xf numFmtId="0" fontId="13" fillId="23" borderId="0" applyNumberFormat="0" applyBorder="0" applyAlignment="0" applyProtection="0"/>
    <xf numFmtId="0" fontId="14" fillId="3" borderId="0" applyNumberFormat="0" applyBorder="0" applyAlignment="0" applyProtection="0"/>
    <xf numFmtId="0" fontId="6" fillId="29" borderId="0" applyNumberFormat="0" applyBorder="0" applyAlignment="0" applyProtection="0"/>
    <xf numFmtId="0" fontId="6" fillId="30" borderId="0" applyNumberFormat="0" applyBorder="0" applyAlignment="0" applyProtection="0"/>
    <xf numFmtId="0" fontId="13" fillId="20" borderId="0" applyNumberFormat="0" applyBorder="0" applyAlignment="0" applyProtection="0"/>
    <xf numFmtId="0" fontId="29"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13" fillId="19" borderId="0" applyNumberFormat="0" applyBorder="0" applyAlignment="0" applyProtection="0"/>
    <xf numFmtId="0" fontId="6" fillId="30" borderId="0" applyNumberFormat="0" applyBorder="0" applyAlignment="0" applyProtection="0"/>
    <xf numFmtId="0" fontId="6" fillId="29" borderId="0" applyNumberFormat="0" applyBorder="0" applyAlignment="0" applyProtection="0"/>
    <xf numFmtId="0" fontId="22" fillId="0" borderId="0" applyNumberFormat="0" applyFill="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25" borderId="0" applyNumberFormat="0" applyBorder="0" applyAlignment="0" applyProtection="0"/>
    <xf numFmtId="0" fontId="15" fillId="6" borderId="4" applyNumberFormat="0" applyAlignment="0" applyProtection="0"/>
    <xf numFmtId="0" fontId="6" fillId="25" borderId="0" applyNumberFormat="0" applyBorder="0" applyAlignment="0" applyProtection="0"/>
    <xf numFmtId="0" fontId="6" fillId="22" borderId="0" applyNumberFormat="0" applyBorder="0" applyAlignment="0" applyProtection="0"/>
    <xf numFmtId="0" fontId="6" fillId="21" borderId="0" applyNumberFormat="0" applyBorder="0" applyAlignment="0" applyProtection="0"/>
    <xf numFmtId="0" fontId="18" fillId="0" borderId="0" applyNumberFormat="0" applyFill="0" applyBorder="0" applyAlignment="0" applyProtection="0"/>
    <xf numFmtId="0" fontId="13" fillId="28" borderId="0" applyNumberFormat="0" applyBorder="0" applyAlignment="0" applyProtection="0"/>
    <xf numFmtId="0" fontId="6" fillId="18" borderId="0" applyNumberFormat="0" applyBorder="0" applyAlignment="0" applyProtection="0"/>
    <xf numFmtId="0" fontId="6" fillId="17" borderId="0" applyNumberFormat="0" applyBorder="0" applyAlignment="0" applyProtection="0"/>
    <xf numFmtId="0" fontId="6" fillId="10" borderId="0" applyNumberFormat="0" applyBorder="0" applyAlignment="0" applyProtection="0"/>
    <xf numFmtId="0" fontId="13" fillId="31" borderId="0" applyNumberFormat="0" applyBorder="0" applyAlignment="0" applyProtection="0"/>
    <xf numFmtId="0" fontId="6" fillId="14"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17" fillId="32" borderId="10" applyNumberFormat="0" applyFont="0" applyAlignment="0" applyProtection="0"/>
    <xf numFmtId="0" fontId="6" fillId="10" borderId="0" applyNumberFormat="0" applyBorder="0" applyAlignment="0" applyProtection="0"/>
    <xf numFmtId="0" fontId="6" fillId="9" borderId="0" applyNumberFormat="0" applyBorder="0" applyAlignment="0" applyProtection="0"/>
    <xf numFmtId="0" fontId="13" fillId="16" borderId="0" applyNumberFormat="0" applyBorder="0" applyAlignment="0" applyProtection="0"/>
    <xf numFmtId="0" fontId="18" fillId="0" borderId="0" applyNumberFormat="0" applyFill="0" applyBorder="0" applyAlignment="0" applyProtection="0"/>
    <xf numFmtId="0" fontId="6" fillId="32" borderId="10" applyNumberFormat="0" applyFont="0" applyAlignment="0" applyProtection="0"/>
    <xf numFmtId="0" fontId="16" fillId="7" borderId="7" applyNumberFormat="0" applyAlignment="0" applyProtection="0"/>
    <xf numFmtId="0" fontId="15" fillId="6" borderId="4" applyNumberFormat="0" applyAlignment="0" applyProtection="0"/>
    <xf numFmtId="0" fontId="25" fillId="4" borderId="0" applyNumberFormat="0" applyBorder="0" applyAlignment="0" applyProtection="0"/>
    <xf numFmtId="0" fontId="14" fillId="3" borderId="0" applyNumberFormat="0" applyBorder="0" applyAlignment="0" applyProtection="0"/>
    <xf numFmtId="0" fontId="22" fillId="0" borderId="0" applyNumberFormat="0" applyFill="0" applyBorder="0" applyAlignment="0" applyProtection="0"/>
    <xf numFmtId="0" fontId="22" fillId="0" borderId="3" applyNumberFormat="0" applyFill="0" applyAlignment="0" applyProtection="0"/>
    <xf numFmtId="0" fontId="21" fillId="0" borderId="2" applyNumberFormat="0" applyFill="0" applyAlignment="0" applyProtection="0"/>
    <xf numFmtId="0" fontId="20" fillId="0" borderId="1" applyNumberFormat="0" applyFill="0" applyAlignment="0" applyProtection="0"/>
    <xf numFmtId="0" fontId="27" fillId="0" borderId="0" applyNumberFormat="0" applyFill="0" applyBorder="0" applyAlignment="0" applyProtection="0"/>
    <xf numFmtId="0" fontId="29" fillId="32" borderId="10" applyNumberFormat="0" applyFont="0" applyAlignment="0" applyProtection="0"/>
    <xf numFmtId="0" fontId="29" fillId="32" borderId="10" applyNumberFormat="0" applyFont="0" applyAlignment="0" applyProtection="0"/>
    <xf numFmtId="0" fontId="6" fillId="18" borderId="0" applyNumberFormat="0" applyBorder="0" applyAlignment="0" applyProtection="0"/>
    <xf numFmtId="0" fontId="6" fillId="30" borderId="0" applyNumberFormat="0" applyBorder="0" applyAlignment="0" applyProtection="0"/>
    <xf numFmtId="0" fontId="6" fillId="29" borderId="0" applyNumberFormat="0" applyBorder="0" applyAlignment="0" applyProtection="0"/>
    <xf numFmtId="0" fontId="22" fillId="0" borderId="3" applyNumberFormat="0" applyFill="0" applyAlignment="0" applyProtection="0"/>
    <xf numFmtId="0" fontId="6" fillId="21" borderId="0" applyNumberFormat="0" applyBorder="0" applyAlignment="0" applyProtection="0"/>
    <xf numFmtId="0" fontId="6" fillId="26" borderId="0" applyNumberFormat="0" applyBorder="0" applyAlignment="0" applyProtection="0"/>
    <xf numFmtId="0" fontId="6" fillId="25" borderId="0" applyNumberFormat="0" applyBorder="0" applyAlignment="0" applyProtection="0"/>
    <xf numFmtId="0" fontId="25" fillId="4" borderId="0" applyNumberFormat="0" applyBorder="0" applyAlignment="0" applyProtection="0"/>
    <xf numFmtId="0" fontId="13" fillId="24" borderId="0" applyNumberFormat="0" applyBorder="0" applyAlignment="0" applyProtection="0"/>
    <xf numFmtId="0" fontId="6" fillId="22" borderId="0" applyNumberFormat="0" applyBorder="0" applyAlignment="0" applyProtection="0"/>
    <xf numFmtId="0" fontId="6" fillId="21" borderId="0" applyNumberFormat="0" applyBorder="0" applyAlignment="0" applyProtection="0"/>
    <xf numFmtId="0" fontId="6" fillId="32" borderId="10" applyNumberFormat="0" applyFont="0" applyAlignment="0" applyProtection="0"/>
    <xf numFmtId="0" fontId="13" fillId="27" borderId="0" applyNumberFormat="0" applyBorder="0" applyAlignment="0" applyProtection="0"/>
    <xf numFmtId="0" fontId="6" fillId="18" borderId="0" applyNumberFormat="0" applyBorder="0" applyAlignment="0" applyProtection="0"/>
    <xf numFmtId="0" fontId="6" fillId="17" borderId="0" applyNumberFormat="0" applyBorder="0" applyAlignment="0" applyProtection="0"/>
    <xf numFmtId="0" fontId="6" fillId="9" borderId="0" applyNumberFormat="0" applyBorder="0" applyAlignment="0" applyProtection="0"/>
    <xf numFmtId="0" fontId="6" fillId="30" borderId="0" applyNumberFormat="0" applyBorder="0" applyAlignment="0" applyProtection="0"/>
    <xf numFmtId="0" fontId="6" fillId="14" borderId="0" applyNumberFormat="0" applyBorder="0" applyAlignment="0" applyProtection="0"/>
    <xf numFmtId="0" fontId="6" fillId="13" borderId="0" applyNumberFormat="0" applyBorder="0" applyAlignment="0" applyProtection="0"/>
    <xf numFmtId="0" fontId="13" fillId="12" borderId="0" applyNumberFormat="0" applyBorder="0" applyAlignment="0" applyProtection="0"/>
    <xf numFmtId="0" fontId="17" fillId="32" borderId="10" applyNumberFormat="0" applyFont="0" applyAlignment="0" applyProtection="0"/>
    <xf numFmtId="0" fontId="6" fillId="10" borderId="0" applyNumberFormat="0" applyBorder="0" applyAlignment="0" applyProtection="0"/>
    <xf numFmtId="0" fontId="6" fillId="9" borderId="0" applyNumberFormat="0" applyBorder="0" applyAlignment="0" applyProtection="0"/>
    <xf numFmtId="0" fontId="13" fillId="15" borderId="0" applyNumberFormat="0" applyBorder="0" applyAlignment="0" applyProtection="0"/>
    <xf numFmtId="0" fontId="18" fillId="0" borderId="0" applyNumberFormat="0" applyFill="0" applyBorder="0" applyAlignment="0" applyProtection="0"/>
    <xf numFmtId="0" fontId="6" fillId="32" borderId="10" applyNumberFormat="0" applyFont="0" applyAlignment="0" applyProtection="0"/>
    <xf numFmtId="0" fontId="16" fillId="7" borderId="7" applyNumberFormat="0" applyAlignment="0" applyProtection="0"/>
    <xf numFmtId="0" fontId="15" fillId="6" borderId="4" applyNumberFormat="0" applyAlignment="0" applyProtection="0"/>
    <xf numFmtId="0" fontId="25" fillId="4" borderId="0" applyNumberFormat="0" applyBorder="0" applyAlignment="0" applyProtection="0"/>
    <xf numFmtId="0" fontId="14" fillId="3" borderId="0" applyNumberFormat="0" applyBorder="0" applyAlignment="0" applyProtection="0"/>
    <xf numFmtId="0" fontId="22" fillId="0" borderId="0" applyNumberFormat="0" applyFill="0" applyBorder="0" applyAlignment="0" applyProtection="0"/>
    <xf numFmtId="0" fontId="22" fillId="0" borderId="3" applyNumberFormat="0" applyFill="0" applyAlignment="0" applyProtection="0"/>
    <xf numFmtId="0" fontId="21" fillId="0" borderId="2" applyNumberFormat="0" applyFill="0" applyAlignment="0" applyProtection="0"/>
    <xf numFmtId="0" fontId="20" fillId="0" borderId="1" applyNumberFormat="0" applyFill="0" applyAlignment="0" applyProtection="0"/>
    <xf numFmtId="0" fontId="27" fillId="0" borderId="0" applyNumberFormat="0" applyFill="0" applyBorder="0" applyAlignment="0" applyProtection="0"/>
    <xf numFmtId="0" fontId="29" fillId="32" borderId="10" applyNumberFormat="0" applyFont="0" applyAlignment="0" applyProtection="0"/>
    <xf numFmtId="0" fontId="13" fillId="31" borderId="0" applyNumberFormat="0" applyBorder="0" applyAlignment="0" applyProtection="0"/>
    <xf numFmtId="0" fontId="6" fillId="30" borderId="0" applyNumberFormat="0" applyBorder="0" applyAlignment="0" applyProtection="0"/>
    <xf numFmtId="0" fontId="6" fillId="29" borderId="0" applyNumberFormat="0" applyBorder="0" applyAlignment="0" applyProtection="0"/>
    <xf numFmtId="0" fontId="13" fillId="28" borderId="0" applyNumberFormat="0" applyBorder="0" applyAlignment="0" applyProtection="0"/>
    <xf numFmtId="0" fontId="13" fillId="27" borderId="0" applyNumberFormat="0" applyBorder="0" applyAlignment="0" applyProtection="0"/>
    <xf numFmtId="0" fontId="6" fillId="26" borderId="0" applyNumberFormat="0" applyBorder="0" applyAlignment="0" applyProtection="0"/>
    <xf numFmtId="0" fontId="6" fillId="25" borderId="0" applyNumberFormat="0" applyBorder="0" applyAlignment="0" applyProtection="0"/>
    <xf numFmtId="0" fontId="13" fillId="24" borderId="0" applyNumberFormat="0" applyBorder="0" applyAlignment="0" applyProtection="0"/>
    <xf numFmtId="0" fontId="13" fillId="23" borderId="0" applyNumberFormat="0" applyBorder="0" applyAlignment="0" applyProtection="0"/>
    <xf numFmtId="0" fontId="6" fillId="22" borderId="0" applyNumberFormat="0" applyBorder="0" applyAlignment="0" applyProtection="0"/>
    <xf numFmtId="0" fontId="6" fillId="21" borderId="0" applyNumberFormat="0" applyBorder="0" applyAlignment="0" applyProtection="0"/>
    <xf numFmtId="0" fontId="13" fillId="20" borderId="0" applyNumberFormat="0" applyBorder="0" applyAlignment="0" applyProtection="0"/>
    <xf numFmtId="0" fontId="13" fillId="19" borderId="0" applyNumberFormat="0" applyBorder="0" applyAlignment="0" applyProtection="0"/>
    <xf numFmtId="0" fontId="6" fillId="18" borderId="0" applyNumberFormat="0" applyBorder="0" applyAlignment="0" applyProtection="0"/>
    <xf numFmtId="0" fontId="6" fillId="17" borderId="0" applyNumberFormat="0" applyBorder="0" applyAlignment="0" applyProtection="0"/>
    <xf numFmtId="0" fontId="13" fillId="16" borderId="0" applyNumberFormat="0" applyBorder="0" applyAlignment="0" applyProtection="0"/>
    <xf numFmtId="0" fontId="13" fillId="15" borderId="0" applyNumberFormat="0" applyBorder="0" applyAlignment="0" applyProtection="0"/>
    <xf numFmtId="0" fontId="6" fillId="14" borderId="0" applyNumberFormat="0" applyBorder="0" applyAlignment="0" applyProtection="0"/>
    <xf numFmtId="0" fontId="6" fillId="13" borderId="0" applyNumberFormat="0" applyBorder="0" applyAlignment="0" applyProtection="0"/>
    <xf numFmtId="0" fontId="13" fillId="12" borderId="0" applyNumberFormat="0" applyBorder="0" applyAlignment="0" applyProtection="0"/>
    <xf numFmtId="0" fontId="13" fillId="11" borderId="0" applyNumberFormat="0" applyBorder="0" applyAlignment="0" applyProtection="0"/>
    <xf numFmtId="0" fontId="6" fillId="10" borderId="0" applyNumberFormat="0" applyBorder="0" applyAlignment="0" applyProtection="0"/>
    <xf numFmtId="0" fontId="6" fillId="9" borderId="0" applyNumberFormat="0" applyBorder="0" applyAlignment="0" applyProtection="0"/>
    <xf numFmtId="0" fontId="13" fillId="8" borderId="0" applyNumberFormat="0" applyBorder="0" applyAlignment="0" applyProtection="0"/>
    <xf numFmtId="0" fontId="18" fillId="0" borderId="0" applyNumberFormat="0" applyFill="0" applyBorder="0" applyAlignment="0" applyProtection="0"/>
    <xf numFmtId="0" fontId="6" fillId="32" borderId="10" applyNumberFormat="0" applyFont="0" applyAlignment="0" applyProtection="0"/>
    <xf numFmtId="0" fontId="16" fillId="7" borderId="7" applyNumberFormat="0" applyAlignment="0" applyProtection="0"/>
    <xf numFmtId="0" fontId="15" fillId="6" borderId="4" applyNumberFormat="0" applyAlignment="0" applyProtection="0"/>
    <xf numFmtId="0" fontId="25" fillId="4" borderId="0" applyNumberFormat="0" applyBorder="0" applyAlignment="0" applyProtection="0"/>
    <xf numFmtId="0" fontId="14" fillId="3" borderId="0" applyNumberFormat="0" applyBorder="0" applyAlignment="0" applyProtection="0"/>
    <xf numFmtId="0" fontId="22" fillId="0" borderId="0" applyNumberFormat="0" applyFill="0" applyBorder="0" applyAlignment="0" applyProtection="0"/>
    <xf numFmtId="0" fontId="22" fillId="0" borderId="3" applyNumberFormat="0" applyFill="0" applyAlignment="0" applyProtection="0"/>
    <xf numFmtId="0" fontId="21" fillId="0" borderId="2" applyNumberFormat="0" applyFill="0" applyAlignment="0" applyProtection="0"/>
    <xf numFmtId="0" fontId="20" fillId="0" borderId="1" applyNumberFormat="0" applyFill="0" applyAlignment="0" applyProtection="0"/>
    <xf numFmtId="0" fontId="27" fillId="0" borderId="0" applyNumberFormat="0" applyFill="0" applyBorder="0" applyAlignment="0" applyProtection="0"/>
    <xf numFmtId="0" fontId="29"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13" fillId="31" borderId="0" applyNumberFormat="0" applyBorder="0" applyAlignment="0" applyProtection="0"/>
    <xf numFmtId="0" fontId="6" fillId="30" borderId="0" applyNumberFormat="0" applyBorder="0" applyAlignment="0" applyProtection="0"/>
    <xf numFmtId="0" fontId="6" fillId="29" borderId="0" applyNumberFormat="0" applyBorder="0" applyAlignment="0" applyProtection="0"/>
    <xf numFmtId="0" fontId="13" fillId="28" borderId="0" applyNumberFormat="0" applyBorder="0" applyAlignment="0" applyProtection="0"/>
    <xf numFmtId="0" fontId="13" fillId="27" borderId="0" applyNumberFormat="0" applyBorder="0" applyAlignment="0" applyProtection="0"/>
    <xf numFmtId="0" fontId="6" fillId="26" borderId="0" applyNumberFormat="0" applyBorder="0" applyAlignment="0" applyProtection="0"/>
    <xf numFmtId="0" fontId="6" fillId="25" borderId="0" applyNumberFormat="0" applyBorder="0" applyAlignment="0" applyProtection="0"/>
    <xf numFmtId="0" fontId="13" fillId="24" borderId="0" applyNumberFormat="0" applyBorder="0" applyAlignment="0" applyProtection="0"/>
    <xf numFmtId="0" fontId="13" fillId="23" borderId="0" applyNumberFormat="0" applyBorder="0" applyAlignment="0" applyProtection="0"/>
    <xf numFmtId="0" fontId="6" fillId="22" borderId="0" applyNumberFormat="0" applyBorder="0" applyAlignment="0" applyProtection="0"/>
    <xf numFmtId="0" fontId="6" fillId="21" borderId="0" applyNumberFormat="0" applyBorder="0" applyAlignment="0" applyProtection="0"/>
    <xf numFmtId="0" fontId="13" fillId="20" borderId="0" applyNumberFormat="0" applyBorder="0" applyAlignment="0" applyProtection="0"/>
    <xf numFmtId="0" fontId="13" fillId="19" borderId="0" applyNumberFormat="0" applyBorder="0" applyAlignment="0" applyProtection="0"/>
    <xf numFmtId="0" fontId="6" fillId="18" borderId="0" applyNumberFormat="0" applyBorder="0" applyAlignment="0" applyProtection="0"/>
    <xf numFmtId="0" fontId="6" fillId="17" borderId="0" applyNumberFormat="0" applyBorder="0" applyAlignment="0" applyProtection="0"/>
    <xf numFmtId="0" fontId="13" fillId="16" borderId="0" applyNumberFormat="0" applyBorder="0" applyAlignment="0" applyProtection="0"/>
    <xf numFmtId="0" fontId="13" fillId="15" borderId="0" applyNumberFormat="0" applyBorder="0" applyAlignment="0" applyProtection="0"/>
    <xf numFmtId="0" fontId="6" fillId="14" borderId="0" applyNumberFormat="0" applyBorder="0" applyAlignment="0" applyProtection="0"/>
    <xf numFmtId="0" fontId="6" fillId="13" borderId="0" applyNumberFormat="0" applyBorder="0" applyAlignment="0" applyProtection="0"/>
    <xf numFmtId="0" fontId="13" fillId="12" borderId="0" applyNumberFormat="0" applyBorder="0" applyAlignment="0" applyProtection="0"/>
    <xf numFmtId="0" fontId="13" fillId="11" borderId="0" applyNumberFormat="0" applyBorder="0" applyAlignment="0" applyProtection="0"/>
    <xf numFmtId="0" fontId="6" fillId="10" borderId="0" applyNumberFormat="0" applyBorder="0" applyAlignment="0" applyProtection="0"/>
    <xf numFmtId="0" fontId="6" fillId="9" borderId="0" applyNumberFormat="0" applyBorder="0" applyAlignment="0" applyProtection="0"/>
    <xf numFmtId="0" fontId="13" fillId="8" borderId="0" applyNumberFormat="0" applyBorder="0" applyAlignment="0" applyProtection="0"/>
    <xf numFmtId="0" fontId="18" fillId="0" borderId="0" applyNumberFormat="0" applyFill="0" applyBorder="0" applyAlignment="0" applyProtection="0"/>
    <xf numFmtId="0" fontId="6" fillId="32" borderId="10" applyNumberFormat="0" applyFont="0" applyAlignment="0" applyProtection="0"/>
    <xf numFmtId="0" fontId="16" fillId="7" borderId="7" applyNumberFormat="0" applyAlignment="0" applyProtection="0"/>
    <xf numFmtId="0" fontId="15" fillId="6" borderId="4" applyNumberFormat="0" applyAlignment="0" applyProtection="0"/>
    <xf numFmtId="0" fontId="25" fillId="4" borderId="0" applyNumberFormat="0" applyBorder="0" applyAlignment="0" applyProtection="0"/>
    <xf numFmtId="0" fontId="14" fillId="3" borderId="0" applyNumberFormat="0" applyBorder="0" applyAlignment="0" applyProtection="0"/>
    <xf numFmtId="0" fontId="22" fillId="0" borderId="0" applyNumberFormat="0" applyFill="0" applyBorder="0" applyAlignment="0" applyProtection="0"/>
    <xf numFmtId="0" fontId="22" fillId="0" borderId="3" applyNumberFormat="0" applyFill="0" applyAlignment="0" applyProtection="0"/>
    <xf numFmtId="0" fontId="21" fillId="0" borderId="2" applyNumberFormat="0" applyFill="0" applyAlignment="0" applyProtection="0"/>
    <xf numFmtId="0" fontId="20" fillId="0" borderId="1" applyNumberFormat="0" applyFill="0" applyAlignment="0" applyProtection="0"/>
    <xf numFmtId="0" fontId="27" fillId="0" borderId="0" applyNumberFormat="0" applyFill="0" applyBorder="0" applyAlignment="0" applyProtection="0"/>
    <xf numFmtId="0" fontId="29" fillId="32" borderId="10" applyNumberFormat="0" applyFont="0" applyAlignment="0" applyProtection="0"/>
    <xf numFmtId="0" fontId="29" fillId="32" borderId="10" applyNumberFormat="0" applyFont="0" applyAlignment="0" applyProtection="0"/>
    <xf numFmtId="0" fontId="13" fillId="31" borderId="0" applyNumberFormat="0" applyBorder="0" applyAlignment="0" applyProtection="0"/>
    <xf numFmtId="0" fontId="6" fillId="30" borderId="0" applyNumberFormat="0" applyBorder="0" applyAlignment="0" applyProtection="0"/>
    <xf numFmtId="0" fontId="6" fillId="29" borderId="0" applyNumberFormat="0" applyBorder="0" applyAlignment="0" applyProtection="0"/>
    <xf numFmtId="0" fontId="13" fillId="28" borderId="0" applyNumberFormat="0" applyBorder="0" applyAlignment="0" applyProtection="0"/>
    <xf numFmtId="0" fontId="13" fillId="27" borderId="0" applyNumberFormat="0" applyBorder="0" applyAlignment="0" applyProtection="0"/>
    <xf numFmtId="0" fontId="6" fillId="26" borderId="0" applyNumberFormat="0" applyBorder="0" applyAlignment="0" applyProtection="0"/>
    <xf numFmtId="0" fontId="6" fillId="25" borderId="0" applyNumberFormat="0" applyBorder="0" applyAlignment="0" applyProtection="0"/>
    <xf numFmtId="0" fontId="13" fillId="24" borderId="0" applyNumberFormat="0" applyBorder="0" applyAlignment="0" applyProtection="0"/>
    <xf numFmtId="0" fontId="13" fillId="23" borderId="0" applyNumberFormat="0" applyBorder="0" applyAlignment="0" applyProtection="0"/>
    <xf numFmtId="0" fontId="6" fillId="22" borderId="0" applyNumberFormat="0" applyBorder="0" applyAlignment="0" applyProtection="0"/>
    <xf numFmtId="0" fontId="6" fillId="21" borderId="0" applyNumberFormat="0" applyBorder="0" applyAlignment="0" applyProtection="0"/>
    <xf numFmtId="0" fontId="13" fillId="20" borderId="0" applyNumberFormat="0" applyBorder="0" applyAlignment="0" applyProtection="0"/>
    <xf numFmtId="0" fontId="13" fillId="19" borderId="0" applyNumberFormat="0" applyBorder="0" applyAlignment="0" applyProtection="0"/>
    <xf numFmtId="0" fontId="6" fillId="18" borderId="0" applyNumberFormat="0" applyBorder="0" applyAlignment="0" applyProtection="0"/>
    <xf numFmtId="0" fontId="6" fillId="17" borderId="0" applyNumberFormat="0" applyBorder="0" applyAlignment="0" applyProtection="0"/>
    <xf numFmtId="0" fontId="13" fillId="16" borderId="0" applyNumberFormat="0" applyBorder="0" applyAlignment="0" applyProtection="0"/>
    <xf numFmtId="0" fontId="13" fillId="15" borderId="0" applyNumberFormat="0" applyBorder="0" applyAlignment="0" applyProtection="0"/>
    <xf numFmtId="0" fontId="6" fillId="14" borderId="0" applyNumberFormat="0" applyBorder="0" applyAlignment="0" applyProtection="0"/>
    <xf numFmtId="0" fontId="6" fillId="13" borderId="0" applyNumberFormat="0" applyBorder="0" applyAlignment="0" applyProtection="0"/>
    <xf numFmtId="0" fontId="13" fillId="12" borderId="0" applyNumberFormat="0" applyBorder="0" applyAlignment="0" applyProtection="0"/>
    <xf numFmtId="0" fontId="13" fillId="11" borderId="0" applyNumberFormat="0" applyBorder="0" applyAlignment="0" applyProtection="0"/>
    <xf numFmtId="0" fontId="6" fillId="10" borderId="0" applyNumberFormat="0" applyBorder="0" applyAlignment="0" applyProtection="0"/>
    <xf numFmtId="0" fontId="6" fillId="9" borderId="0" applyNumberFormat="0" applyBorder="0" applyAlignment="0" applyProtection="0"/>
    <xf numFmtId="0" fontId="13" fillId="8" borderId="0" applyNumberFormat="0" applyBorder="0" applyAlignment="0" applyProtection="0"/>
    <xf numFmtId="0" fontId="18" fillId="0" borderId="0" applyNumberFormat="0" applyFill="0" applyBorder="0" applyAlignment="0" applyProtection="0"/>
    <xf numFmtId="0" fontId="6" fillId="32" borderId="10" applyNumberFormat="0" applyFont="0" applyAlignment="0" applyProtection="0"/>
    <xf numFmtId="0" fontId="16" fillId="7" borderId="7" applyNumberFormat="0" applyAlignment="0" applyProtection="0"/>
    <xf numFmtId="0" fontId="15" fillId="6" borderId="4" applyNumberFormat="0" applyAlignment="0" applyProtection="0"/>
    <xf numFmtId="0" fontId="25" fillId="4" borderId="0" applyNumberFormat="0" applyBorder="0" applyAlignment="0" applyProtection="0"/>
    <xf numFmtId="0" fontId="14" fillId="3" borderId="0" applyNumberFormat="0" applyBorder="0" applyAlignment="0" applyProtection="0"/>
    <xf numFmtId="0" fontId="22" fillId="0" borderId="0" applyNumberFormat="0" applyFill="0" applyBorder="0" applyAlignment="0" applyProtection="0"/>
    <xf numFmtId="0" fontId="22" fillId="0" borderId="3" applyNumberFormat="0" applyFill="0" applyAlignment="0" applyProtection="0"/>
    <xf numFmtId="0" fontId="21" fillId="0" borderId="2" applyNumberFormat="0" applyFill="0" applyAlignment="0" applyProtection="0"/>
    <xf numFmtId="0" fontId="20" fillId="0" borderId="1" applyNumberFormat="0" applyFill="0" applyAlignment="0" applyProtection="0"/>
    <xf numFmtId="0" fontId="27" fillId="0" borderId="0" applyNumberFormat="0" applyFill="0" applyBorder="0" applyAlignment="0" applyProtection="0"/>
    <xf numFmtId="0" fontId="29"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13" fillId="31" borderId="0" applyNumberFormat="0" applyBorder="0" applyAlignment="0" applyProtection="0"/>
    <xf numFmtId="0" fontId="6" fillId="30" borderId="0" applyNumberFormat="0" applyBorder="0" applyAlignment="0" applyProtection="0"/>
    <xf numFmtId="0" fontId="6" fillId="29" borderId="0" applyNumberFormat="0" applyBorder="0" applyAlignment="0" applyProtection="0"/>
    <xf numFmtId="0" fontId="13" fillId="28" borderId="0" applyNumberFormat="0" applyBorder="0" applyAlignment="0" applyProtection="0"/>
    <xf numFmtId="0" fontId="13" fillId="27" borderId="0" applyNumberFormat="0" applyBorder="0" applyAlignment="0" applyProtection="0"/>
    <xf numFmtId="0" fontId="6" fillId="26" borderId="0" applyNumberFormat="0" applyBorder="0" applyAlignment="0" applyProtection="0"/>
    <xf numFmtId="0" fontId="6" fillId="25" borderId="0" applyNumberFormat="0" applyBorder="0" applyAlignment="0" applyProtection="0"/>
    <xf numFmtId="0" fontId="13" fillId="24" borderId="0" applyNumberFormat="0" applyBorder="0" applyAlignment="0" applyProtection="0"/>
    <xf numFmtId="0" fontId="13" fillId="23" borderId="0" applyNumberFormat="0" applyBorder="0" applyAlignment="0" applyProtection="0"/>
    <xf numFmtId="0" fontId="6" fillId="22" borderId="0" applyNumberFormat="0" applyBorder="0" applyAlignment="0" applyProtection="0"/>
    <xf numFmtId="0" fontId="6" fillId="21" borderId="0" applyNumberFormat="0" applyBorder="0" applyAlignment="0" applyProtection="0"/>
    <xf numFmtId="0" fontId="13" fillId="20" borderId="0" applyNumberFormat="0" applyBorder="0" applyAlignment="0" applyProtection="0"/>
    <xf numFmtId="0" fontId="13" fillId="19" borderId="0" applyNumberFormat="0" applyBorder="0" applyAlignment="0" applyProtection="0"/>
    <xf numFmtId="0" fontId="6" fillId="18" borderId="0" applyNumberFormat="0" applyBorder="0" applyAlignment="0" applyProtection="0"/>
    <xf numFmtId="0" fontId="6" fillId="17" borderId="0" applyNumberFormat="0" applyBorder="0" applyAlignment="0" applyProtection="0"/>
    <xf numFmtId="0" fontId="13" fillId="16" borderId="0" applyNumberFormat="0" applyBorder="0" applyAlignment="0" applyProtection="0"/>
    <xf numFmtId="0" fontId="13" fillId="15" borderId="0" applyNumberFormat="0" applyBorder="0" applyAlignment="0" applyProtection="0"/>
    <xf numFmtId="0" fontId="6" fillId="14" borderId="0" applyNumberFormat="0" applyBorder="0" applyAlignment="0" applyProtection="0"/>
    <xf numFmtId="0" fontId="6" fillId="13" borderId="0" applyNumberFormat="0" applyBorder="0" applyAlignment="0" applyProtection="0"/>
    <xf numFmtId="0" fontId="13" fillId="12" borderId="0" applyNumberFormat="0" applyBorder="0" applyAlignment="0" applyProtection="0"/>
    <xf numFmtId="0" fontId="13" fillId="11" borderId="0" applyNumberFormat="0" applyBorder="0" applyAlignment="0" applyProtection="0"/>
    <xf numFmtId="0" fontId="6" fillId="10" borderId="0" applyNumberFormat="0" applyBorder="0" applyAlignment="0" applyProtection="0"/>
    <xf numFmtId="0" fontId="6" fillId="9" borderId="0" applyNumberFormat="0" applyBorder="0" applyAlignment="0" applyProtection="0"/>
    <xf numFmtId="0" fontId="13" fillId="8" borderId="0" applyNumberFormat="0" applyBorder="0" applyAlignment="0" applyProtection="0"/>
    <xf numFmtId="0" fontId="18" fillId="0" borderId="0" applyNumberFormat="0" applyFill="0" applyBorder="0" applyAlignment="0" applyProtection="0"/>
    <xf numFmtId="0" fontId="6" fillId="32" borderId="10" applyNumberFormat="0" applyFont="0" applyAlignment="0" applyProtection="0"/>
    <xf numFmtId="0" fontId="16" fillId="7" borderId="7" applyNumberFormat="0" applyAlignment="0" applyProtection="0"/>
    <xf numFmtId="0" fontId="15" fillId="6" borderId="4" applyNumberFormat="0" applyAlignment="0" applyProtection="0"/>
    <xf numFmtId="0" fontId="25" fillId="4" borderId="0" applyNumberFormat="0" applyBorder="0" applyAlignment="0" applyProtection="0"/>
    <xf numFmtId="0" fontId="14" fillId="3" borderId="0" applyNumberFormat="0" applyBorder="0" applyAlignment="0" applyProtection="0"/>
    <xf numFmtId="0" fontId="22" fillId="0" borderId="0" applyNumberFormat="0" applyFill="0" applyBorder="0" applyAlignment="0" applyProtection="0"/>
    <xf numFmtId="0" fontId="22" fillId="0" borderId="3" applyNumberFormat="0" applyFill="0" applyAlignment="0" applyProtection="0"/>
    <xf numFmtId="0" fontId="21" fillId="0" borderId="2" applyNumberFormat="0" applyFill="0" applyAlignment="0" applyProtection="0"/>
    <xf numFmtId="0" fontId="20" fillId="0" borderId="1" applyNumberFormat="0" applyFill="0" applyAlignment="0" applyProtection="0"/>
    <xf numFmtId="0" fontId="27" fillId="0" borderId="0" applyNumberFormat="0" applyFill="0" applyBorder="0" applyAlignment="0" applyProtection="0"/>
    <xf numFmtId="0" fontId="29" fillId="32" borderId="10" applyNumberFormat="0" applyFont="0" applyAlignment="0" applyProtection="0"/>
    <xf numFmtId="0" fontId="29" fillId="32" borderId="10" applyNumberFormat="0" applyFont="0" applyAlignment="0" applyProtection="0"/>
    <xf numFmtId="0" fontId="13" fillId="31" borderId="0" applyNumberFormat="0" applyBorder="0" applyAlignment="0" applyProtection="0"/>
    <xf numFmtId="0" fontId="6" fillId="30" borderId="0" applyNumberFormat="0" applyBorder="0" applyAlignment="0" applyProtection="0"/>
    <xf numFmtId="0" fontId="6" fillId="29" borderId="0" applyNumberFormat="0" applyBorder="0" applyAlignment="0" applyProtection="0"/>
    <xf numFmtId="0" fontId="13" fillId="28" borderId="0" applyNumberFormat="0" applyBorder="0" applyAlignment="0" applyProtection="0"/>
    <xf numFmtId="0" fontId="13" fillId="27" borderId="0" applyNumberFormat="0" applyBorder="0" applyAlignment="0" applyProtection="0"/>
    <xf numFmtId="0" fontId="6" fillId="26" borderId="0" applyNumberFormat="0" applyBorder="0" applyAlignment="0" applyProtection="0"/>
    <xf numFmtId="0" fontId="6" fillId="25" borderId="0" applyNumberFormat="0" applyBorder="0" applyAlignment="0" applyProtection="0"/>
    <xf numFmtId="0" fontId="13" fillId="24" borderId="0" applyNumberFormat="0" applyBorder="0" applyAlignment="0" applyProtection="0"/>
    <xf numFmtId="0" fontId="13" fillId="23" borderId="0" applyNumberFormat="0" applyBorder="0" applyAlignment="0" applyProtection="0"/>
    <xf numFmtId="0" fontId="6" fillId="22" borderId="0" applyNumberFormat="0" applyBorder="0" applyAlignment="0" applyProtection="0"/>
    <xf numFmtId="0" fontId="6" fillId="21" borderId="0" applyNumberFormat="0" applyBorder="0" applyAlignment="0" applyProtection="0"/>
    <xf numFmtId="0" fontId="13" fillId="20" borderId="0" applyNumberFormat="0" applyBorder="0" applyAlignment="0" applyProtection="0"/>
    <xf numFmtId="0" fontId="13" fillId="19" borderId="0" applyNumberFormat="0" applyBorder="0" applyAlignment="0" applyProtection="0"/>
    <xf numFmtId="0" fontId="6" fillId="18" borderId="0" applyNumberFormat="0" applyBorder="0" applyAlignment="0" applyProtection="0"/>
    <xf numFmtId="0" fontId="6" fillId="17" borderId="0" applyNumberFormat="0" applyBorder="0" applyAlignment="0" applyProtection="0"/>
    <xf numFmtId="0" fontId="13" fillId="16" borderId="0" applyNumberFormat="0" applyBorder="0" applyAlignment="0" applyProtection="0"/>
    <xf numFmtId="0" fontId="13" fillId="15" borderId="0" applyNumberFormat="0" applyBorder="0" applyAlignment="0" applyProtection="0"/>
    <xf numFmtId="0" fontId="6" fillId="14" borderId="0" applyNumberFormat="0" applyBorder="0" applyAlignment="0" applyProtection="0"/>
    <xf numFmtId="0" fontId="6" fillId="13" borderId="0" applyNumberFormat="0" applyBorder="0" applyAlignment="0" applyProtection="0"/>
    <xf numFmtId="0" fontId="13" fillId="12" borderId="0" applyNumberFormat="0" applyBorder="0" applyAlignment="0" applyProtection="0"/>
    <xf numFmtId="0" fontId="13" fillId="11" borderId="0" applyNumberFormat="0" applyBorder="0" applyAlignment="0" applyProtection="0"/>
    <xf numFmtId="0" fontId="6" fillId="10" borderId="0" applyNumberFormat="0" applyBorder="0" applyAlignment="0" applyProtection="0"/>
    <xf numFmtId="0" fontId="6" fillId="9" borderId="0" applyNumberFormat="0" applyBorder="0" applyAlignment="0" applyProtection="0"/>
    <xf numFmtId="0" fontId="13" fillId="8" borderId="0" applyNumberFormat="0" applyBorder="0" applyAlignment="0" applyProtection="0"/>
    <xf numFmtId="0" fontId="18" fillId="0" borderId="0" applyNumberFormat="0" applyFill="0" applyBorder="0" applyAlignment="0" applyProtection="0"/>
    <xf numFmtId="0" fontId="6" fillId="32" borderId="10" applyNumberFormat="0" applyFont="0" applyAlignment="0" applyProtection="0"/>
    <xf numFmtId="0" fontId="16" fillId="7" borderId="7" applyNumberFormat="0" applyAlignment="0" applyProtection="0"/>
    <xf numFmtId="0" fontId="15" fillId="6" borderId="4" applyNumberFormat="0" applyAlignment="0" applyProtection="0"/>
    <xf numFmtId="0" fontId="25" fillId="4" borderId="0" applyNumberFormat="0" applyBorder="0" applyAlignment="0" applyProtection="0"/>
    <xf numFmtId="0" fontId="14" fillId="3" borderId="0" applyNumberFormat="0" applyBorder="0" applyAlignment="0" applyProtection="0"/>
    <xf numFmtId="0" fontId="22" fillId="0" borderId="0" applyNumberFormat="0" applyFill="0" applyBorder="0" applyAlignment="0" applyProtection="0"/>
    <xf numFmtId="0" fontId="22" fillId="0" borderId="3" applyNumberFormat="0" applyFill="0" applyAlignment="0" applyProtection="0"/>
    <xf numFmtId="0" fontId="21" fillId="0" borderId="2" applyNumberFormat="0" applyFill="0" applyAlignment="0" applyProtection="0"/>
    <xf numFmtId="0" fontId="20" fillId="0" borderId="1" applyNumberFormat="0" applyFill="0" applyAlignment="0" applyProtection="0"/>
    <xf numFmtId="0" fontId="27" fillId="0" borderId="0" applyNumberFormat="0" applyFill="0" applyBorder="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29" fillId="32" borderId="10" applyNumberFormat="0" applyFont="0" applyAlignment="0" applyProtection="0"/>
    <xf numFmtId="0" fontId="13" fillId="31" borderId="0" applyNumberFormat="0" applyBorder="0" applyAlignment="0" applyProtection="0"/>
    <xf numFmtId="0" fontId="6" fillId="30" borderId="0" applyNumberFormat="0" applyBorder="0" applyAlignment="0" applyProtection="0"/>
    <xf numFmtId="0" fontId="6" fillId="29" borderId="0" applyNumberFormat="0" applyBorder="0" applyAlignment="0" applyProtection="0"/>
    <xf numFmtId="0" fontId="13" fillId="28" borderId="0" applyNumberFormat="0" applyBorder="0" applyAlignment="0" applyProtection="0"/>
    <xf numFmtId="0" fontId="13" fillId="27" borderId="0" applyNumberFormat="0" applyBorder="0" applyAlignment="0" applyProtection="0"/>
    <xf numFmtId="0" fontId="6" fillId="26" borderId="0" applyNumberFormat="0" applyBorder="0" applyAlignment="0" applyProtection="0"/>
    <xf numFmtId="0" fontId="6" fillId="25" borderId="0" applyNumberFormat="0" applyBorder="0" applyAlignment="0" applyProtection="0"/>
    <xf numFmtId="0" fontId="13" fillId="24" borderId="0" applyNumberFormat="0" applyBorder="0" applyAlignment="0" applyProtection="0"/>
    <xf numFmtId="0" fontId="13" fillId="23" borderId="0" applyNumberFormat="0" applyBorder="0" applyAlignment="0" applyProtection="0"/>
    <xf numFmtId="0" fontId="6" fillId="22" borderId="0" applyNumberFormat="0" applyBorder="0" applyAlignment="0" applyProtection="0"/>
    <xf numFmtId="0" fontId="6" fillId="21" borderId="0" applyNumberFormat="0" applyBorder="0" applyAlignment="0" applyProtection="0"/>
    <xf numFmtId="0" fontId="13" fillId="20" borderId="0" applyNumberFormat="0" applyBorder="0" applyAlignment="0" applyProtection="0"/>
    <xf numFmtId="0" fontId="13" fillId="19" borderId="0" applyNumberFormat="0" applyBorder="0" applyAlignment="0" applyProtection="0"/>
    <xf numFmtId="0" fontId="6" fillId="18" borderId="0" applyNumberFormat="0" applyBorder="0" applyAlignment="0" applyProtection="0"/>
    <xf numFmtId="0" fontId="6" fillId="17" borderId="0" applyNumberFormat="0" applyBorder="0" applyAlignment="0" applyProtection="0"/>
    <xf numFmtId="0" fontId="13" fillId="16" borderId="0" applyNumberFormat="0" applyBorder="0" applyAlignment="0" applyProtection="0"/>
    <xf numFmtId="0" fontId="13" fillId="15" borderId="0" applyNumberFormat="0" applyBorder="0" applyAlignment="0" applyProtection="0"/>
    <xf numFmtId="0" fontId="6" fillId="14" borderId="0" applyNumberFormat="0" applyBorder="0" applyAlignment="0" applyProtection="0"/>
    <xf numFmtId="0" fontId="6" fillId="13" borderId="0" applyNumberFormat="0" applyBorder="0" applyAlignment="0" applyProtection="0"/>
    <xf numFmtId="0" fontId="13" fillId="12" borderId="0" applyNumberFormat="0" applyBorder="0" applyAlignment="0" applyProtection="0"/>
    <xf numFmtId="0" fontId="13" fillId="11" borderId="0" applyNumberFormat="0" applyBorder="0" applyAlignment="0" applyProtection="0"/>
    <xf numFmtId="0" fontId="6" fillId="10" borderId="0" applyNumberFormat="0" applyBorder="0" applyAlignment="0" applyProtection="0"/>
    <xf numFmtId="0" fontId="6" fillId="9" borderId="0" applyNumberFormat="0" applyBorder="0" applyAlignment="0" applyProtection="0"/>
    <xf numFmtId="0" fontId="13" fillId="8" borderId="0" applyNumberFormat="0" applyBorder="0" applyAlignment="0" applyProtection="0"/>
    <xf numFmtId="0" fontId="18" fillId="0" borderId="0" applyNumberFormat="0" applyFill="0" applyBorder="0" applyAlignment="0" applyProtection="0"/>
    <xf numFmtId="0" fontId="6" fillId="32" borderId="10" applyNumberFormat="0" applyFont="0" applyAlignment="0" applyProtection="0"/>
    <xf numFmtId="0" fontId="16" fillId="7" borderId="7" applyNumberFormat="0" applyAlignment="0" applyProtection="0"/>
    <xf numFmtId="0" fontId="15" fillId="6" borderId="4" applyNumberFormat="0" applyAlignment="0" applyProtection="0"/>
    <xf numFmtId="0" fontId="25" fillId="4" borderId="0" applyNumberFormat="0" applyBorder="0" applyAlignment="0" applyProtection="0"/>
    <xf numFmtId="0" fontId="14" fillId="3" borderId="0" applyNumberFormat="0" applyBorder="0" applyAlignment="0" applyProtection="0"/>
    <xf numFmtId="0" fontId="22" fillId="0" borderId="0" applyNumberFormat="0" applyFill="0" applyBorder="0" applyAlignment="0" applyProtection="0"/>
    <xf numFmtId="0" fontId="22" fillId="0" borderId="3" applyNumberFormat="0" applyFill="0" applyAlignment="0" applyProtection="0"/>
    <xf numFmtId="0" fontId="21" fillId="0" borderId="2" applyNumberFormat="0" applyFill="0" applyAlignment="0" applyProtection="0"/>
    <xf numFmtId="0" fontId="20" fillId="0" borderId="1" applyNumberFormat="0" applyFill="0" applyAlignment="0" applyProtection="0"/>
    <xf numFmtId="0" fontId="27" fillId="0" borderId="0" applyNumberFormat="0" applyFill="0" applyBorder="0" applyAlignment="0" applyProtection="0"/>
    <xf numFmtId="0" fontId="14" fillId="3" borderId="0" applyNumberFormat="0" applyBorder="0" applyAlignment="0" applyProtection="0"/>
    <xf numFmtId="0" fontId="25" fillId="4" borderId="0" applyNumberFormat="0" applyBorder="0" applyAlignment="0" applyProtection="0"/>
    <xf numFmtId="0" fontId="17" fillId="32" borderId="10" applyNumberFormat="0" applyFont="0" applyAlignment="0" applyProtection="0"/>
    <xf numFmtId="0" fontId="6" fillId="29" borderId="0" applyNumberFormat="0" applyBorder="0" applyAlignment="0" applyProtection="0"/>
    <xf numFmtId="0" fontId="13" fillId="23" borderId="0" applyNumberFormat="0" applyBorder="0" applyAlignment="0" applyProtection="0"/>
    <xf numFmtId="0" fontId="6" fillId="17" borderId="0" applyNumberFormat="0" applyBorder="0" applyAlignment="0" applyProtection="0"/>
    <xf numFmtId="0" fontId="17" fillId="32" borderId="10" applyNumberFormat="0" applyFont="0" applyAlignment="0" applyProtection="0"/>
    <xf numFmtId="0" fontId="6" fillId="10"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29"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6" fillId="9" borderId="0" applyNumberFormat="0" applyBorder="0" applyAlignment="0" applyProtection="0"/>
    <xf numFmtId="0" fontId="17" fillId="32" borderId="10" applyNumberFormat="0" applyFont="0" applyAlignment="0" applyProtection="0"/>
    <xf numFmtId="0" fontId="13" fillId="16" borderId="0" applyNumberFormat="0" applyBorder="0" applyAlignment="0" applyProtection="0"/>
    <xf numFmtId="0" fontId="6" fillId="22" borderId="0" applyNumberFormat="0" applyBorder="0" applyAlignment="0" applyProtection="0"/>
    <xf numFmtId="0" fontId="13" fillId="28" borderId="0" applyNumberFormat="0" applyBorder="0" applyAlignment="0" applyProtection="0"/>
    <xf numFmtId="0" fontId="17"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3" fillId="8" borderId="0" applyNumberFormat="0" applyBorder="0" applyAlignment="0" applyProtection="0"/>
    <xf numFmtId="0" fontId="17" fillId="32" borderId="10" applyNumberFormat="0" applyFont="0" applyAlignment="0" applyProtection="0"/>
    <xf numFmtId="0" fontId="13" fillId="15" borderId="0" applyNumberFormat="0" applyBorder="0" applyAlignment="0" applyProtection="0"/>
    <xf numFmtId="0" fontId="6" fillId="21" borderId="0" applyNumberFormat="0" applyBorder="0" applyAlignment="0" applyProtection="0"/>
    <xf numFmtId="0" fontId="13" fillId="27" borderId="0" applyNumberFormat="0" applyBorder="0" applyAlignment="0" applyProtection="0"/>
    <xf numFmtId="0" fontId="17" fillId="32" borderId="10" applyNumberFormat="0" applyFont="0" applyAlignment="0" applyProtection="0"/>
    <xf numFmtId="0" fontId="29" fillId="32" borderId="10" applyNumberFormat="0" applyFont="0" applyAlignment="0" applyProtection="0"/>
    <xf numFmtId="0" fontId="13" fillId="31" borderId="0" applyNumberFormat="0" applyBorder="0" applyAlignment="0" applyProtection="0"/>
    <xf numFmtId="0" fontId="6" fillId="30" borderId="0" applyNumberFormat="0" applyBorder="0" applyAlignment="0" applyProtection="0"/>
    <xf numFmtId="0" fontId="6" fillId="29" borderId="0" applyNumberFormat="0" applyBorder="0" applyAlignment="0" applyProtection="0"/>
    <xf numFmtId="0" fontId="13" fillId="28" borderId="0" applyNumberFormat="0" applyBorder="0" applyAlignment="0" applyProtection="0"/>
    <xf numFmtId="0" fontId="13" fillId="27" borderId="0" applyNumberFormat="0" applyBorder="0" applyAlignment="0" applyProtection="0"/>
    <xf numFmtId="0" fontId="6" fillId="26" borderId="0" applyNumberFormat="0" applyBorder="0" applyAlignment="0" applyProtection="0"/>
    <xf numFmtId="0" fontId="6" fillId="25" borderId="0" applyNumberFormat="0" applyBorder="0" applyAlignment="0" applyProtection="0"/>
    <xf numFmtId="0" fontId="13" fillId="24" borderId="0" applyNumberFormat="0" applyBorder="0" applyAlignment="0" applyProtection="0"/>
    <xf numFmtId="0" fontId="13" fillId="23" borderId="0" applyNumberFormat="0" applyBorder="0" applyAlignment="0" applyProtection="0"/>
    <xf numFmtId="0" fontId="6" fillId="22" borderId="0" applyNumberFormat="0" applyBorder="0" applyAlignment="0" applyProtection="0"/>
    <xf numFmtId="0" fontId="6" fillId="21" borderId="0" applyNumberFormat="0" applyBorder="0" applyAlignment="0" applyProtection="0"/>
    <xf numFmtId="0" fontId="13" fillId="20" borderId="0" applyNumberFormat="0" applyBorder="0" applyAlignment="0" applyProtection="0"/>
    <xf numFmtId="0" fontId="13" fillId="19" borderId="0" applyNumberFormat="0" applyBorder="0" applyAlignment="0" applyProtection="0"/>
    <xf numFmtId="0" fontId="6" fillId="18" borderId="0" applyNumberFormat="0" applyBorder="0" applyAlignment="0" applyProtection="0"/>
    <xf numFmtId="0" fontId="6" fillId="17" borderId="0" applyNumberFormat="0" applyBorder="0" applyAlignment="0" applyProtection="0"/>
    <xf numFmtId="0" fontId="13" fillId="16" borderId="0" applyNumberFormat="0" applyBorder="0" applyAlignment="0" applyProtection="0"/>
    <xf numFmtId="0" fontId="13" fillId="15" borderId="0" applyNumberFormat="0" applyBorder="0" applyAlignment="0" applyProtection="0"/>
    <xf numFmtId="0" fontId="6" fillId="14" borderId="0" applyNumberFormat="0" applyBorder="0" applyAlignment="0" applyProtection="0"/>
    <xf numFmtId="0" fontId="6" fillId="13" borderId="0" applyNumberFormat="0" applyBorder="0" applyAlignment="0" applyProtection="0"/>
    <xf numFmtId="0" fontId="13" fillId="12" borderId="0" applyNumberFormat="0" applyBorder="0" applyAlignment="0" applyProtection="0"/>
    <xf numFmtId="0" fontId="13" fillId="11" borderId="0" applyNumberFormat="0" applyBorder="0" applyAlignment="0" applyProtection="0"/>
    <xf numFmtId="0" fontId="6" fillId="10" borderId="0" applyNumberFormat="0" applyBorder="0" applyAlignment="0" applyProtection="0"/>
    <xf numFmtId="0" fontId="6" fillId="9" borderId="0" applyNumberFormat="0" applyBorder="0" applyAlignment="0" applyProtection="0"/>
    <xf numFmtId="0" fontId="13" fillId="8" borderId="0" applyNumberFormat="0" applyBorder="0" applyAlignment="0" applyProtection="0"/>
    <xf numFmtId="0" fontId="18" fillId="0" borderId="0" applyNumberFormat="0" applyFill="0" applyBorder="0" applyAlignment="0" applyProtection="0"/>
    <xf numFmtId="0" fontId="6" fillId="32" borderId="10" applyNumberFormat="0" applyFont="0" applyAlignment="0" applyProtection="0"/>
    <xf numFmtId="0" fontId="16" fillId="7" borderId="7" applyNumberFormat="0" applyAlignment="0" applyProtection="0"/>
    <xf numFmtId="0" fontId="15" fillId="6" borderId="4" applyNumberFormat="0" applyAlignment="0" applyProtection="0"/>
    <xf numFmtId="0" fontId="25" fillId="4" borderId="0" applyNumberFormat="0" applyBorder="0" applyAlignment="0" applyProtection="0"/>
    <xf numFmtId="0" fontId="14" fillId="3" borderId="0" applyNumberFormat="0" applyBorder="0" applyAlignment="0" applyProtection="0"/>
    <xf numFmtId="0" fontId="22" fillId="0" borderId="0" applyNumberFormat="0" applyFill="0" applyBorder="0" applyAlignment="0" applyProtection="0"/>
    <xf numFmtId="0" fontId="22" fillId="0" borderId="3" applyNumberFormat="0" applyFill="0" applyAlignment="0" applyProtection="0"/>
    <xf numFmtId="0" fontId="21" fillId="0" borderId="2" applyNumberFormat="0" applyFill="0" applyAlignment="0" applyProtection="0"/>
    <xf numFmtId="0" fontId="20" fillId="0" borderId="1" applyNumberFormat="0" applyFill="0" applyAlignment="0" applyProtection="0"/>
    <xf numFmtId="0" fontId="27" fillId="0" borderId="0" applyNumberFormat="0" applyFill="0" applyBorder="0" applyAlignment="0" applyProtection="0"/>
    <xf numFmtId="0" fontId="29"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8" fillId="0" borderId="0" applyNumberFormat="0" applyFill="0" applyBorder="0" applyAlignment="0" applyProtection="0"/>
    <xf numFmtId="0" fontId="17" fillId="32" borderId="10" applyNumberFormat="0" applyFont="0" applyAlignment="0" applyProtection="0"/>
    <xf numFmtId="0" fontId="6" fillId="14" borderId="0" applyNumberFormat="0" applyBorder="0" applyAlignment="0" applyProtection="0"/>
    <xf numFmtId="0" fontId="13" fillId="20" borderId="0" applyNumberFormat="0" applyBorder="0" applyAlignment="0" applyProtection="0"/>
    <xf numFmtId="0" fontId="6" fillId="26" borderId="0" applyNumberFormat="0" applyBorder="0" applyAlignment="0" applyProtection="0"/>
    <xf numFmtId="0" fontId="29"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13" fillId="31"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13" fillId="28" borderId="0" applyNumberFormat="0" applyBorder="0" applyAlignment="0" applyProtection="0"/>
    <xf numFmtId="0" fontId="13" fillId="27"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13" fillId="24" borderId="0" applyNumberFormat="0" applyBorder="0" applyAlignment="0" applyProtection="0"/>
    <xf numFmtId="0" fontId="13" fillId="23"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13" fillId="20" borderId="0" applyNumberFormat="0" applyBorder="0" applyAlignment="0" applyProtection="0"/>
    <xf numFmtId="0" fontId="13" fillId="19"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13" fillId="16" borderId="0" applyNumberFormat="0" applyBorder="0" applyAlignment="0" applyProtection="0"/>
    <xf numFmtId="0" fontId="13" fillId="15"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13" fillId="12" borderId="0" applyNumberFormat="0" applyBorder="0" applyAlignment="0" applyProtection="0"/>
    <xf numFmtId="0" fontId="13" fillId="11"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13" fillId="8"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6" fillId="32" borderId="10" applyNumberFormat="0" applyFont="0" applyAlignment="0" applyProtection="0"/>
    <xf numFmtId="0" fontId="17" fillId="32" borderId="10" applyNumberFormat="0" applyFont="0" applyAlignment="0" applyProtection="0"/>
    <xf numFmtId="0" fontId="6" fillId="13" borderId="0" applyNumberFormat="0" applyBorder="0" applyAlignment="0" applyProtection="0"/>
    <xf numFmtId="0" fontId="13" fillId="19" borderId="0" applyNumberFormat="0" applyBorder="0" applyAlignment="0" applyProtection="0"/>
    <xf numFmtId="0" fontId="6" fillId="25" borderId="0" applyNumberFormat="0" applyBorder="0" applyAlignment="0" applyProtection="0"/>
    <xf numFmtId="0" fontId="13" fillId="31" borderId="0" applyNumberFormat="0" applyBorder="0" applyAlignment="0" applyProtection="0"/>
    <xf numFmtId="0" fontId="29"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13" fillId="31"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13" fillId="28" borderId="0" applyNumberFormat="0" applyBorder="0" applyAlignment="0" applyProtection="0"/>
    <xf numFmtId="0" fontId="13" fillId="27"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13" fillId="24" borderId="0" applyNumberFormat="0" applyBorder="0" applyAlignment="0" applyProtection="0"/>
    <xf numFmtId="0" fontId="13" fillId="23"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13" fillId="20" borderId="0" applyNumberFormat="0" applyBorder="0" applyAlignment="0" applyProtection="0"/>
    <xf numFmtId="0" fontId="13" fillId="19"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13" fillId="16" borderId="0" applyNumberFormat="0" applyBorder="0" applyAlignment="0" applyProtection="0"/>
    <xf numFmtId="0" fontId="13" fillId="15"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13" fillId="12" borderId="0" applyNumberFormat="0" applyBorder="0" applyAlignment="0" applyProtection="0"/>
    <xf numFmtId="0" fontId="13" fillId="11"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13" fillId="8"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6" fillId="7" borderId="7" applyNumberFormat="0" applyAlignment="0" applyProtection="0"/>
    <xf numFmtId="0" fontId="17" fillId="32" borderId="10" applyNumberFormat="0" applyFont="0" applyAlignment="0" applyProtection="0"/>
    <xf numFmtId="0" fontId="13" fillId="12" borderId="0" applyNumberFormat="0" applyBorder="0" applyAlignment="0" applyProtection="0"/>
    <xf numFmtId="0" fontId="6" fillId="18" borderId="0" applyNumberFormat="0" applyBorder="0" applyAlignment="0" applyProtection="0"/>
    <xf numFmtId="0" fontId="13" fillId="24" borderId="0" applyNumberFormat="0" applyBorder="0" applyAlignment="0" applyProtection="0"/>
    <xf numFmtId="0" fontId="6" fillId="30" borderId="0" applyNumberFormat="0" applyBorder="0" applyAlignment="0" applyProtection="0"/>
    <xf numFmtId="0" fontId="29" fillId="32" borderId="10" applyNumberFormat="0" applyFont="0" applyAlignment="0" applyProtection="0"/>
    <xf numFmtId="0" fontId="29" fillId="32" borderId="10" applyNumberFormat="0" applyFont="0" applyAlignment="0" applyProtection="0"/>
    <xf numFmtId="0" fontId="13" fillId="31"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13" fillId="28" borderId="0" applyNumberFormat="0" applyBorder="0" applyAlignment="0" applyProtection="0"/>
    <xf numFmtId="0" fontId="13" fillId="27"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13" fillId="24" borderId="0" applyNumberFormat="0" applyBorder="0" applyAlignment="0" applyProtection="0"/>
    <xf numFmtId="0" fontId="13" fillId="23"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13" fillId="20" borderId="0" applyNumberFormat="0" applyBorder="0" applyAlignment="0" applyProtection="0"/>
    <xf numFmtId="0" fontId="13" fillId="19"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13" fillId="16" borderId="0" applyNumberFormat="0" applyBorder="0" applyAlignment="0" applyProtection="0"/>
    <xf numFmtId="0" fontId="13" fillId="15"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13" fillId="12" borderId="0" applyNumberFormat="0" applyBorder="0" applyAlignment="0" applyProtection="0"/>
    <xf numFmtId="0" fontId="13" fillId="11"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13" fillId="8" borderId="0" applyNumberFormat="0" applyBorder="0" applyAlignment="0" applyProtection="0"/>
    <xf numFmtId="0" fontId="18" fillId="0" borderId="0" applyNumberFormat="0" applyFill="0" applyBorder="0" applyAlignment="0" applyProtection="0"/>
    <xf numFmtId="0" fontId="16" fillId="7" borderId="7" applyNumberFormat="0" applyAlignment="0" applyProtection="0"/>
    <xf numFmtId="0" fontId="15" fillId="6" borderId="4" applyNumberFormat="0" applyAlignment="0" applyProtection="0"/>
    <xf numFmtId="0" fontId="25" fillId="4" borderId="0" applyNumberFormat="0" applyBorder="0" applyAlignment="0" applyProtection="0"/>
    <xf numFmtId="0" fontId="14" fillId="3" borderId="0" applyNumberFormat="0" applyBorder="0" applyAlignment="0" applyProtection="0"/>
    <xf numFmtId="0" fontId="22" fillId="0" borderId="0" applyNumberFormat="0" applyFill="0" applyBorder="0" applyAlignment="0" applyProtection="0"/>
    <xf numFmtId="0" fontId="22" fillId="0" borderId="3" applyNumberFormat="0" applyFill="0" applyAlignment="0" applyProtection="0"/>
    <xf numFmtId="0" fontId="21" fillId="0" borderId="2" applyNumberFormat="0" applyFill="0" applyAlignment="0" applyProtection="0"/>
    <xf numFmtId="0" fontId="20" fillId="0" borderId="1" applyNumberFormat="0" applyFill="0" applyAlignment="0" applyProtection="0"/>
    <xf numFmtId="0" fontId="27" fillId="0" borderId="0" applyNumberFormat="0" applyFill="0" applyBorder="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29" fillId="32" borderId="10" applyNumberFormat="0" applyFont="0" applyAlignment="0" applyProtection="0"/>
    <xf numFmtId="0" fontId="13" fillId="31" borderId="0" applyNumberFormat="0" applyBorder="0" applyAlignment="0" applyProtection="0"/>
    <xf numFmtId="0" fontId="6" fillId="30" borderId="0" applyNumberFormat="0" applyBorder="0" applyAlignment="0" applyProtection="0"/>
    <xf numFmtId="0" fontId="6" fillId="29" borderId="0" applyNumberFormat="0" applyBorder="0" applyAlignment="0" applyProtection="0"/>
    <xf numFmtId="0" fontId="13" fillId="28" borderId="0" applyNumberFormat="0" applyBorder="0" applyAlignment="0" applyProtection="0"/>
    <xf numFmtId="0" fontId="13" fillId="27" borderId="0" applyNumberFormat="0" applyBorder="0" applyAlignment="0" applyProtection="0"/>
    <xf numFmtId="0" fontId="6" fillId="26" borderId="0" applyNumberFormat="0" applyBorder="0" applyAlignment="0" applyProtection="0"/>
    <xf numFmtId="0" fontId="6" fillId="25" borderId="0" applyNumberFormat="0" applyBorder="0" applyAlignment="0" applyProtection="0"/>
    <xf numFmtId="0" fontId="13" fillId="24" borderId="0" applyNumberFormat="0" applyBorder="0" applyAlignment="0" applyProtection="0"/>
    <xf numFmtId="0" fontId="13" fillId="23" borderId="0" applyNumberFormat="0" applyBorder="0" applyAlignment="0" applyProtection="0"/>
    <xf numFmtId="0" fontId="6" fillId="22" borderId="0" applyNumberFormat="0" applyBorder="0" applyAlignment="0" applyProtection="0"/>
    <xf numFmtId="0" fontId="6" fillId="21" borderId="0" applyNumberFormat="0" applyBorder="0" applyAlignment="0" applyProtection="0"/>
    <xf numFmtId="0" fontId="13" fillId="20" borderId="0" applyNumberFormat="0" applyBorder="0" applyAlignment="0" applyProtection="0"/>
    <xf numFmtId="0" fontId="13" fillId="19" borderId="0" applyNumberFormat="0" applyBorder="0" applyAlignment="0" applyProtection="0"/>
    <xf numFmtId="0" fontId="6" fillId="18" borderId="0" applyNumberFormat="0" applyBorder="0" applyAlignment="0" applyProtection="0"/>
    <xf numFmtId="0" fontId="6" fillId="17" borderId="0" applyNumberFormat="0" applyBorder="0" applyAlignment="0" applyProtection="0"/>
    <xf numFmtId="0" fontId="13" fillId="16" borderId="0" applyNumberFormat="0" applyBorder="0" applyAlignment="0" applyProtection="0"/>
    <xf numFmtId="0" fontId="13" fillId="15" borderId="0" applyNumberFormat="0" applyBorder="0" applyAlignment="0" applyProtection="0"/>
    <xf numFmtId="0" fontId="6" fillId="14" borderId="0" applyNumberFormat="0" applyBorder="0" applyAlignment="0" applyProtection="0"/>
    <xf numFmtId="0" fontId="6" fillId="13" borderId="0" applyNumberFormat="0" applyBorder="0" applyAlignment="0" applyProtection="0"/>
    <xf numFmtId="0" fontId="13" fillId="12" borderId="0" applyNumberFormat="0" applyBorder="0" applyAlignment="0" applyProtection="0"/>
    <xf numFmtId="0" fontId="13" fillId="11" borderId="0" applyNumberFormat="0" applyBorder="0" applyAlignment="0" applyProtection="0"/>
    <xf numFmtId="0" fontId="6" fillId="10" borderId="0" applyNumberFormat="0" applyBorder="0" applyAlignment="0" applyProtection="0"/>
    <xf numFmtId="0" fontId="6" fillId="9" borderId="0" applyNumberFormat="0" applyBorder="0" applyAlignment="0" applyProtection="0"/>
    <xf numFmtId="0" fontId="13" fillId="8" borderId="0" applyNumberFormat="0" applyBorder="0" applyAlignment="0" applyProtection="0"/>
    <xf numFmtId="0" fontId="18" fillId="0" borderId="0" applyNumberFormat="0" applyFill="0" applyBorder="0" applyAlignment="0" applyProtection="0"/>
    <xf numFmtId="0" fontId="6" fillId="32" borderId="10" applyNumberFormat="0" applyFont="0" applyAlignment="0" applyProtection="0"/>
    <xf numFmtId="0" fontId="16" fillId="7" borderId="7" applyNumberFormat="0" applyAlignment="0" applyProtection="0"/>
    <xf numFmtId="0" fontId="15" fillId="6" borderId="4" applyNumberFormat="0" applyAlignment="0" applyProtection="0"/>
    <xf numFmtId="0" fontId="25" fillId="4" borderId="0" applyNumberFormat="0" applyBorder="0" applyAlignment="0" applyProtection="0"/>
    <xf numFmtId="0" fontId="14" fillId="3" borderId="0" applyNumberFormat="0" applyBorder="0" applyAlignment="0" applyProtection="0"/>
    <xf numFmtId="0" fontId="22" fillId="0" borderId="0" applyNumberFormat="0" applyFill="0" applyBorder="0" applyAlignment="0" applyProtection="0"/>
    <xf numFmtId="0" fontId="22" fillId="0" borderId="3" applyNumberFormat="0" applyFill="0" applyAlignment="0" applyProtection="0"/>
    <xf numFmtId="0" fontId="21" fillId="0" borderId="2" applyNumberFormat="0" applyFill="0" applyAlignment="0" applyProtection="0"/>
    <xf numFmtId="0" fontId="20" fillId="0" borderId="1" applyNumberFormat="0" applyFill="0" applyAlignment="0" applyProtection="0"/>
    <xf numFmtId="0" fontId="27" fillId="0" borderId="0" applyNumberFormat="0" applyFill="0" applyBorder="0" applyAlignment="0" applyProtection="0"/>
    <xf numFmtId="0" fontId="29"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18" fillId="0" borderId="0" applyNumberFormat="0" applyFill="0" applyBorder="0" applyAlignment="0" applyProtection="0"/>
    <xf numFmtId="0" fontId="16" fillId="7" borderId="7" applyNumberFormat="0" applyAlignment="0" applyProtection="0"/>
    <xf numFmtId="0" fontId="15" fillId="6" borderId="4" applyNumberFormat="0" applyAlignment="0" applyProtection="0"/>
    <xf numFmtId="0" fontId="25" fillId="4" borderId="0" applyNumberFormat="0" applyBorder="0" applyAlignment="0" applyProtection="0"/>
    <xf numFmtId="0" fontId="14" fillId="3" borderId="0" applyNumberFormat="0" applyBorder="0" applyAlignment="0" applyProtection="0"/>
    <xf numFmtId="0" fontId="22" fillId="0" borderId="0" applyNumberFormat="0" applyFill="0" applyBorder="0" applyAlignment="0" applyProtection="0"/>
    <xf numFmtId="0" fontId="22" fillId="0" borderId="3" applyNumberFormat="0" applyFill="0" applyAlignment="0" applyProtection="0"/>
    <xf numFmtId="0" fontId="21" fillId="0" borderId="2" applyNumberFormat="0" applyFill="0" applyAlignment="0" applyProtection="0"/>
    <xf numFmtId="0" fontId="20" fillId="0" borderId="1" applyNumberFormat="0" applyFill="0" applyAlignment="0" applyProtection="0"/>
    <xf numFmtId="0" fontId="27" fillId="0" borderId="0" applyNumberFormat="0" applyFill="0" applyBorder="0" applyAlignment="0" applyProtection="0"/>
    <xf numFmtId="0" fontId="29" fillId="32" borderId="10" applyNumberFormat="0" applyFont="0" applyAlignment="0" applyProtection="0"/>
    <xf numFmtId="0" fontId="29" fillId="32" borderId="10" applyNumberFormat="0" applyFont="0" applyAlignment="0" applyProtection="0"/>
    <xf numFmtId="0" fontId="18" fillId="0" borderId="0" applyNumberFormat="0" applyFill="0" applyBorder="0" applyAlignment="0" applyProtection="0"/>
    <xf numFmtId="0" fontId="16" fillId="7" borderId="7" applyNumberFormat="0" applyAlignment="0" applyProtection="0"/>
    <xf numFmtId="0" fontId="15" fillId="6" borderId="4" applyNumberFormat="0" applyAlignment="0" applyProtection="0"/>
    <xf numFmtId="0" fontId="25" fillId="4" borderId="0" applyNumberFormat="0" applyBorder="0" applyAlignment="0" applyProtection="0"/>
    <xf numFmtId="0" fontId="14" fillId="3" borderId="0" applyNumberFormat="0" applyBorder="0" applyAlignment="0" applyProtection="0"/>
    <xf numFmtId="0" fontId="22" fillId="0" borderId="0" applyNumberFormat="0" applyFill="0" applyBorder="0" applyAlignment="0" applyProtection="0"/>
    <xf numFmtId="0" fontId="22" fillId="0" borderId="3" applyNumberFormat="0" applyFill="0" applyAlignment="0" applyProtection="0"/>
    <xf numFmtId="0" fontId="21" fillId="0" borderId="2" applyNumberFormat="0" applyFill="0" applyAlignment="0" applyProtection="0"/>
    <xf numFmtId="0" fontId="20" fillId="0" borderId="1" applyNumberFormat="0" applyFill="0" applyAlignment="0" applyProtection="0"/>
    <xf numFmtId="0" fontId="27" fillId="0" borderId="0" applyNumberFormat="0" applyFill="0" applyBorder="0" applyAlignment="0" applyProtection="0"/>
    <xf numFmtId="0" fontId="29" fillId="32" borderId="10" applyNumberFormat="0" applyFont="0" applyAlignment="0" applyProtection="0"/>
    <xf numFmtId="0" fontId="13" fillId="31" borderId="0" applyNumberFormat="0" applyBorder="0" applyAlignment="0" applyProtection="0"/>
    <xf numFmtId="0" fontId="6" fillId="30" borderId="0" applyNumberFormat="0" applyBorder="0" applyAlignment="0" applyProtection="0"/>
    <xf numFmtId="0" fontId="6" fillId="29" borderId="0" applyNumberFormat="0" applyBorder="0" applyAlignment="0" applyProtection="0"/>
    <xf numFmtId="0" fontId="13" fillId="28" borderId="0" applyNumberFormat="0" applyBorder="0" applyAlignment="0" applyProtection="0"/>
    <xf numFmtId="0" fontId="13" fillId="27" borderId="0" applyNumberFormat="0" applyBorder="0" applyAlignment="0" applyProtection="0"/>
    <xf numFmtId="0" fontId="6" fillId="26" borderId="0" applyNumberFormat="0" applyBorder="0" applyAlignment="0" applyProtection="0"/>
    <xf numFmtId="0" fontId="6" fillId="25" borderId="0" applyNumberFormat="0" applyBorder="0" applyAlignment="0" applyProtection="0"/>
    <xf numFmtId="0" fontId="13" fillId="24" borderId="0" applyNumberFormat="0" applyBorder="0" applyAlignment="0" applyProtection="0"/>
    <xf numFmtId="0" fontId="13" fillId="23" borderId="0" applyNumberFormat="0" applyBorder="0" applyAlignment="0" applyProtection="0"/>
    <xf numFmtId="0" fontId="6" fillId="22" borderId="0" applyNumberFormat="0" applyBorder="0" applyAlignment="0" applyProtection="0"/>
    <xf numFmtId="0" fontId="6" fillId="21" borderId="0" applyNumberFormat="0" applyBorder="0" applyAlignment="0" applyProtection="0"/>
    <xf numFmtId="0" fontId="13" fillId="20" borderId="0" applyNumberFormat="0" applyBorder="0" applyAlignment="0" applyProtection="0"/>
    <xf numFmtId="0" fontId="13" fillId="19" borderId="0" applyNumberFormat="0" applyBorder="0" applyAlignment="0" applyProtection="0"/>
    <xf numFmtId="0" fontId="6" fillId="18" borderId="0" applyNumberFormat="0" applyBorder="0" applyAlignment="0" applyProtection="0"/>
    <xf numFmtId="0" fontId="6" fillId="17" borderId="0" applyNumberFormat="0" applyBorder="0" applyAlignment="0" applyProtection="0"/>
    <xf numFmtId="0" fontId="13" fillId="16" borderId="0" applyNumberFormat="0" applyBorder="0" applyAlignment="0" applyProtection="0"/>
    <xf numFmtId="0" fontId="13" fillId="15" borderId="0" applyNumberFormat="0" applyBorder="0" applyAlignment="0" applyProtection="0"/>
    <xf numFmtId="0" fontId="6" fillId="14" borderId="0" applyNumberFormat="0" applyBorder="0" applyAlignment="0" applyProtection="0"/>
    <xf numFmtId="0" fontId="6" fillId="13" borderId="0" applyNumberFormat="0" applyBorder="0" applyAlignment="0" applyProtection="0"/>
    <xf numFmtId="0" fontId="13" fillId="12" borderId="0" applyNumberFormat="0" applyBorder="0" applyAlignment="0" applyProtection="0"/>
    <xf numFmtId="0" fontId="13" fillId="11" borderId="0" applyNumberFormat="0" applyBorder="0" applyAlignment="0" applyProtection="0"/>
    <xf numFmtId="0" fontId="6" fillId="10" borderId="0" applyNumberFormat="0" applyBorder="0" applyAlignment="0" applyProtection="0"/>
    <xf numFmtId="0" fontId="6" fillId="9" borderId="0" applyNumberFormat="0" applyBorder="0" applyAlignment="0" applyProtection="0"/>
    <xf numFmtId="0" fontId="13" fillId="8" borderId="0" applyNumberFormat="0" applyBorder="0" applyAlignment="0" applyProtection="0"/>
    <xf numFmtId="0" fontId="18" fillId="0" borderId="0" applyNumberFormat="0" applyFill="0" applyBorder="0" applyAlignment="0" applyProtection="0"/>
    <xf numFmtId="0" fontId="6" fillId="32" borderId="10" applyNumberFormat="0" applyFont="0" applyAlignment="0" applyProtection="0"/>
    <xf numFmtId="0" fontId="16" fillId="7" borderId="7" applyNumberFormat="0" applyAlignment="0" applyProtection="0"/>
    <xf numFmtId="0" fontId="15" fillId="6" borderId="4" applyNumberFormat="0" applyAlignment="0" applyProtection="0"/>
    <xf numFmtId="0" fontId="25" fillId="4" borderId="0" applyNumberFormat="0" applyBorder="0" applyAlignment="0" applyProtection="0"/>
    <xf numFmtId="0" fontId="14" fillId="3" borderId="0" applyNumberFormat="0" applyBorder="0" applyAlignment="0" applyProtection="0"/>
    <xf numFmtId="0" fontId="22" fillId="0" borderId="0" applyNumberFormat="0" applyFill="0" applyBorder="0" applyAlignment="0" applyProtection="0"/>
    <xf numFmtId="0" fontId="22" fillId="0" borderId="3" applyNumberFormat="0" applyFill="0" applyAlignment="0" applyProtection="0"/>
    <xf numFmtId="0" fontId="21" fillId="0" borderId="2" applyNumberFormat="0" applyFill="0" applyAlignment="0" applyProtection="0"/>
    <xf numFmtId="0" fontId="20" fillId="0" borderId="1" applyNumberFormat="0" applyFill="0" applyAlignment="0" applyProtection="0"/>
    <xf numFmtId="0" fontId="27" fillId="0" borderId="0" applyNumberFormat="0" applyFill="0" applyBorder="0" applyAlignment="0" applyProtection="0"/>
    <xf numFmtId="0" fontId="29"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13" fillId="31" borderId="0" applyNumberFormat="0" applyBorder="0" applyAlignment="0" applyProtection="0"/>
    <xf numFmtId="0" fontId="13" fillId="28" borderId="0" applyNumberFormat="0" applyBorder="0" applyAlignment="0" applyProtection="0"/>
    <xf numFmtId="0" fontId="13" fillId="27" borderId="0" applyNumberFormat="0" applyBorder="0" applyAlignment="0" applyProtection="0"/>
    <xf numFmtId="0" fontId="13" fillId="24" borderId="0" applyNumberFormat="0" applyBorder="0" applyAlignment="0" applyProtection="0"/>
    <xf numFmtId="0" fontId="13" fillId="23" borderId="0" applyNumberFormat="0" applyBorder="0" applyAlignment="0" applyProtection="0"/>
    <xf numFmtId="0" fontId="13" fillId="20" borderId="0" applyNumberFormat="0" applyBorder="0" applyAlignment="0" applyProtection="0"/>
    <xf numFmtId="0" fontId="13" fillId="19" borderId="0" applyNumberFormat="0" applyBorder="0" applyAlignment="0" applyProtection="0"/>
    <xf numFmtId="0" fontId="13" fillId="16" borderId="0" applyNumberFormat="0" applyBorder="0" applyAlignment="0" applyProtection="0"/>
    <xf numFmtId="0" fontId="13" fillId="15" borderId="0" applyNumberFormat="0" applyBorder="0" applyAlignment="0" applyProtection="0"/>
    <xf numFmtId="0" fontId="13" fillId="12" borderId="0" applyNumberFormat="0" applyBorder="0" applyAlignment="0" applyProtection="0"/>
    <xf numFmtId="0" fontId="13" fillId="11" borderId="0" applyNumberFormat="0" applyBorder="0" applyAlignment="0" applyProtection="0"/>
    <xf numFmtId="0" fontId="13" fillId="8" borderId="0" applyNumberFormat="0" applyBorder="0" applyAlignment="0" applyProtection="0"/>
    <xf numFmtId="0" fontId="18" fillId="0" borderId="0" applyNumberFormat="0" applyFill="0" applyBorder="0" applyAlignment="0" applyProtection="0"/>
    <xf numFmtId="0" fontId="16" fillId="7" borderId="7" applyNumberFormat="0" applyAlignment="0" applyProtection="0"/>
    <xf numFmtId="0" fontId="15" fillId="6" borderId="4" applyNumberFormat="0" applyAlignment="0" applyProtection="0"/>
    <xf numFmtId="0" fontId="25" fillId="4" borderId="0" applyNumberFormat="0" applyBorder="0" applyAlignment="0" applyProtection="0"/>
    <xf numFmtId="0" fontId="14" fillId="3" borderId="0" applyNumberFormat="0" applyBorder="0" applyAlignment="0" applyProtection="0"/>
    <xf numFmtId="0" fontId="22" fillId="0" borderId="0" applyNumberFormat="0" applyFill="0" applyBorder="0" applyAlignment="0" applyProtection="0"/>
    <xf numFmtId="0" fontId="22" fillId="0" borderId="3" applyNumberFormat="0" applyFill="0" applyAlignment="0" applyProtection="0"/>
    <xf numFmtId="0" fontId="21" fillId="0" borderId="2" applyNumberFormat="0" applyFill="0" applyAlignment="0" applyProtection="0"/>
    <xf numFmtId="0" fontId="20" fillId="0" borderId="1" applyNumberFormat="0" applyFill="0" applyAlignment="0" applyProtection="0"/>
    <xf numFmtId="0" fontId="27" fillId="0" borderId="0" applyNumberFormat="0" applyFill="0" applyBorder="0" applyAlignment="0" applyProtection="0"/>
    <xf numFmtId="0" fontId="29" fillId="32" borderId="10" applyNumberFormat="0" applyFont="0" applyAlignment="0" applyProtection="0"/>
    <xf numFmtId="0" fontId="29" fillId="32" borderId="10" applyNumberFormat="0" applyFont="0" applyAlignment="0" applyProtection="0"/>
    <xf numFmtId="0" fontId="13" fillId="31" borderId="0" applyNumberFormat="0" applyBorder="0" applyAlignment="0" applyProtection="0"/>
    <xf numFmtId="0" fontId="13" fillId="28" borderId="0" applyNumberFormat="0" applyBorder="0" applyAlignment="0" applyProtection="0"/>
    <xf numFmtId="0" fontId="13" fillId="27" borderId="0" applyNumberFormat="0" applyBorder="0" applyAlignment="0" applyProtection="0"/>
    <xf numFmtId="0" fontId="13" fillId="24" borderId="0" applyNumberFormat="0" applyBorder="0" applyAlignment="0" applyProtection="0"/>
    <xf numFmtId="0" fontId="13" fillId="23" borderId="0" applyNumberFormat="0" applyBorder="0" applyAlignment="0" applyProtection="0"/>
    <xf numFmtId="0" fontId="13" fillId="20" borderId="0" applyNumberFormat="0" applyBorder="0" applyAlignment="0" applyProtection="0"/>
    <xf numFmtId="0" fontId="13" fillId="19" borderId="0" applyNumberFormat="0" applyBorder="0" applyAlignment="0" applyProtection="0"/>
    <xf numFmtId="0" fontId="13" fillId="16" borderId="0" applyNumberFormat="0" applyBorder="0" applyAlignment="0" applyProtection="0"/>
    <xf numFmtId="0" fontId="13" fillId="15" borderId="0" applyNumberFormat="0" applyBorder="0" applyAlignment="0" applyProtection="0"/>
    <xf numFmtId="0" fontId="13" fillId="12" borderId="0" applyNumberFormat="0" applyBorder="0" applyAlignment="0" applyProtection="0"/>
    <xf numFmtId="0" fontId="13" fillId="11" borderId="0" applyNumberFormat="0" applyBorder="0" applyAlignment="0" applyProtection="0"/>
    <xf numFmtId="0" fontId="13" fillId="8" borderId="0" applyNumberFormat="0" applyBorder="0" applyAlignment="0" applyProtection="0"/>
    <xf numFmtId="0" fontId="18" fillId="0" borderId="0" applyNumberFormat="0" applyFill="0" applyBorder="0" applyAlignment="0" applyProtection="0"/>
    <xf numFmtId="0" fontId="16" fillId="7" borderId="7" applyNumberFormat="0" applyAlignment="0" applyProtection="0"/>
    <xf numFmtId="0" fontId="15" fillId="6" borderId="4" applyNumberFormat="0" applyAlignment="0" applyProtection="0"/>
    <xf numFmtId="0" fontId="25" fillId="4" borderId="0" applyNumberFormat="0" applyBorder="0" applyAlignment="0" applyProtection="0"/>
    <xf numFmtId="0" fontId="14" fillId="3" borderId="0" applyNumberFormat="0" applyBorder="0" applyAlignment="0" applyProtection="0"/>
    <xf numFmtId="0" fontId="22" fillId="0" borderId="0" applyNumberFormat="0" applyFill="0" applyBorder="0" applyAlignment="0" applyProtection="0"/>
    <xf numFmtId="0" fontId="22" fillId="0" borderId="3" applyNumberFormat="0" applyFill="0" applyAlignment="0" applyProtection="0"/>
    <xf numFmtId="0" fontId="21" fillId="0" borderId="2" applyNumberFormat="0" applyFill="0" applyAlignment="0" applyProtection="0"/>
    <xf numFmtId="0" fontId="20" fillId="0" borderId="1" applyNumberFormat="0" applyFill="0" applyAlignment="0" applyProtection="0"/>
    <xf numFmtId="0" fontId="27" fillId="0" borderId="0" applyNumberFormat="0" applyFill="0" applyBorder="0" applyAlignment="0" applyProtection="0"/>
    <xf numFmtId="0" fontId="29"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13" fillId="31" borderId="0" applyNumberFormat="0" applyBorder="0" applyAlignment="0" applyProtection="0"/>
    <xf numFmtId="0" fontId="13" fillId="28" borderId="0" applyNumberFormat="0" applyBorder="0" applyAlignment="0" applyProtection="0"/>
    <xf numFmtId="0" fontId="13" fillId="27" borderId="0" applyNumberFormat="0" applyBorder="0" applyAlignment="0" applyProtection="0"/>
    <xf numFmtId="0" fontId="13" fillId="24" borderId="0" applyNumberFormat="0" applyBorder="0" applyAlignment="0" applyProtection="0"/>
    <xf numFmtId="0" fontId="13" fillId="23" borderId="0" applyNumberFormat="0" applyBorder="0" applyAlignment="0" applyProtection="0"/>
    <xf numFmtId="0" fontId="13" fillId="20" borderId="0" applyNumberFormat="0" applyBorder="0" applyAlignment="0" applyProtection="0"/>
    <xf numFmtId="0" fontId="13" fillId="19" borderId="0" applyNumberFormat="0" applyBorder="0" applyAlignment="0" applyProtection="0"/>
    <xf numFmtId="0" fontId="13" fillId="16" borderId="0" applyNumberFormat="0" applyBorder="0" applyAlignment="0" applyProtection="0"/>
    <xf numFmtId="0" fontId="13" fillId="15" borderId="0" applyNumberFormat="0" applyBorder="0" applyAlignment="0" applyProtection="0"/>
    <xf numFmtId="0" fontId="13" fillId="12" borderId="0" applyNumberFormat="0" applyBorder="0" applyAlignment="0" applyProtection="0"/>
    <xf numFmtId="0" fontId="13" fillId="11" borderId="0" applyNumberFormat="0" applyBorder="0" applyAlignment="0" applyProtection="0"/>
    <xf numFmtId="0" fontId="13" fillId="8" borderId="0" applyNumberFormat="0" applyBorder="0" applyAlignment="0" applyProtection="0"/>
    <xf numFmtId="0" fontId="18" fillId="0" borderId="0" applyNumberFormat="0" applyFill="0" applyBorder="0" applyAlignment="0" applyProtection="0"/>
    <xf numFmtId="0" fontId="16" fillId="7" borderId="7" applyNumberFormat="0" applyAlignment="0" applyProtection="0"/>
    <xf numFmtId="0" fontId="15" fillId="6" borderId="4" applyNumberFormat="0" applyAlignment="0" applyProtection="0"/>
    <xf numFmtId="0" fontId="25" fillId="4" borderId="0" applyNumberFormat="0" applyBorder="0" applyAlignment="0" applyProtection="0"/>
    <xf numFmtId="0" fontId="14" fillId="3" borderId="0" applyNumberFormat="0" applyBorder="0" applyAlignment="0" applyProtection="0"/>
    <xf numFmtId="0" fontId="22" fillId="0" borderId="0" applyNumberFormat="0" applyFill="0" applyBorder="0" applyAlignment="0" applyProtection="0"/>
    <xf numFmtId="0" fontId="22" fillId="0" borderId="3" applyNumberFormat="0" applyFill="0" applyAlignment="0" applyProtection="0"/>
    <xf numFmtId="0" fontId="21" fillId="0" borderId="2" applyNumberFormat="0" applyFill="0" applyAlignment="0" applyProtection="0"/>
    <xf numFmtId="0" fontId="20" fillId="0" borderId="1" applyNumberFormat="0" applyFill="0" applyAlignment="0" applyProtection="0"/>
    <xf numFmtId="0" fontId="27" fillId="0" borderId="0" applyNumberFormat="0" applyFill="0" applyBorder="0" applyAlignment="0" applyProtection="0"/>
    <xf numFmtId="0" fontId="29" fillId="32" borderId="10" applyNumberFormat="0" applyFont="0" applyAlignment="0" applyProtection="0"/>
    <xf numFmtId="0" fontId="29" fillId="32" borderId="10" applyNumberFormat="0" applyFont="0" applyAlignment="0" applyProtection="0"/>
    <xf numFmtId="0" fontId="13" fillId="31" borderId="0" applyNumberFormat="0" applyBorder="0" applyAlignment="0" applyProtection="0"/>
    <xf numFmtId="0" fontId="13" fillId="28" borderId="0" applyNumberFormat="0" applyBorder="0" applyAlignment="0" applyProtection="0"/>
    <xf numFmtId="0" fontId="13" fillId="27" borderId="0" applyNumberFormat="0" applyBorder="0" applyAlignment="0" applyProtection="0"/>
    <xf numFmtId="0" fontId="13" fillId="24" borderId="0" applyNumberFormat="0" applyBorder="0" applyAlignment="0" applyProtection="0"/>
    <xf numFmtId="0" fontId="13" fillId="23" borderId="0" applyNumberFormat="0" applyBorder="0" applyAlignment="0" applyProtection="0"/>
    <xf numFmtId="0" fontId="13" fillId="20" borderId="0" applyNumberFormat="0" applyBorder="0" applyAlignment="0" applyProtection="0"/>
    <xf numFmtId="0" fontId="13" fillId="19" borderId="0" applyNumberFormat="0" applyBorder="0" applyAlignment="0" applyProtection="0"/>
    <xf numFmtId="0" fontId="13" fillId="16" borderId="0" applyNumberFormat="0" applyBorder="0" applyAlignment="0" applyProtection="0"/>
    <xf numFmtId="0" fontId="13" fillId="15" borderId="0" applyNumberFormat="0" applyBorder="0" applyAlignment="0" applyProtection="0"/>
    <xf numFmtId="0" fontId="13" fillId="12" borderId="0" applyNumberFormat="0" applyBorder="0" applyAlignment="0" applyProtection="0"/>
    <xf numFmtId="0" fontId="13" fillId="11" borderId="0" applyNumberFormat="0" applyBorder="0" applyAlignment="0" applyProtection="0"/>
    <xf numFmtId="0" fontId="13" fillId="8" borderId="0" applyNumberFormat="0" applyBorder="0" applyAlignment="0" applyProtection="0"/>
    <xf numFmtId="0" fontId="18" fillId="0" borderId="0" applyNumberFormat="0" applyFill="0" applyBorder="0" applyAlignment="0" applyProtection="0"/>
    <xf numFmtId="0" fontId="16" fillId="7" borderId="7" applyNumberFormat="0" applyAlignment="0" applyProtection="0"/>
    <xf numFmtId="0" fontId="15" fillId="6" borderId="4" applyNumberFormat="0" applyAlignment="0" applyProtection="0"/>
    <xf numFmtId="0" fontId="25" fillId="4" borderId="0" applyNumberFormat="0" applyBorder="0" applyAlignment="0" applyProtection="0"/>
    <xf numFmtId="0" fontId="14" fillId="3" borderId="0" applyNumberFormat="0" applyBorder="0" applyAlignment="0" applyProtection="0"/>
    <xf numFmtId="0" fontId="22" fillId="0" borderId="0" applyNumberFormat="0" applyFill="0" applyBorder="0" applyAlignment="0" applyProtection="0"/>
    <xf numFmtId="0" fontId="22" fillId="0" borderId="3" applyNumberFormat="0" applyFill="0" applyAlignment="0" applyProtection="0"/>
    <xf numFmtId="0" fontId="21" fillId="0" borderId="2" applyNumberFormat="0" applyFill="0" applyAlignment="0" applyProtection="0"/>
    <xf numFmtId="0" fontId="20" fillId="0" borderId="1" applyNumberFormat="0" applyFill="0" applyAlignment="0" applyProtection="0"/>
    <xf numFmtId="0" fontId="27" fillId="0" borderId="0" applyNumberFormat="0" applyFill="0" applyBorder="0" applyAlignment="0" applyProtection="0"/>
    <xf numFmtId="0" fontId="5" fillId="9" borderId="0" applyNumberFormat="0" applyBorder="0" applyAlignment="0" applyProtection="0"/>
    <xf numFmtId="0" fontId="13" fillId="20" borderId="0" applyNumberFormat="0" applyBorder="0" applyAlignment="0" applyProtection="0"/>
    <xf numFmtId="0" fontId="5" fillId="18" borderId="0" applyNumberFormat="0" applyBorder="0" applyAlignment="0" applyProtection="0"/>
    <xf numFmtId="0" fontId="13" fillId="19" borderId="0" applyNumberFormat="0" applyBorder="0" applyAlignment="0" applyProtection="0"/>
    <xf numFmtId="0" fontId="27" fillId="0" borderId="0" applyNumberFormat="0" applyFill="0" applyBorder="0" applyAlignment="0" applyProtection="0"/>
    <xf numFmtId="0" fontId="20" fillId="0" borderId="1" applyNumberFormat="0" applyFill="0" applyAlignment="0" applyProtection="0"/>
    <xf numFmtId="0" fontId="21" fillId="0" borderId="2" applyNumberFormat="0" applyFill="0" applyAlignment="0" applyProtection="0"/>
    <xf numFmtId="0" fontId="22" fillId="0" borderId="3" applyNumberFormat="0" applyFill="0" applyAlignment="0" applyProtection="0"/>
    <xf numFmtId="0" fontId="22" fillId="0" borderId="0" applyNumberFormat="0" applyFill="0" applyBorder="0" applyAlignment="0" applyProtection="0"/>
    <xf numFmtId="0" fontId="14" fillId="3" borderId="0" applyNumberFormat="0" applyBorder="0" applyAlignment="0" applyProtection="0"/>
    <xf numFmtId="0" fontId="25" fillId="4" borderId="0" applyNumberFormat="0" applyBorder="0" applyAlignment="0" applyProtection="0"/>
    <xf numFmtId="0" fontId="15" fillId="6" borderId="4" applyNumberFormat="0" applyAlignment="0" applyProtection="0"/>
    <xf numFmtId="0" fontId="16" fillId="7" borderId="7" applyNumberFormat="0" applyAlignment="0" applyProtection="0"/>
    <xf numFmtId="0" fontId="5" fillId="32" borderId="10" applyNumberFormat="0" applyFont="0" applyAlignment="0" applyProtection="0"/>
    <xf numFmtId="0" fontId="18" fillId="0" borderId="0" applyNumberFormat="0" applyFill="0" applyBorder="0" applyAlignment="0" applyProtection="0"/>
    <xf numFmtId="0" fontId="13"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5" fillId="21" borderId="0" applyNumberFormat="0" applyBorder="0" applyAlignment="0" applyProtection="0"/>
    <xf numFmtId="0" fontId="5" fillId="22"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5" fillId="29" borderId="0" applyNumberFormat="0" applyBorder="0" applyAlignment="0" applyProtection="0"/>
    <xf numFmtId="0" fontId="5" fillId="30" borderId="0" applyNumberFormat="0" applyBorder="0" applyAlignment="0" applyProtection="0"/>
    <xf numFmtId="0" fontId="13" fillId="31" borderId="0" applyNumberFormat="0" applyBorder="0" applyAlignment="0" applyProtection="0"/>
    <xf numFmtId="0" fontId="29"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29" fillId="32" borderId="10" applyNumberFormat="0" applyFont="0" applyAlignment="0" applyProtection="0"/>
    <xf numFmtId="0" fontId="13" fillId="31" borderId="0" applyNumberFormat="0" applyBorder="0" applyAlignment="0" applyProtection="0"/>
    <xf numFmtId="0" fontId="5" fillId="30" borderId="0" applyNumberFormat="0" applyBorder="0" applyAlignment="0" applyProtection="0"/>
    <xf numFmtId="0" fontId="5" fillId="29" borderId="0" applyNumberFormat="0" applyBorder="0" applyAlignment="0" applyProtection="0"/>
    <xf numFmtId="0" fontId="13" fillId="28" borderId="0" applyNumberFormat="0" applyBorder="0" applyAlignment="0" applyProtection="0"/>
    <xf numFmtId="0" fontId="13" fillId="27" borderId="0" applyNumberFormat="0" applyBorder="0" applyAlignment="0" applyProtection="0"/>
    <xf numFmtId="0" fontId="5" fillId="26" borderId="0" applyNumberFormat="0" applyBorder="0" applyAlignment="0" applyProtection="0"/>
    <xf numFmtId="0" fontId="5" fillId="25" borderId="0" applyNumberFormat="0" applyBorder="0" applyAlignment="0" applyProtection="0"/>
    <xf numFmtId="0" fontId="13" fillId="24" borderId="0" applyNumberFormat="0" applyBorder="0" applyAlignment="0" applyProtection="0"/>
    <xf numFmtId="0" fontId="13" fillId="23" borderId="0" applyNumberFormat="0" applyBorder="0" applyAlignment="0" applyProtection="0"/>
    <xf numFmtId="0" fontId="5" fillId="22" borderId="0" applyNumberFormat="0" applyBorder="0" applyAlignment="0" applyProtection="0"/>
    <xf numFmtId="0" fontId="5" fillId="21" borderId="0" applyNumberFormat="0" applyBorder="0" applyAlignment="0" applyProtection="0"/>
    <xf numFmtId="0" fontId="13" fillId="20" borderId="0" applyNumberFormat="0" applyBorder="0" applyAlignment="0" applyProtection="0"/>
    <xf numFmtId="0" fontId="13" fillId="19" borderId="0" applyNumberFormat="0" applyBorder="0" applyAlignment="0" applyProtection="0"/>
    <xf numFmtId="0" fontId="5" fillId="18" borderId="0" applyNumberFormat="0" applyBorder="0" applyAlignment="0" applyProtection="0"/>
    <xf numFmtId="0" fontId="5" fillId="17" borderId="0" applyNumberFormat="0" applyBorder="0" applyAlignment="0" applyProtection="0"/>
    <xf numFmtId="0" fontId="13" fillId="16" borderId="0" applyNumberFormat="0" applyBorder="0" applyAlignment="0" applyProtection="0"/>
    <xf numFmtId="0" fontId="13" fillId="15" borderId="0" applyNumberFormat="0" applyBorder="0" applyAlignment="0" applyProtection="0"/>
    <xf numFmtId="0" fontId="5" fillId="14" borderId="0" applyNumberFormat="0" applyBorder="0" applyAlignment="0" applyProtection="0"/>
    <xf numFmtId="0" fontId="5" fillId="13" borderId="0" applyNumberFormat="0" applyBorder="0" applyAlignment="0" applyProtection="0"/>
    <xf numFmtId="0" fontId="13" fillId="12" borderId="0" applyNumberFormat="0" applyBorder="0" applyAlignment="0" applyProtection="0"/>
    <xf numFmtId="0" fontId="13" fillId="11" borderId="0" applyNumberFormat="0" applyBorder="0" applyAlignment="0" applyProtection="0"/>
    <xf numFmtId="0" fontId="5" fillId="10" borderId="0" applyNumberFormat="0" applyBorder="0" applyAlignment="0" applyProtection="0"/>
    <xf numFmtId="0" fontId="5" fillId="9" borderId="0" applyNumberFormat="0" applyBorder="0" applyAlignment="0" applyProtection="0"/>
    <xf numFmtId="0" fontId="13" fillId="8" borderId="0" applyNumberFormat="0" applyBorder="0" applyAlignment="0" applyProtection="0"/>
    <xf numFmtId="0" fontId="18" fillId="0" borderId="0" applyNumberFormat="0" applyFill="0" applyBorder="0" applyAlignment="0" applyProtection="0"/>
    <xf numFmtId="0" fontId="5" fillId="32" borderId="10" applyNumberFormat="0" applyFont="0" applyAlignment="0" applyProtection="0"/>
    <xf numFmtId="0" fontId="16" fillId="7" borderId="7" applyNumberFormat="0" applyAlignment="0" applyProtection="0"/>
    <xf numFmtId="0" fontId="15" fillId="6" borderId="4" applyNumberFormat="0" applyAlignment="0" applyProtection="0"/>
    <xf numFmtId="0" fontId="25" fillId="4" borderId="0" applyNumberFormat="0" applyBorder="0" applyAlignment="0" applyProtection="0"/>
    <xf numFmtId="0" fontId="14" fillId="3" borderId="0" applyNumberFormat="0" applyBorder="0" applyAlignment="0" applyProtection="0"/>
    <xf numFmtId="0" fontId="22" fillId="0" borderId="0" applyNumberFormat="0" applyFill="0" applyBorder="0" applyAlignment="0" applyProtection="0"/>
    <xf numFmtId="0" fontId="22" fillId="0" borderId="3" applyNumberFormat="0" applyFill="0" applyAlignment="0" applyProtection="0"/>
    <xf numFmtId="0" fontId="21" fillId="0" borderId="2" applyNumberFormat="0" applyFill="0" applyAlignment="0" applyProtection="0"/>
    <xf numFmtId="0" fontId="20" fillId="0" borderId="1" applyNumberFormat="0" applyFill="0" applyAlignment="0" applyProtection="0"/>
    <xf numFmtId="0" fontId="27" fillId="0" borderId="0" applyNumberFormat="0" applyFill="0" applyBorder="0" applyAlignment="0" applyProtection="0"/>
    <xf numFmtId="0" fontId="13" fillId="11" borderId="0" applyNumberFormat="0" applyBorder="0" applyAlignment="0" applyProtection="0"/>
    <xf numFmtId="0" fontId="16" fillId="7" borderId="7" applyNumberFormat="0" applyAlignment="0" applyProtection="0"/>
    <xf numFmtId="0" fontId="21" fillId="0" borderId="2" applyNumberFormat="0" applyFill="0" applyAlignment="0" applyProtection="0"/>
    <xf numFmtId="0" fontId="17" fillId="32" borderId="10" applyNumberFormat="0" applyFont="0" applyAlignment="0" applyProtection="0"/>
    <xf numFmtId="0" fontId="13" fillId="11" borderId="0" applyNumberFormat="0" applyBorder="0" applyAlignment="0" applyProtection="0"/>
    <xf numFmtId="0" fontId="29" fillId="32" borderId="10" applyNumberFormat="0" applyFont="0" applyAlignment="0" applyProtection="0"/>
    <xf numFmtId="0" fontId="5" fillId="26" borderId="0" applyNumberFormat="0" applyBorder="0" applyAlignment="0" applyProtection="0"/>
    <xf numFmtId="0" fontId="5" fillId="32" borderId="10" applyNumberFormat="0" applyFont="0" applyAlignment="0" applyProtection="0"/>
    <xf numFmtId="0" fontId="5" fillId="17" borderId="0" applyNumberFormat="0" applyBorder="0" applyAlignment="0" applyProtection="0"/>
    <xf numFmtId="0" fontId="17" fillId="32" borderId="10" applyNumberFormat="0" applyFont="0" applyAlignment="0" applyProtection="0"/>
    <xf numFmtId="0" fontId="5" fillId="9" borderId="0" applyNumberFormat="0" applyBorder="0" applyAlignment="0" applyProtection="0"/>
    <xf numFmtId="0" fontId="5" fillId="10"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5" fillId="13" borderId="0" applyNumberFormat="0" applyBorder="0" applyAlignment="0" applyProtection="0"/>
    <xf numFmtId="0" fontId="5" fillId="14"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5" fillId="17" borderId="0" applyNumberFormat="0" applyBorder="0" applyAlignment="0" applyProtection="0"/>
    <xf numFmtId="0" fontId="5" fillId="18"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5" fillId="21" borderId="0" applyNumberFormat="0" applyBorder="0" applyAlignment="0" applyProtection="0"/>
    <xf numFmtId="0" fontId="5" fillId="22"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5" fillId="25" borderId="0" applyNumberFormat="0" applyBorder="0" applyAlignment="0" applyProtection="0"/>
    <xf numFmtId="0" fontId="5" fillId="26"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5" fillId="29" borderId="0" applyNumberFormat="0" applyBorder="0" applyAlignment="0" applyProtection="0"/>
    <xf numFmtId="0" fontId="5" fillId="30" borderId="0" applyNumberFormat="0" applyBorder="0" applyAlignment="0" applyProtection="0"/>
    <xf numFmtId="0" fontId="17" fillId="32" borderId="10" applyNumberFormat="0" applyFont="0" applyAlignment="0" applyProtection="0"/>
    <xf numFmtId="0" fontId="29"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17" fillId="32" borderId="10" applyNumberFormat="0" applyFont="0" applyAlignment="0" applyProtection="0"/>
    <xf numFmtId="0" fontId="5" fillId="30" borderId="0" applyNumberFormat="0" applyBorder="0" applyAlignment="0" applyProtection="0"/>
    <xf numFmtId="0" fontId="5" fillId="29"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5" fillId="26" borderId="0" applyNumberFormat="0" applyBorder="0" applyAlignment="0" applyProtection="0"/>
    <xf numFmtId="0" fontId="5" fillId="25"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5" fillId="22" borderId="0" applyNumberFormat="0" applyBorder="0" applyAlignment="0" applyProtection="0"/>
    <xf numFmtId="0" fontId="5" fillId="21"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5" fillId="18" borderId="0" applyNumberFormat="0" applyBorder="0" applyAlignment="0" applyProtection="0"/>
    <xf numFmtId="0" fontId="5" fillId="17"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5" fillId="14" borderId="0" applyNumberFormat="0" applyBorder="0" applyAlignment="0" applyProtection="0"/>
    <xf numFmtId="0" fontId="5" fillId="13"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5" fillId="10" borderId="0" applyNumberFormat="0" applyBorder="0" applyAlignment="0" applyProtection="0"/>
    <xf numFmtId="0" fontId="5" fillId="9" borderId="0" applyNumberFormat="0" applyBorder="0" applyAlignment="0" applyProtection="0"/>
    <xf numFmtId="0" fontId="17" fillId="32" borderId="10" applyNumberFormat="0" applyFont="0" applyAlignment="0" applyProtection="0"/>
    <xf numFmtId="0" fontId="13" fillId="16" borderId="0" applyNumberFormat="0" applyBorder="0" applyAlignment="0" applyProtection="0"/>
    <xf numFmtId="0" fontId="5" fillId="32" borderId="10" applyNumberFormat="0" applyFont="0" applyAlignment="0" applyProtection="0"/>
    <xf numFmtId="0" fontId="5" fillId="25" borderId="0" applyNumberFormat="0" applyBorder="0" applyAlignment="0" applyProtection="0"/>
    <xf numFmtId="0" fontId="13" fillId="31" borderId="0" applyNumberFormat="0" applyBorder="0" applyAlignment="0" applyProtection="0"/>
    <xf numFmtId="0" fontId="25" fillId="4" borderId="0" applyNumberFormat="0" applyBorder="0" applyAlignment="0" applyProtection="0"/>
    <xf numFmtId="0" fontId="17" fillId="32" borderId="10" applyNumberFormat="0" applyFont="0" applyAlignment="0" applyProtection="0"/>
    <xf numFmtId="0" fontId="5" fillId="10" borderId="0" applyNumberFormat="0" applyBorder="0" applyAlignment="0" applyProtection="0"/>
    <xf numFmtId="0" fontId="20" fillId="0" borderId="1" applyNumberFormat="0" applyFill="0" applyAlignment="0" applyProtection="0"/>
    <xf numFmtId="0" fontId="15" fillId="6" borderId="4" applyNumberFormat="0" applyAlignment="0" applyProtection="0"/>
    <xf numFmtId="0" fontId="5" fillId="10" borderId="0" applyNumberFormat="0" applyBorder="0" applyAlignment="0" applyProtection="0"/>
    <xf numFmtId="0" fontId="29" fillId="32" borderId="10" applyNumberFormat="0" applyFont="0" applyAlignment="0" applyProtection="0"/>
    <xf numFmtId="0" fontId="29" fillId="32" borderId="10" applyNumberFormat="0" applyFont="0" applyAlignment="0" applyProtection="0"/>
    <xf numFmtId="0" fontId="17" fillId="32" borderId="10" applyNumberFormat="0" applyFont="0" applyAlignment="0" applyProtection="0"/>
    <xf numFmtId="0" fontId="5" fillId="30" borderId="0" applyNumberFormat="0" applyBorder="0" applyAlignment="0" applyProtection="0"/>
    <xf numFmtId="0" fontId="5" fillId="29"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5" fillId="26" borderId="0" applyNumberFormat="0" applyBorder="0" applyAlignment="0" applyProtection="0"/>
    <xf numFmtId="0" fontId="5" fillId="25"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5" fillId="22" borderId="0" applyNumberFormat="0" applyBorder="0" applyAlignment="0" applyProtection="0"/>
    <xf numFmtId="0" fontId="5" fillId="21"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5" fillId="18" borderId="0" applyNumberFormat="0" applyBorder="0" applyAlignment="0" applyProtection="0"/>
    <xf numFmtId="0" fontId="5" fillId="17"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5" fillId="14" borderId="0" applyNumberFormat="0" applyBorder="0" applyAlignment="0" applyProtection="0"/>
    <xf numFmtId="0" fontId="5" fillId="13"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5" fillId="10" borderId="0" applyNumberFormat="0" applyBorder="0" applyAlignment="0" applyProtection="0"/>
    <xf numFmtId="0" fontId="5" fillId="9" borderId="0" applyNumberFormat="0" applyBorder="0" applyAlignment="0" applyProtection="0"/>
    <xf numFmtId="0" fontId="17" fillId="32" borderId="10" applyNumberFormat="0" applyFont="0" applyAlignment="0" applyProtection="0"/>
    <xf numFmtId="0" fontId="13" fillId="15" borderId="0" applyNumberFormat="0" applyBorder="0" applyAlignment="0" applyProtection="0"/>
    <xf numFmtId="0" fontId="5" fillId="32" borderId="10" applyNumberFormat="0" applyFont="0" applyAlignment="0" applyProtection="0"/>
    <xf numFmtId="0" fontId="13" fillId="24" borderId="0" applyNumberFormat="0" applyBorder="0" applyAlignment="0" applyProtection="0"/>
    <xf numFmtId="0" fontId="5" fillId="30" borderId="0" applyNumberFormat="0" applyBorder="0" applyAlignment="0" applyProtection="0"/>
    <xf numFmtId="0" fontId="17" fillId="32" borderId="10" applyNumberFormat="0" applyFont="0" applyAlignment="0" applyProtection="0"/>
    <xf numFmtId="0" fontId="22" fillId="0" borderId="0" applyNumberFormat="0" applyFill="0" applyBorder="0" applyAlignment="0" applyProtection="0"/>
    <xf numFmtId="0" fontId="27" fillId="0" borderId="0" applyNumberFormat="0" applyFill="0" applyBorder="0" applyAlignment="0" applyProtection="0"/>
    <xf numFmtId="0" fontId="25" fillId="4" borderId="0" applyNumberFormat="0" applyBorder="0" applyAlignment="0" applyProtection="0"/>
    <xf numFmtId="0" fontId="5" fillId="9" borderId="0" applyNumberFormat="0" applyBorder="0" applyAlignment="0" applyProtection="0"/>
    <xf numFmtId="0" fontId="29" fillId="32" borderId="10" applyNumberFormat="0" applyFont="0" applyAlignment="0" applyProtection="0"/>
    <xf numFmtId="0" fontId="13" fillId="31" borderId="0" applyNumberFormat="0" applyBorder="0" applyAlignment="0" applyProtection="0"/>
    <xf numFmtId="0" fontId="5" fillId="30" borderId="0" applyNumberFormat="0" applyBorder="0" applyAlignment="0" applyProtection="0"/>
    <xf numFmtId="0" fontId="5" fillId="29" borderId="0" applyNumberFormat="0" applyBorder="0" applyAlignment="0" applyProtection="0"/>
    <xf numFmtId="0" fontId="13" fillId="28" borderId="0" applyNumberFormat="0" applyBorder="0" applyAlignment="0" applyProtection="0"/>
    <xf numFmtId="0" fontId="13" fillId="27" borderId="0" applyNumberFormat="0" applyBorder="0" applyAlignment="0" applyProtection="0"/>
    <xf numFmtId="0" fontId="5" fillId="26" borderId="0" applyNumberFormat="0" applyBorder="0" applyAlignment="0" applyProtection="0"/>
    <xf numFmtId="0" fontId="5" fillId="25" borderId="0" applyNumberFormat="0" applyBorder="0" applyAlignment="0" applyProtection="0"/>
    <xf numFmtId="0" fontId="13" fillId="24" borderId="0" applyNumberFormat="0" applyBorder="0" applyAlignment="0" applyProtection="0"/>
    <xf numFmtId="0" fontId="13" fillId="23" borderId="0" applyNumberFormat="0" applyBorder="0" applyAlignment="0" applyProtection="0"/>
    <xf numFmtId="0" fontId="5" fillId="22" borderId="0" applyNumberFormat="0" applyBorder="0" applyAlignment="0" applyProtection="0"/>
    <xf numFmtId="0" fontId="5" fillId="21" borderId="0" applyNumberFormat="0" applyBorder="0" applyAlignment="0" applyProtection="0"/>
    <xf numFmtId="0" fontId="13" fillId="20" borderId="0" applyNumberFormat="0" applyBorder="0" applyAlignment="0" applyProtection="0"/>
    <xf numFmtId="0" fontId="13" fillId="19" borderId="0" applyNumberFormat="0" applyBorder="0" applyAlignment="0" applyProtection="0"/>
    <xf numFmtId="0" fontId="5" fillId="18" borderId="0" applyNumberFormat="0" applyBorder="0" applyAlignment="0" applyProtection="0"/>
    <xf numFmtId="0" fontId="5" fillId="17" borderId="0" applyNumberFormat="0" applyBorder="0" applyAlignment="0" applyProtection="0"/>
    <xf numFmtId="0" fontId="13" fillId="16" borderId="0" applyNumberFormat="0" applyBorder="0" applyAlignment="0" applyProtection="0"/>
    <xf numFmtId="0" fontId="13" fillId="15" borderId="0" applyNumberFormat="0" applyBorder="0" applyAlignment="0" applyProtection="0"/>
    <xf numFmtId="0" fontId="5" fillId="14" borderId="0" applyNumberFormat="0" applyBorder="0" applyAlignment="0" applyProtection="0"/>
    <xf numFmtId="0" fontId="5" fillId="13" borderId="0" applyNumberFormat="0" applyBorder="0" applyAlignment="0" applyProtection="0"/>
    <xf numFmtId="0" fontId="13" fillId="12" borderId="0" applyNumberFormat="0" applyBorder="0" applyAlignment="0" applyProtection="0"/>
    <xf numFmtId="0" fontId="13" fillId="11" borderId="0" applyNumberFormat="0" applyBorder="0" applyAlignment="0" applyProtection="0"/>
    <xf numFmtId="0" fontId="5" fillId="10" borderId="0" applyNumberFormat="0" applyBorder="0" applyAlignment="0" applyProtection="0"/>
    <xf numFmtId="0" fontId="5" fillId="9" borderId="0" applyNumberFormat="0" applyBorder="0" applyAlignment="0" applyProtection="0"/>
    <xf numFmtId="0" fontId="13" fillId="8" borderId="0" applyNumberFormat="0" applyBorder="0" applyAlignment="0" applyProtection="0"/>
    <xf numFmtId="0" fontId="18" fillId="0" borderId="0" applyNumberFormat="0" applyFill="0" applyBorder="0" applyAlignment="0" applyProtection="0"/>
    <xf numFmtId="0" fontId="5" fillId="32" borderId="10" applyNumberFormat="0" applyFont="0" applyAlignment="0" applyProtection="0"/>
    <xf numFmtId="0" fontId="16" fillId="7" borderId="7" applyNumberFormat="0" applyAlignment="0" applyProtection="0"/>
    <xf numFmtId="0" fontId="15" fillId="6" borderId="4" applyNumberFormat="0" applyAlignment="0" applyProtection="0"/>
    <xf numFmtId="0" fontId="25" fillId="4" borderId="0" applyNumberFormat="0" applyBorder="0" applyAlignment="0" applyProtection="0"/>
    <xf numFmtId="0" fontId="14" fillId="3" borderId="0" applyNumberFormat="0" applyBorder="0" applyAlignment="0" applyProtection="0"/>
    <xf numFmtId="0" fontId="22" fillId="0" borderId="0" applyNumberFormat="0" applyFill="0" applyBorder="0" applyAlignment="0" applyProtection="0"/>
    <xf numFmtId="0" fontId="22" fillId="0" borderId="3" applyNumberFormat="0" applyFill="0" applyAlignment="0" applyProtection="0"/>
    <xf numFmtId="0" fontId="21" fillId="0" borderId="2" applyNumberFormat="0" applyFill="0" applyAlignment="0" applyProtection="0"/>
    <xf numFmtId="0" fontId="20" fillId="0" borderId="1" applyNumberFormat="0" applyFill="0" applyAlignment="0" applyProtection="0"/>
    <xf numFmtId="0" fontId="27" fillId="0" borderId="0" applyNumberFormat="0" applyFill="0" applyBorder="0" applyAlignment="0" applyProtection="0"/>
    <xf numFmtId="0" fontId="29"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17" fillId="32" borderId="10" applyNumberFormat="0" applyFont="0" applyAlignment="0" applyProtection="0"/>
    <xf numFmtId="0" fontId="5" fillId="30" borderId="0" applyNumberFormat="0" applyBorder="0" applyAlignment="0" applyProtection="0"/>
    <xf numFmtId="0" fontId="5" fillId="29"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5" fillId="26" borderId="0" applyNumberFormat="0" applyBorder="0" applyAlignment="0" applyProtection="0"/>
    <xf numFmtId="0" fontId="5" fillId="25"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5" fillId="22" borderId="0" applyNumberFormat="0" applyBorder="0" applyAlignment="0" applyProtection="0"/>
    <xf numFmtId="0" fontId="5" fillId="21"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5" fillId="18" borderId="0" applyNumberFormat="0" applyBorder="0" applyAlignment="0" applyProtection="0"/>
    <xf numFmtId="0" fontId="5" fillId="17"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5" fillId="14" borderId="0" applyNumberFormat="0" applyBorder="0" applyAlignment="0" applyProtection="0"/>
    <xf numFmtId="0" fontId="5" fillId="13"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5" fillId="10" borderId="0" applyNumberFormat="0" applyBorder="0" applyAlignment="0" applyProtection="0"/>
    <xf numFmtId="0" fontId="5" fillId="9" borderId="0" applyNumberFormat="0" applyBorder="0" applyAlignment="0" applyProtection="0"/>
    <xf numFmtId="0" fontId="17" fillId="32" borderId="10" applyNumberFormat="0" applyFont="0" applyAlignment="0" applyProtection="0"/>
    <xf numFmtId="0" fontId="5" fillId="14" borderId="0" applyNumberFormat="0" applyBorder="0" applyAlignment="0" applyProtection="0"/>
    <xf numFmtId="0" fontId="5" fillId="32" borderId="10" applyNumberFormat="0" applyFont="0" applyAlignment="0" applyProtection="0"/>
    <xf numFmtId="0" fontId="13" fillId="23" borderId="0" applyNumberFormat="0" applyBorder="0" applyAlignment="0" applyProtection="0"/>
    <xf numFmtId="0" fontId="5" fillId="29" borderId="0" applyNumberFormat="0" applyBorder="0" applyAlignment="0" applyProtection="0"/>
    <xf numFmtId="0" fontId="20" fillId="0" borderId="1" applyNumberFormat="0" applyFill="0" applyAlignment="0" applyProtection="0"/>
    <xf numFmtId="0" fontId="17" fillId="32" borderId="10" applyNumberFormat="0" applyFont="0" applyAlignment="0" applyProtection="0"/>
    <xf numFmtId="0" fontId="20" fillId="0" borderId="1" applyNumberFormat="0" applyFill="0" applyAlignment="0" applyProtection="0"/>
    <xf numFmtId="0" fontId="14" fillId="3" borderId="0" applyNumberFormat="0" applyBorder="0" applyAlignment="0" applyProtection="0"/>
    <xf numFmtId="0" fontId="13" fillId="8" borderId="0" applyNumberFormat="0" applyBorder="0" applyAlignment="0" applyProtection="0"/>
    <xf numFmtId="0" fontId="29" fillId="32" borderId="10" applyNumberFormat="0" applyFont="0" applyAlignment="0" applyProtection="0"/>
    <xf numFmtId="0" fontId="29" fillId="32" borderId="10" applyNumberFormat="0" applyFont="0" applyAlignment="0" applyProtection="0"/>
    <xf numFmtId="0" fontId="13" fillId="31" borderId="0" applyNumberFormat="0" applyBorder="0" applyAlignment="0" applyProtection="0"/>
    <xf numFmtId="0" fontId="5" fillId="30" borderId="0" applyNumberFormat="0" applyBorder="0" applyAlignment="0" applyProtection="0"/>
    <xf numFmtId="0" fontId="5" fillId="29" borderId="0" applyNumberFormat="0" applyBorder="0" applyAlignment="0" applyProtection="0"/>
    <xf numFmtId="0" fontId="13" fillId="28" borderId="0" applyNumberFormat="0" applyBorder="0" applyAlignment="0" applyProtection="0"/>
    <xf numFmtId="0" fontId="13" fillId="27" borderId="0" applyNumberFormat="0" applyBorder="0" applyAlignment="0" applyProtection="0"/>
    <xf numFmtId="0" fontId="5" fillId="26" borderId="0" applyNumberFormat="0" applyBorder="0" applyAlignment="0" applyProtection="0"/>
    <xf numFmtId="0" fontId="5" fillId="25" borderId="0" applyNumberFormat="0" applyBorder="0" applyAlignment="0" applyProtection="0"/>
    <xf numFmtId="0" fontId="13" fillId="24" borderId="0" applyNumberFormat="0" applyBorder="0" applyAlignment="0" applyProtection="0"/>
    <xf numFmtId="0" fontId="13" fillId="23" borderId="0" applyNumberFormat="0" applyBorder="0" applyAlignment="0" applyProtection="0"/>
    <xf numFmtId="0" fontId="5" fillId="22" borderId="0" applyNumberFormat="0" applyBorder="0" applyAlignment="0" applyProtection="0"/>
    <xf numFmtId="0" fontId="5" fillId="21" borderId="0" applyNumberFormat="0" applyBorder="0" applyAlignment="0" applyProtection="0"/>
    <xf numFmtId="0" fontId="13" fillId="20" borderId="0" applyNumberFormat="0" applyBorder="0" applyAlignment="0" applyProtection="0"/>
    <xf numFmtId="0" fontId="13" fillId="19" borderId="0" applyNumberFormat="0" applyBorder="0" applyAlignment="0" applyProtection="0"/>
    <xf numFmtId="0" fontId="5" fillId="18" borderId="0" applyNumberFormat="0" applyBorder="0" applyAlignment="0" applyProtection="0"/>
    <xf numFmtId="0" fontId="5" fillId="17" borderId="0" applyNumberFormat="0" applyBorder="0" applyAlignment="0" applyProtection="0"/>
    <xf numFmtId="0" fontId="13" fillId="16" borderId="0" applyNumberFormat="0" applyBorder="0" applyAlignment="0" applyProtection="0"/>
    <xf numFmtId="0" fontId="13" fillId="15" borderId="0" applyNumberFormat="0" applyBorder="0" applyAlignment="0" applyProtection="0"/>
    <xf numFmtId="0" fontId="5" fillId="14" borderId="0" applyNumberFormat="0" applyBorder="0" applyAlignment="0" applyProtection="0"/>
    <xf numFmtId="0" fontId="5" fillId="13" borderId="0" applyNumberFormat="0" applyBorder="0" applyAlignment="0" applyProtection="0"/>
    <xf numFmtId="0" fontId="13" fillId="12" borderId="0" applyNumberFormat="0" applyBorder="0" applyAlignment="0" applyProtection="0"/>
    <xf numFmtId="0" fontId="13" fillId="11" borderId="0" applyNumberFormat="0" applyBorder="0" applyAlignment="0" applyProtection="0"/>
    <xf numFmtId="0" fontId="5" fillId="10" borderId="0" applyNumberFormat="0" applyBorder="0" applyAlignment="0" applyProtection="0"/>
    <xf numFmtId="0" fontId="5" fillId="9" borderId="0" applyNumberFormat="0" applyBorder="0" applyAlignment="0" applyProtection="0"/>
    <xf numFmtId="0" fontId="13" fillId="8" borderId="0" applyNumberFormat="0" applyBorder="0" applyAlignment="0" applyProtection="0"/>
    <xf numFmtId="0" fontId="5" fillId="13" borderId="0" applyNumberFormat="0" applyBorder="0" applyAlignment="0" applyProtection="0"/>
    <xf numFmtId="0" fontId="5" fillId="32" borderId="10" applyNumberFormat="0" applyFont="0" applyAlignment="0" applyProtection="0"/>
    <xf numFmtId="0" fontId="5" fillId="22" borderId="0" applyNumberFormat="0" applyBorder="0" applyAlignment="0" applyProtection="0"/>
    <xf numFmtId="0" fontId="13" fillId="28" borderId="0" applyNumberFormat="0" applyBorder="0" applyAlignment="0" applyProtection="0"/>
    <xf numFmtId="0" fontId="17" fillId="32" borderId="10" applyNumberFormat="0" applyFont="0" applyAlignment="0" applyProtection="0"/>
    <xf numFmtId="0" fontId="22" fillId="0" borderId="0" applyNumberFormat="0" applyFill="0" applyBorder="0" applyAlignment="0" applyProtection="0"/>
    <xf numFmtId="0" fontId="18" fillId="0" borderId="0" applyNumberFormat="0" applyFill="0" applyBorder="0" applyAlignment="0" applyProtection="0"/>
    <xf numFmtId="0" fontId="29"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13" fillId="31" borderId="0" applyNumberFormat="0" applyBorder="0" applyAlignment="0" applyProtection="0"/>
    <xf numFmtId="0" fontId="5" fillId="30" borderId="0" applyNumberFormat="0" applyBorder="0" applyAlignment="0" applyProtection="0"/>
    <xf numFmtId="0" fontId="5" fillId="29" borderId="0" applyNumberFormat="0" applyBorder="0" applyAlignment="0" applyProtection="0"/>
    <xf numFmtId="0" fontId="13" fillId="28" borderId="0" applyNumberFormat="0" applyBorder="0" applyAlignment="0" applyProtection="0"/>
    <xf numFmtId="0" fontId="13" fillId="27" borderId="0" applyNumberFormat="0" applyBorder="0" applyAlignment="0" applyProtection="0"/>
    <xf numFmtId="0" fontId="5" fillId="26" borderId="0" applyNumberFormat="0" applyBorder="0" applyAlignment="0" applyProtection="0"/>
    <xf numFmtId="0" fontId="5" fillId="25" borderId="0" applyNumberFormat="0" applyBorder="0" applyAlignment="0" applyProtection="0"/>
    <xf numFmtId="0" fontId="13" fillId="24" borderId="0" applyNumberFormat="0" applyBorder="0" applyAlignment="0" applyProtection="0"/>
    <xf numFmtId="0" fontId="13" fillId="23" borderId="0" applyNumberFormat="0" applyBorder="0" applyAlignment="0" applyProtection="0"/>
    <xf numFmtId="0" fontId="5" fillId="22" borderId="0" applyNumberFormat="0" applyBorder="0" applyAlignment="0" applyProtection="0"/>
    <xf numFmtId="0" fontId="5" fillId="21" borderId="0" applyNumberFormat="0" applyBorder="0" applyAlignment="0" applyProtection="0"/>
    <xf numFmtId="0" fontId="13" fillId="20" borderId="0" applyNumberFormat="0" applyBorder="0" applyAlignment="0" applyProtection="0"/>
    <xf numFmtId="0" fontId="13" fillId="19" borderId="0" applyNumberFormat="0" applyBorder="0" applyAlignment="0" applyProtection="0"/>
    <xf numFmtId="0" fontId="5" fillId="18" borderId="0" applyNumberFormat="0" applyBorder="0" applyAlignment="0" applyProtection="0"/>
    <xf numFmtId="0" fontId="5" fillId="17" borderId="0" applyNumberFormat="0" applyBorder="0" applyAlignment="0" applyProtection="0"/>
    <xf numFmtId="0" fontId="13" fillId="16" borderId="0" applyNumberFormat="0" applyBorder="0" applyAlignment="0" applyProtection="0"/>
    <xf numFmtId="0" fontId="13" fillId="15" borderId="0" applyNumberFormat="0" applyBorder="0" applyAlignment="0" applyProtection="0"/>
    <xf numFmtId="0" fontId="5" fillId="14" borderId="0" applyNumberFormat="0" applyBorder="0" applyAlignment="0" applyProtection="0"/>
    <xf numFmtId="0" fontId="5" fillId="13" borderId="0" applyNumberFormat="0" applyBorder="0" applyAlignment="0" applyProtection="0"/>
    <xf numFmtId="0" fontId="13" fillId="12" borderId="0" applyNumberFormat="0" applyBorder="0" applyAlignment="0" applyProtection="0"/>
    <xf numFmtId="0" fontId="13" fillId="11" borderId="0" applyNumberFormat="0" applyBorder="0" applyAlignment="0" applyProtection="0"/>
    <xf numFmtId="0" fontId="5" fillId="10" borderId="0" applyNumberFormat="0" applyBorder="0" applyAlignment="0" applyProtection="0"/>
    <xf numFmtId="0" fontId="5" fillId="9" borderId="0" applyNumberFormat="0" applyBorder="0" applyAlignment="0" applyProtection="0"/>
    <xf numFmtId="0" fontId="13" fillId="8" borderId="0" applyNumberFormat="0" applyBorder="0" applyAlignment="0" applyProtection="0"/>
    <xf numFmtId="0" fontId="13" fillId="12" borderId="0" applyNumberFormat="0" applyBorder="0" applyAlignment="0" applyProtection="0"/>
    <xf numFmtId="0" fontId="5" fillId="32" borderId="10" applyNumberFormat="0" applyFont="0" applyAlignment="0" applyProtection="0"/>
    <xf numFmtId="0" fontId="5" fillId="21" borderId="0" applyNumberFormat="0" applyBorder="0" applyAlignment="0" applyProtection="0"/>
    <xf numFmtId="0" fontId="13" fillId="27" borderId="0" applyNumberFormat="0" applyBorder="0" applyAlignment="0" applyProtection="0"/>
    <xf numFmtId="0" fontId="17" fillId="32" borderId="10" applyNumberFormat="0" applyFont="0" applyAlignment="0" applyProtection="0"/>
    <xf numFmtId="0" fontId="27" fillId="0" borderId="0" applyNumberFormat="0" applyFill="0" applyBorder="0" applyAlignment="0" applyProtection="0"/>
    <xf numFmtId="0" fontId="13" fillId="8" borderId="0" applyNumberFormat="0" applyBorder="0" applyAlignment="0" applyProtection="0"/>
    <xf numFmtId="0" fontId="22" fillId="0" borderId="3" applyNumberFormat="0" applyFill="0" applyAlignment="0" applyProtection="0"/>
    <xf numFmtId="0" fontId="5"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13" fillId="31" borderId="0" applyNumberFormat="0" applyBorder="0" applyAlignment="0" applyProtection="0"/>
    <xf numFmtId="0" fontId="5" fillId="30" borderId="0" applyNumberFormat="0" applyBorder="0" applyAlignment="0" applyProtection="0"/>
    <xf numFmtId="0" fontId="5" fillId="29" borderId="0" applyNumberFormat="0" applyBorder="0" applyAlignment="0" applyProtection="0"/>
    <xf numFmtId="0" fontId="13" fillId="28" borderId="0" applyNumberFormat="0" applyBorder="0" applyAlignment="0" applyProtection="0"/>
    <xf numFmtId="0" fontId="13" fillId="27" borderId="0" applyNumberFormat="0" applyBorder="0" applyAlignment="0" applyProtection="0"/>
    <xf numFmtId="0" fontId="5" fillId="26" borderId="0" applyNumberFormat="0" applyBorder="0" applyAlignment="0" applyProtection="0"/>
    <xf numFmtId="0" fontId="5" fillId="25" borderId="0" applyNumberFormat="0" applyBorder="0" applyAlignment="0" applyProtection="0"/>
    <xf numFmtId="0" fontId="13" fillId="24" borderId="0" applyNumberFormat="0" applyBorder="0" applyAlignment="0" applyProtection="0"/>
    <xf numFmtId="0" fontId="13" fillId="23" borderId="0" applyNumberFormat="0" applyBorder="0" applyAlignment="0" applyProtection="0"/>
    <xf numFmtId="0" fontId="5" fillId="22" borderId="0" applyNumberFormat="0" applyBorder="0" applyAlignment="0" applyProtection="0"/>
    <xf numFmtId="0" fontId="5" fillId="21" borderId="0" applyNumberFormat="0" applyBorder="0" applyAlignment="0" applyProtection="0"/>
    <xf numFmtId="0" fontId="13" fillId="20" borderId="0" applyNumberFormat="0" applyBorder="0" applyAlignment="0" applyProtection="0"/>
    <xf numFmtId="0" fontId="13" fillId="19" borderId="0" applyNumberFormat="0" applyBorder="0" applyAlignment="0" applyProtection="0"/>
    <xf numFmtId="0" fontId="5" fillId="18" borderId="0" applyNumberFormat="0" applyBorder="0" applyAlignment="0" applyProtection="0"/>
    <xf numFmtId="0" fontId="5" fillId="17" borderId="0" applyNumberFormat="0" applyBorder="0" applyAlignment="0" applyProtection="0"/>
    <xf numFmtId="0" fontId="13" fillId="16" borderId="0" applyNumberFormat="0" applyBorder="0" applyAlignment="0" applyProtection="0"/>
    <xf numFmtId="0" fontId="13" fillId="15" borderId="0" applyNumberFormat="0" applyBorder="0" applyAlignment="0" applyProtection="0"/>
    <xf numFmtId="0" fontId="5" fillId="14" borderId="0" applyNumberFormat="0" applyBorder="0" applyAlignment="0" applyProtection="0"/>
    <xf numFmtId="0" fontId="5" fillId="13" borderId="0" applyNumberFormat="0" applyBorder="0" applyAlignment="0" applyProtection="0"/>
    <xf numFmtId="0" fontId="13" fillId="12" borderId="0" applyNumberFormat="0" applyBorder="0" applyAlignment="0" applyProtection="0"/>
    <xf numFmtId="0" fontId="13" fillId="11" borderId="0" applyNumberFormat="0" applyBorder="0" applyAlignment="0" applyProtection="0"/>
    <xf numFmtId="0" fontId="5" fillId="10" borderId="0" applyNumberFormat="0" applyBorder="0" applyAlignment="0" applyProtection="0"/>
    <xf numFmtId="0" fontId="5" fillId="9" borderId="0" applyNumberFormat="0" applyBorder="0" applyAlignment="0" applyProtection="0"/>
    <xf numFmtId="0" fontId="13" fillId="8" borderId="0" applyNumberFormat="0" applyBorder="0" applyAlignment="0" applyProtection="0"/>
    <xf numFmtId="0" fontId="18" fillId="0" borderId="0" applyNumberFormat="0" applyFill="0" applyBorder="0" applyAlignment="0" applyProtection="0"/>
    <xf numFmtId="0" fontId="5" fillId="32" borderId="10" applyNumberFormat="0" applyFont="0" applyAlignment="0" applyProtection="0"/>
    <xf numFmtId="0" fontId="16" fillId="7" borderId="7" applyNumberFormat="0" applyAlignment="0" applyProtection="0"/>
    <xf numFmtId="0" fontId="15" fillId="6" borderId="4" applyNumberFormat="0" applyAlignment="0" applyProtection="0"/>
    <xf numFmtId="0" fontId="25" fillId="4" borderId="0" applyNumberFormat="0" applyBorder="0" applyAlignment="0" applyProtection="0"/>
    <xf numFmtId="0" fontId="14" fillId="3" borderId="0" applyNumberFormat="0" applyBorder="0" applyAlignment="0" applyProtection="0"/>
    <xf numFmtId="0" fontId="22" fillId="0" borderId="0" applyNumberFormat="0" applyFill="0" applyBorder="0" applyAlignment="0" applyProtection="0"/>
    <xf numFmtId="0" fontId="22" fillId="0" borderId="3" applyNumberFormat="0" applyFill="0" applyAlignment="0" applyProtection="0"/>
    <xf numFmtId="0" fontId="21" fillId="0" borderId="2" applyNumberFormat="0" applyFill="0" applyAlignment="0" applyProtection="0"/>
    <xf numFmtId="0" fontId="20" fillId="0" borderId="1" applyNumberFormat="0" applyFill="0" applyAlignment="0" applyProtection="0"/>
    <xf numFmtId="0" fontId="27" fillId="0" borderId="0" applyNumberFormat="0" applyFill="0" applyBorder="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29" fillId="32" borderId="10" applyNumberFormat="0" applyFont="0" applyAlignment="0" applyProtection="0"/>
    <xf numFmtId="0" fontId="13" fillId="31" borderId="0" applyNumberFormat="0" applyBorder="0" applyAlignment="0" applyProtection="0"/>
    <xf numFmtId="0" fontId="5" fillId="30" borderId="0" applyNumberFormat="0" applyBorder="0" applyAlignment="0" applyProtection="0"/>
    <xf numFmtId="0" fontId="5" fillId="29" borderId="0" applyNumberFormat="0" applyBorder="0" applyAlignment="0" applyProtection="0"/>
    <xf numFmtId="0" fontId="13" fillId="28" borderId="0" applyNumberFormat="0" applyBorder="0" applyAlignment="0" applyProtection="0"/>
    <xf numFmtId="0" fontId="13" fillId="27" borderId="0" applyNumberFormat="0" applyBorder="0" applyAlignment="0" applyProtection="0"/>
    <xf numFmtId="0" fontId="5" fillId="26" borderId="0" applyNumberFormat="0" applyBorder="0" applyAlignment="0" applyProtection="0"/>
    <xf numFmtId="0" fontId="5" fillId="25" borderId="0" applyNumberFormat="0" applyBorder="0" applyAlignment="0" applyProtection="0"/>
    <xf numFmtId="0" fontId="13" fillId="24" borderId="0" applyNumberFormat="0" applyBorder="0" applyAlignment="0" applyProtection="0"/>
    <xf numFmtId="0" fontId="13" fillId="23" borderId="0" applyNumberFormat="0" applyBorder="0" applyAlignment="0" applyProtection="0"/>
    <xf numFmtId="0" fontId="5" fillId="22" borderId="0" applyNumberFormat="0" applyBorder="0" applyAlignment="0" applyProtection="0"/>
    <xf numFmtId="0" fontId="5" fillId="21" borderId="0" applyNumberFormat="0" applyBorder="0" applyAlignment="0" applyProtection="0"/>
    <xf numFmtId="0" fontId="13" fillId="20" borderId="0" applyNumberFormat="0" applyBorder="0" applyAlignment="0" applyProtection="0"/>
    <xf numFmtId="0" fontId="13" fillId="19" borderId="0" applyNumberFormat="0" applyBorder="0" applyAlignment="0" applyProtection="0"/>
    <xf numFmtId="0" fontId="5" fillId="18" borderId="0" applyNumberFormat="0" applyBorder="0" applyAlignment="0" applyProtection="0"/>
    <xf numFmtId="0" fontId="5" fillId="17" borderId="0" applyNumberFormat="0" applyBorder="0" applyAlignment="0" applyProtection="0"/>
    <xf numFmtId="0" fontId="13" fillId="16" borderId="0" applyNumberFormat="0" applyBorder="0" applyAlignment="0" applyProtection="0"/>
    <xf numFmtId="0" fontId="13" fillId="15" borderId="0" applyNumberFormat="0" applyBorder="0" applyAlignment="0" applyProtection="0"/>
    <xf numFmtId="0" fontId="5" fillId="14" borderId="0" applyNumberFormat="0" applyBorder="0" applyAlignment="0" applyProtection="0"/>
    <xf numFmtId="0" fontId="5" fillId="13" borderId="0" applyNumberFormat="0" applyBorder="0" applyAlignment="0" applyProtection="0"/>
    <xf numFmtId="0" fontId="13" fillId="12" borderId="0" applyNumberFormat="0" applyBorder="0" applyAlignment="0" applyProtection="0"/>
    <xf numFmtId="0" fontId="13" fillId="11" borderId="0" applyNumberFormat="0" applyBorder="0" applyAlignment="0" applyProtection="0"/>
    <xf numFmtId="0" fontId="5" fillId="10" borderId="0" applyNumberFormat="0" applyBorder="0" applyAlignment="0" applyProtection="0"/>
    <xf numFmtId="0" fontId="5" fillId="9" borderId="0" applyNumberFormat="0" applyBorder="0" applyAlignment="0" applyProtection="0"/>
    <xf numFmtId="0" fontId="13" fillId="8" borderId="0" applyNumberFormat="0" applyBorder="0" applyAlignment="0" applyProtection="0"/>
    <xf numFmtId="0" fontId="18" fillId="0" borderId="0" applyNumberFormat="0" applyFill="0" applyBorder="0" applyAlignment="0" applyProtection="0"/>
    <xf numFmtId="0" fontId="5" fillId="32" borderId="10" applyNumberFormat="0" applyFont="0" applyAlignment="0" applyProtection="0"/>
    <xf numFmtId="0" fontId="16" fillId="7" borderId="7" applyNumberFormat="0" applyAlignment="0" applyProtection="0"/>
    <xf numFmtId="0" fontId="15" fillId="6" borderId="4" applyNumberFormat="0" applyAlignment="0" applyProtection="0"/>
    <xf numFmtId="0" fontId="25" fillId="4" borderId="0" applyNumberFormat="0" applyBorder="0" applyAlignment="0" applyProtection="0"/>
    <xf numFmtId="0" fontId="14" fillId="3" borderId="0" applyNumberFormat="0" applyBorder="0" applyAlignment="0" applyProtection="0"/>
    <xf numFmtId="0" fontId="22" fillId="0" borderId="0" applyNumberFormat="0" applyFill="0" applyBorder="0" applyAlignment="0" applyProtection="0"/>
    <xf numFmtId="0" fontId="22" fillId="0" borderId="3" applyNumberFormat="0" applyFill="0" applyAlignment="0" applyProtection="0"/>
    <xf numFmtId="0" fontId="21" fillId="0" borderId="2" applyNumberFormat="0" applyFill="0" applyAlignment="0" applyProtection="0"/>
    <xf numFmtId="0" fontId="20" fillId="0" borderId="1" applyNumberFormat="0" applyFill="0" applyAlignment="0" applyProtection="0"/>
    <xf numFmtId="0" fontId="27" fillId="0" borderId="0" applyNumberFormat="0" applyFill="0" applyBorder="0" applyAlignment="0" applyProtection="0"/>
    <xf numFmtId="0" fontId="21" fillId="0" borderId="2" applyNumberFormat="0" applyFill="0" applyAlignment="0" applyProtection="0"/>
    <xf numFmtId="0" fontId="22" fillId="0" borderId="3" applyNumberFormat="0" applyFill="0" applyAlignment="0" applyProtection="0"/>
    <xf numFmtId="0" fontId="18" fillId="0" borderId="0" applyNumberFormat="0" applyFill="0" applyBorder="0" applyAlignment="0" applyProtection="0"/>
    <xf numFmtId="0" fontId="5" fillId="32" borderId="10" applyNumberFormat="0" applyFont="0" applyAlignment="0" applyProtection="0"/>
    <xf numFmtId="0" fontId="16" fillId="7" borderId="7" applyNumberFormat="0" applyAlignment="0" applyProtection="0"/>
    <xf numFmtId="0" fontId="15" fillId="6" borderId="4" applyNumberFormat="0" applyAlignment="0" applyProtection="0"/>
    <xf numFmtId="0" fontId="5" fillId="14" borderId="0" applyNumberFormat="0" applyBorder="0" applyAlignment="0" applyProtection="0"/>
    <xf numFmtId="0" fontId="14" fillId="3" borderId="0" applyNumberFormat="0" applyBorder="0" applyAlignment="0" applyProtection="0"/>
    <xf numFmtId="0" fontId="5" fillId="13" borderId="0" applyNumberFormat="0" applyBorder="0" applyAlignment="0" applyProtection="0"/>
    <xf numFmtId="0" fontId="13" fillId="12" borderId="0" applyNumberFormat="0" applyBorder="0" applyAlignment="0" applyProtection="0"/>
    <xf numFmtId="0" fontId="17" fillId="32" borderId="10" applyNumberFormat="0" applyFont="0" applyAlignment="0" applyProtection="0"/>
    <xf numFmtId="0" fontId="13" fillId="8" borderId="0" applyNumberFormat="0" applyBorder="0" applyAlignment="0" applyProtection="0"/>
    <xf numFmtId="0" fontId="29"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5" fillId="29"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5" fillId="26"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3" fillId="23"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3" fillId="20"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5" fillId="17"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29"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3" fillId="16"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3" fillId="19"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5" fillId="22"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5" fillId="25"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3" fillId="28"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3" fillId="31" borderId="0" applyNumberFormat="0" applyBorder="0" applyAlignment="0" applyProtection="0"/>
    <xf numFmtId="0" fontId="18" fillId="0" borderId="0" applyNumberFormat="0" applyFill="0" applyBorder="0" applyAlignment="0" applyProtection="0"/>
    <xf numFmtId="0" fontId="22" fillId="0" borderId="0" applyNumberFormat="0" applyFill="0" applyBorder="0" applyAlignment="0" applyProtection="0"/>
    <xf numFmtId="0" fontId="16" fillId="7" borderId="7" applyNumberFormat="0" applyAlignment="0" applyProtection="0"/>
    <xf numFmtId="0" fontId="15" fillId="6" borderId="4" applyNumberFormat="0" applyAlignment="0" applyProtection="0"/>
    <xf numFmtId="0" fontId="25" fillId="4" borderId="0" applyNumberFormat="0" applyBorder="0" applyAlignment="0" applyProtection="0"/>
    <xf numFmtId="0" fontId="14" fillId="3" borderId="0" applyNumberFormat="0" applyBorder="0" applyAlignment="0" applyProtection="0"/>
    <xf numFmtId="0" fontId="22" fillId="0" borderId="0" applyNumberFormat="0" applyFill="0" applyBorder="0" applyAlignment="0" applyProtection="0"/>
    <xf numFmtId="0" fontId="22" fillId="0" borderId="3" applyNumberFormat="0" applyFill="0" applyAlignment="0" applyProtection="0"/>
    <xf numFmtId="0" fontId="21" fillId="0" borderId="2" applyNumberFormat="0" applyFill="0" applyAlignment="0" applyProtection="0"/>
    <xf numFmtId="0" fontId="20" fillId="0" borderId="1" applyNumberFormat="0" applyFill="0" applyAlignment="0" applyProtection="0"/>
    <xf numFmtId="0" fontId="27" fillId="0" borderId="0" applyNumberFormat="0" applyFill="0" applyBorder="0" applyAlignment="0" applyProtection="0"/>
    <xf numFmtId="0" fontId="29" fillId="32" borderId="10" applyNumberFormat="0" applyFont="0" applyAlignment="0" applyProtection="0"/>
    <xf numFmtId="0" fontId="29"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3" fillId="15"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5" fillId="18"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5" fillId="21"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3" fillId="24"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3" fillId="27"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5" fillId="30" borderId="0" applyNumberFormat="0" applyBorder="0" applyAlignment="0" applyProtection="0"/>
    <xf numFmtId="0" fontId="18" fillId="0" borderId="0" applyNumberFormat="0" applyFill="0" applyBorder="0" applyAlignment="0" applyProtection="0"/>
    <xf numFmtId="0" fontId="16" fillId="7" borderId="7" applyNumberFormat="0" applyAlignment="0" applyProtection="0"/>
    <xf numFmtId="0" fontId="15" fillId="6" borderId="4" applyNumberFormat="0" applyAlignment="0" applyProtection="0"/>
    <xf numFmtId="0" fontId="25" fillId="4" borderId="0" applyNumberFormat="0" applyBorder="0" applyAlignment="0" applyProtection="0"/>
    <xf numFmtId="0" fontId="14" fillId="3" borderId="0" applyNumberFormat="0" applyBorder="0" applyAlignment="0" applyProtection="0"/>
    <xf numFmtId="0" fontId="22" fillId="0" borderId="0" applyNumberFormat="0" applyFill="0" applyBorder="0" applyAlignment="0" applyProtection="0"/>
    <xf numFmtId="0" fontId="22" fillId="0" borderId="3" applyNumberFormat="0" applyFill="0" applyAlignment="0" applyProtection="0"/>
    <xf numFmtId="0" fontId="21" fillId="0" borderId="2" applyNumberFormat="0" applyFill="0" applyAlignment="0" applyProtection="0"/>
    <xf numFmtId="0" fontId="20" fillId="0" borderId="1" applyNumberFormat="0" applyFill="0" applyAlignment="0" applyProtection="0"/>
    <xf numFmtId="0" fontId="27" fillId="0" borderId="0" applyNumberFormat="0" applyFill="0" applyBorder="0" applyAlignment="0" applyProtection="0"/>
    <xf numFmtId="0" fontId="29" fillId="32" borderId="10" applyNumberFormat="0" applyFont="0" applyAlignment="0" applyProtection="0"/>
    <xf numFmtId="0" fontId="13" fillId="31" borderId="0" applyNumberFormat="0" applyBorder="0" applyAlignment="0" applyProtection="0"/>
    <xf numFmtId="0" fontId="5" fillId="30" borderId="0" applyNumberFormat="0" applyBorder="0" applyAlignment="0" applyProtection="0"/>
    <xf numFmtId="0" fontId="5" fillId="29" borderId="0" applyNumberFormat="0" applyBorder="0" applyAlignment="0" applyProtection="0"/>
    <xf numFmtId="0" fontId="13" fillId="28" borderId="0" applyNumberFormat="0" applyBorder="0" applyAlignment="0" applyProtection="0"/>
    <xf numFmtId="0" fontId="13" fillId="27" borderId="0" applyNumberFormat="0" applyBorder="0" applyAlignment="0" applyProtection="0"/>
    <xf numFmtId="0" fontId="5" fillId="26" borderId="0" applyNumberFormat="0" applyBorder="0" applyAlignment="0" applyProtection="0"/>
    <xf numFmtId="0" fontId="5" fillId="25" borderId="0" applyNumberFormat="0" applyBorder="0" applyAlignment="0" applyProtection="0"/>
    <xf numFmtId="0" fontId="13" fillId="24" borderId="0" applyNumberFormat="0" applyBorder="0" applyAlignment="0" applyProtection="0"/>
    <xf numFmtId="0" fontId="13" fillId="23" borderId="0" applyNumberFormat="0" applyBorder="0" applyAlignment="0" applyProtection="0"/>
    <xf numFmtId="0" fontId="5" fillId="22" borderId="0" applyNumberFormat="0" applyBorder="0" applyAlignment="0" applyProtection="0"/>
    <xf numFmtId="0" fontId="5" fillId="21" borderId="0" applyNumberFormat="0" applyBorder="0" applyAlignment="0" applyProtection="0"/>
    <xf numFmtId="0" fontId="13" fillId="20" borderId="0" applyNumberFormat="0" applyBorder="0" applyAlignment="0" applyProtection="0"/>
    <xf numFmtId="0" fontId="13" fillId="19" borderId="0" applyNumberFormat="0" applyBorder="0" applyAlignment="0" applyProtection="0"/>
    <xf numFmtId="0" fontId="5" fillId="18" borderId="0" applyNumberFormat="0" applyBorder="0" applyAlignment="0" applyProtection="0"/>
    <xf numFmtId="0" fontId="5" fillId="17" borderId="0" applyNumberFormat="0" applyBorder="0" applyAlignment="0" applyProtection="0"/>
    <xf numFmtId="0" fontId="13" fillId="16" borderId="0" applyNumberFormat="0" applyBorder="0" applyAlignment="0" applyProtection="0"/>
    <xf numFmtId="0" fontId="13" fillId="15" borderId="0" applyNumberFormat="0" applyBorder="0" applyAlignment="0" applyProtection="0"/>
    <xf numFmtId="0" fontId="5" fillId="14" borderId="0" applyNumberFormat="0" applyBorder="0" applyAlignment="0" applyProtection="0"/>
    <xf numFmtId="0" fontId="5" fillId="13" borderId="0" applyNumberFormat="0" applyBorder="0" applyAlignment="0" applyProtection="0"/>
    <xf numFmtId="0" fontId="13" fillId="12" borderId="0" applyNumberFormat="0" applyBorder="0" applyAlignment="0" applyProtection="0"/>
    <xf numFmtId="0" fontId="13" fillId="11" borderId="0" applyNumberFormat="0" applyBorder="0" applyAlignment="0" applyProtection="0"/>
    <xf numFmtId="0" fontId="5" fillId="10" borderId="0" applyNumberFormat="0" applyBorder="0" applyAlignment="0" applyProtection="0"/>
    <xf numFmtId="0" fontId="5" fillId="9" borderId="0" applyNumberFormat="0" applyBorder="0" applyAlignment="0" applyProtection="0"/>
    <xf numFmtId="0" fontId="13" fillId="8" borderId="0" applyNumberFormat="0" applyBorder="0" applyAlignment="0" applyProtection="0"/>
    <xf numFmtId="0" fontId="18" fillId="0" borderId="0" applyNumberFormat="0" applyFill="0" applyBorder="0" applyAlignment="0" applyProtection="0"/>
    <xf numFmtId="0" fontId="5" fillId="32" borderId="10" applyNumberFormat="0" applyFont="0" applyAlignment="0" applyProtection="0"/>
    <xf numFmtId="0" fontId="16" fillId="7" borderId="7" applyNumberFormat="0" applyAlignment="0" applyProtection="0"/>
    <xf numFmtId="0" fontId="15" fillId="6" borderId="4" applyNumberFormat="0" applyAlignment="0" applyProtection="0"/>
    <xf numFmtId="0" fontId="25" fillId="4" borderId="0" applyNumberFormat="0" applyBorder="0" applyAlignment="0" applyProtection="0"/>
    <xf numFmtId="0" fontId="14" fillId="3" borderId="0" applyNumberFormat="0" applyBorder="0" applyAlignment="0" applyProtection="0"/>
    <xf numFmtId="0" fontId="22" fillId="0" borderId="0" applyNumberFormat="0" applyFill="0" applyBorder="0" applyAlignment="0" applyProtection="0"/>
    <xf numFmtId="0" fontId="22" fillId="0" borderId="3" applyNumberFormat="0" applyFill="0" applyAlignment="0" applyProtection="0"/>
    <xf numFmtId="0" fontId="21" fillId="0" borderId="2" applyNumberFormat="0" applyFill="0" applyAlignment="0" applyProtection="0"/>
    <xf numFmtId="0" fontId="20" fillId="0" borderId="1" applyNumberFormat="0" applyFill="0" applyAlignment="0" applyProtection="0"/>
    <xf numFmtId="0" fontId="27" fillId="0" borderId="0" applyNumberFormat="0" applyFill="0" applyBorder="0" applyAlignment="0" applyProtection="0"/>
    <xf numFmtId="0" fontId="29"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13" fillId="31"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13" fillId="28" borderId="0" applyNumberFormat="0" applyBorder="0" applyAlignment="0" applyProtection="0"/>
    <xf numFmtId="0" fontId="13" fillId="27"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13" fillId="24" borderId="0" applyNumberFormat="0" applyBorder="0" applyAlignment="0" applyProtection="0"/>
    <xf numFmtId="0" fontId="13" fillId="23"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13" fillId="20" borderId="0" applyNumberFormat="0" applyBorder="0" applyAlignment="0" applyProtection="0"/>
    <xf numFmtId="0" fontId="13" fillId="19"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13" fillId="16" borderId="0" applyNumberFormat="0" applyBorder="0" applyAlignment="0" applyProtection="0"/>
    <xf numFmtId="0" fontId="13" fillId="15"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13" fillId="12" borderId="0" applyNumberFormat="0" applyBorder="0" applyAlignment="0" applyProtection="0"/>
    <xf numFmtId="0" fontId="13" fillId="11"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13" fillId="8" borderId="0" applyNumberFormat="0" applyBorder="0" applyAlignment="0" applyProtection="0"/>
    <xf numFmtId="0" fontId="18" fillId="0" borderId="0" applyNumberFormat="0" applyFill="0" applyBorder="0" applyAlignment="0" applyProtection="0"/>
    <xf numFmtId="0" fontId="16" fillId="7" borderId="7" applyNumberFormat="0" applyAlignment="0" applyProtection="0"/>
    <xf numFmtId="0" fontId="15" fillId="6" borderId="4" applyNumberFormat="0" applyAlignment="0" applyProtection="0"/>
    <xf numFmtId="0" fontId="25" fillId="4" borderId="0" applyNumberFormat="0" applyBorder="0" applyAlignment="0" applyProtection="0"/>
    <xf numFmtId="0" fontId="14" fillId="3" borderId="0" applyNumberFormat="0" applyBorder="0" applyAlignment="0" applyProtection="0"/>
    <xf numFmtId="0" fontId="22" fillId="0" borderId="0" applyNumberFormat="0" applyFill="0" applyBorder="0" applyAlignment="0" applyProtection="0"/>
    <xf numFmtId="0" fontId="22" fillId="0" borderId="3" applyNumberFormat="0" applyFill="0" applyAlignment="0" applyProtection="0"/>
    <xf numFmtId="0" fontId="21" fillId="0" borderId="2" applyNumberFormat="0" applyFill="0" applyAlignment="0" applyProtection="0"/>
    <xf numFmtId="0" fontId="20" fillId="0" borderId="1" applyNumberFormat="0" applyFill="0" applyAlignment="0" applyProtection="0"/>
    <xf numFmtId="0" fontId="27" fillId="0" borderId="0" applyNumberFormat="0" applyFill="0" applyBorder="0" applyAlignment="0" applyProtection="0"/>
    <xf numFmtId="0" fontId="29" fillId="32" borderId="10" applyNumberFormat="0" applyFont="0" applyAlignment="0" applyProtection="0"/>
    <xf numFmtId="0" fontId="29" fillId="32" borderId="10" applyNumberFormat="0" applyFont="0" applyAlignment="0" applyProtection="0"/>
    <xf numFmtId="0" fontId="13" fillId="31"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13" fillId="28" borderId="0" applyNumberFormat="0" applyBorder="0" applyAlignment="0" applyProtection="0"/>
    <xf numFmtId="0" fontId="13" fillId="27"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13" fillId="24" borderId="0" applyNumberFormat="0" applyBorder="0" applyAlignment="0" applyProtection="0"/>
    <xf numFmtId="0" fontId="13" fillId="23"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13" fillId="20" borderId="0" applyNumberFormat="0" applyBorder="0" applyAlignment="0" applyProtection="0"/>
    <xf numFmtId="0" fontId="13" fillId="19"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13" fillId="16" borderId="0" applyNumberFormat="0" applyBorder="0" applyAlignment="0" applyProtection="0"/>
    <xf numFmtId="0" fontId="13" fillId="15"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13" fillId="12" borderId="0" applyNumberFormat="0" applyBorder="0" applyAlignment="0" applyProtection="0"/>
    <xf numFmtId="0" fontId="13" fillId="11"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13" fillId="8" borderId="0" applyNumberFormat="0" applyBorder="0" applyAlignment="0" applyProtection="0"/>
    <xf numFmtId="0" fontId="18" fillId="0" borderId="0" applyNumberFormat="0" applyFill="0" applyBorder="0" applyAlignment="0" applyProtection="0"/>
    <xf numFmtId="0" fontId="27" fillId="0" borderId="0" applyNumberFormat="0" applyFill="0" applyBorder="0" applyAlignment="0" applyProtection="0"/>
    <xf numFmtId="0" fontId="16" fillId="7" borderId="7" applyNumberFormat="0" applyAlignment="0" applyProtection="0"/>
    <xf numFmtId="0" fontId="15" fillId="6" borderId="4" applyNumberFormat="0" applyAlignment="0" applyProtection="0"/>
    <xf numFmtId="0" fontId="25" fillId="4" borderId="0" applyNumberFormat="0" applyBorder="0" applyAlignment="0" applyProtection="0"/>
    <xf numFmtId="0" fontId="14" fillId="3" borderId="0" applyNumberFormat="0" applyBorder="0" applyAlignment="0" applyProtection="0"/>
    <xf numFmtId="0" fontId="22" fillId="0" borderId="0" applyNumberFormat="0" applyFill="0" applyBorder="0" applyAlignment="0" applyProtection="0"/>
    <xf numFmtId="0" fontId="22" fillId="0" borderId="3" applyNumberFormat="0" applyFill="0" applyAlignment="0" applyProtection="0"/>
    <xf numFmtId="0" fontId="21" fillId="0" borderId="2" applyNumberFormat="0" applyFill="0" applyAlignment="0" applyProtection="0"/>
    <xf numFmtId="0" fontId="20" fillId="0" borderId="1" applyNumberFormat="0" applyFill="0" applyAlignment="0" applyProtection="0"/>
    <xf numFmtId="0" fontId="27" fillId="0" borderId="0" applyNumberFormat="0" applyFill="0" applyBorder="0" applyAlignment="0" applyProtection="0"/>
    <xf numFmtId="0" fontId="29"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13" fillId="31"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13" fillId="28" borderId="0" applyNumberFormat="0" applyBorder="0" applyAlignment="0" applyProtection="0"/>
    <xf numFmtId="0" fontId="13" fillId="27"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13" fillId="24" borderId="0" applyNumberFormat="0" applyBorder="0" applyAlignment="0" applyProtection="0"/>
    <xf numFmtId="0" fontId="13" fillId="23"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13" fillId="20" borderId="0" applyNumberFormat="0" applyBorder="0" applyAlignment="0" applyProtection="0"/>
    <xf numFmtId="0" fontId="13" fillId="19"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13" fillId="16" borderId="0" applyNumberFormat="0" applyBorder="0" applyAlignment="0" applyProtection="0"/>
    <xf numFmtId="0" fontId="13" fillId="15"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13" fillId="12" borderId="0" applyNumberFormat="0" applyBorder="0" applyAlignment="0" applyProtection="0"/>
    <xf numFmtId="0" fontId="13" fillId="11"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13" fillId="8" borderId="0" applyNumberFormat="0" applyBorder="0" applyAlignment="0" applyProtection="0"/>
    <xf numFmtId="0" fontId="18" fillId="0" borderId="0" applyNumberFormat="0" applyFill="0" applyBorder="0" applyAlignment="0" applyProtection="0"/>
    <xf numFmtId="0" fontId="17" fillId="32" borderId="10" applyNumberFormat="0" applyFont="0" applyAlignment="0" applyProtection="0"/>
    <xf numFmtId="0" fontId="16" fillId="7" borderId="7" applyNumberFormat="0" applyAlignment="0" applyProtection="0"/>
    <xf numFmtId="0" fontId="15" fillId="6" borderId="4" applyNumberFormat="0" applyAlignment="0" applyProtection="0"/>
    <xf numFmtId="0" fontId="25" fillId="4" borderId="0" applyNumberFormat="0" applyBorder="0" applyAlignment="0" applyProtection="0"/>
    <xf numFmtId="0" fontId="14" fillId="3" borderId="0" applyNumberFormat="0" applyBorder="0" applyAlignment="0" applyProtection="0"/>
    <xf numFmtId="0" fontId="22" fillId="0" borderId="0" applyNumberFormat="0" applyFill="0" applyBorder="0" applyAlignment="0" applyProtection="0"/>
    <xf numFmtId="0" fontId="22" fillId="0" borderId="3" applyNumberFormat="0" applyFill="0" applyAlignment="0" applyProtection="0"/>
    <xf numFmtId="0" fontId="21" fillId="0" borderId="2" applyNumberFormat="0" applyFill="0" applyAlignment="0" applyProtection="0"/>
    <xf numFmtId="0" fontId="20" fillId="0" borderId="1" applyNumberFormat="0" applyFill="0" applyAlignment="0" applyProtection="0"/>
    <xf numFmtId="0" fontId="27" fillId="0" borderId="0" applyNumberFormat="0" applyFill="0" applyBorder="0" applyAlignment="0" applyProtection="0"/>
    <xf numFmtId="0" fontId="29" fillId="32" borderId="10" applyNumberFormat="0" applyFont="0" applyAlignment="0" applyProtection="0"/>
    <xf numFmtId="0" fontId="29" fillId="32" borderId="10" applyNumberFormat="0" applyFont="0" applyAlignment="0" applyProtection="0"/>
    <xf numFmtId="0" fontId="13" fillId="31"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13" fillId="28" borderId="0" applyNumberFormat="0" applyBorder="0" applyAlignment="0" applyProtection="0"/>
    <xf numFmtId="0" fontId="13" fillId="27"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13" fillId="24" borderId="0" applyNumberFormat="0" applyBorder="0" applyAlignment="0" applyProtection="0"/>
    <xf numFmtId="0" fontId="13" fillId="23"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13" fillId="20" borderId="0" applyNumberFormat="0" applyBorder="0" applyAlignment="0" applyProtection="0"/>
    <xf numFmtId="0" fontId="13" fillId="19"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13" fillId="16" borderId="0" applyNumberFormat="0" applyBorder="0" applyAlignment="0" applyProtection="0"/>
    <xf numFmtId="0" fontId="13" fillId="15"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13" fillId="12" borderId="0" applyNumberFormat="0" applyBorder="0" applyAlignment="0" applyProtection="0"/>
    <xf numFmtId="0" fontId="13" fillId="11"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13" fillId="8" borderId="0" applyNumberFormat="0" applyBorder="0" applyAlignment="0" applyProtection="0"/>
    <xf numFmtId="0" fontId="18" fillId="0" borderId="0" applyNumberFormat="0" applyFill="0" applyBorder="0" applyAlignment="0" applyProtection="0"/>
    <xf numFmtId="0" fontId="17" fillId="32" borderId="10" applyNumberFormat="0" applyFont="0" applyAlignment="0" applyProtection="0"/>
    <xf numFmtId="0" fontId="16" fillId="7" borderId="7" applyNumberFormat="0" applyAlignment="0" applyProtection="0"/>
    <xf numFmtId="0" fontId="15" fillId="6" borderId="4" applyNumberFormat="0" applyAlignment="0" applyProtection="0"/>
    <xf numFmtId="0" fontId="25" fillId="4" borderId="0" applyNumberFormat="0" applyBorder="0" applyAlignment="0" applyProtection="0"/>
    <xf numFmtId="0" fontId="14" fillId="3" borderId="0" applyNumberFormat="0" applyBorder="0" applyAlignment="0" applyProtection="0"/>
    <xf numFmtId="0" fontId="22" fillId="0" borderId="0" applyNumberFormat="0" applyFill="0" applyBorder="0" applyAlignment="0" applyProtection="0"/>
    <xf numFmtId="0" fontId="22" fillId="0" borderId="3" applyNumberFormat="0" applyFill="0" applyAlignment="0" applyProtection="0"/>
    <xf numFmtId="0" fontId="21" fillId="0" borderId="2" applyNumberFormat="0" applyFill="0" applyAlignment="0" applyProtection="0"/>
    <xf numFmtId="0" fontId="20" fillId="0" borderId="1" applyNumberFormat="0" applyFill="0" applyAlignment="0" applyProtection="0"/>
    <xf numFmtId="0" fontId="27" fillId="0" borderId="0" applyNumberFormat="0" applyFill="0" applyBorder="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29" fillId="32" borderId="10" applyNumberFormat="0" applyFont="0" applyAlignment="0" applyProtection="0"/>
    <xf numFmtId="0" fontId="13" fillId="31" borderId="0" applyNumberFormat="0" applyBorder="0" applyAlignment="0" applyProtection="0"/>
    <xf numFmtId="0" fontId="5" fillId="30" borderId="0" applyNumberFormat="0" applyBorder="0" applyAlignment="0" applyProtection="0"/>
    <xf numFmtId="0" fontId="5" fillId="29" borderId="0" applyNumberFormat="0" applyBorder="0" applyAlignment="0" applyProtection="0"/>
    <xf numFmtId="0" fontId="13" fillId="28" borderId="0" applyNumberFormat="0" applyBorder="0" applyAlignment="0" applyProtection="0"/>
    <xf numFmtId="0" fontId="13" fillId="27" borderId="0" applyNumberFormat="0" applyBorder="0" applyAlignment="0" applyProtection="0"/>
    <xf numFmtId="0" fontId="5" fillId="26" borderId="0" applyNumberFormat="0" applyBorder="0" applyAlignment="0" applyProtection="0"/>
    <xf numFmtId="0" fontId="5" fillId="25" borderId="0" applyNumberFormat="0" applyBorder="0" applyAlignment="0" applyProtection="0"/>
    <xf numFmtId="0" fontId="13" fillId="24" borderId="0" applyNumberFormat="0" applyBorder="0" applyAlignment="0" applyProtection="0"/>
    <xf numFmtId="0" fontId="13" fillId="23" borderId="0" applyNumberFormat="0" applyBorder="0" applyAlignment="0" applyProtection="0"/>
    <xf numFmtId="0" fontId="5" fillId="22" borderId="0" applyNumberFormat="0" applyBorder="0" applyAlignment="0" applyProtection="0"/>
    <xf numFmtId="0" fontId="5" fillId="21" borderId="0" applyNumberFormat="0" applyBorder="0" applyAlignment="0" applyProtection="0"/>
    <xf numFmtId="0" fontId="13" fillId="20" borderId="0" applyNumberFormat="0" applyBorder="0" applyAlignment="0" applyProtection="0"/>
    <xf numFmtId="0" fontId="13" fillId="19" borderId="0" applyNumberFormat="0" applyBorder="0" applyAlignment="0" applyProtection="0"/>
    <xf numFmtId="0" fontId="5" fillId="18" borderId="0" applyNumberFormat="0" applyBorder="0" applyAlignment="0" applyProtection="0"/>
    <xf numFmtId="0" fontId="5" fillId="17" borderId="0" applyNumberFormat="0" applyBorder="0" applyAlignment="0" applyProtection="0"/>
    <xf numFmtId="0" fontId="13" fillId="16" borderId="0" applyNumberFormat="0" applyBorder="0" applyAlignment="0" applyProtection="0"/>
    <xf numFmtId="0" fontId="13" fillId="15" borderId="0" applyNumberFormat="0" applyBorder="0" applyAlignment="0" applyProtection="0"/>
    <xf numFmtId="0" fontId="5" fillId="14" borderId="0" applyNumberFormat="0" applyBorder="0" applyAlignment="0" applyProtection="0"/>
    <xf numFmtId="0" fontId="5" fillId="13" borderId="0" applyNumberFormat="0" applyBorder="0" applyAlignment="0" applyProtection="0"/>
    <xf numFmtId="0" fontId="13" fillId="12" borderId="0" applyNumberFormat="0" applyBorder="0" applyAlignment="0" applyProtection="0"/>
    <xf numFmtId="0" fontId="13" fillId="11" borderId="0" applyNumberFormat="0" applyBorder="0" applyAlignment="0" applyProtection="0"/>
    <xf numFmtId="0" fontId="5" fillId="10" borderId="0" applyNumberFormat="0" applyBorder="0" applyAlignment="0" applyProtection="0"/>
    <xf numFmtId="0" fontId="5" fillId="9" borderId="0" applyNumberFormat="0" applyBorder="0" applyAlignment="0" applyProtection="0"/>
    <xf numFmtId="0" fontId="13" fillId="8" borderId="0" applyNumberFormat="0" applyBorder="0" applyAlignment="0" applyProtection="0"/>
    <xf numFmtId="0" fontId="18" fillId="0" borderId="0" applyNumberFormat="0" applyFill="0" applyBorder="0" applyAlignment="0" applyProtection="0"/>
    <xf numFmtId="0" fontId="5" fillId="32" borderId="10" applyNumberFormat="0" applyFont="0" applyAlignment="0" applyProtection="0"/>
    <xf numFmtId="0" fontId="16" fillId="7" borderId="7" applyNumberFormat="0" applyAlignment="0" applyProtection="0"/>
    <xf numFmtId="0" fontId="15" fillId="6" borderId="4" applyNumberFormat="0" applyAlignment="0" applyProtection="0"/>
    <xf numFmtId="0" fontId="25" fillId="4" borderId="0" applyNumberFormat="0" applyBorder="0" applyAlignment="0" applyProtection="0"/>
    <xf numFmtId="0" fontId="14" fillId="3" borderId="0" applyNumberFormat="0" applyBorder="0" applyAlignment="0" applyProtection="0"/>
    <xf numFmtId="0" fontId="22" fillId="0" borderId="0" applyNumberFormat="0" applyFill="0" applyBorder="0" applyAlignment="0" applyProtection="0"/>
    <xf numFmtId="0" fontId="22" fillId="0" borderId="3" applyNumberFormat="0" applyFill="0" applyAlignment="0" applyProtection="0"/>
    <xf numFmtId="0" fontId="21" fillId="0" borderId="2" applyNumberFormat="0" applyFill="0" applyAlignment="0" applyProtection="0"/>
    <xf numFmtId="0" fontId="20" fillId="0" borderId="1" applyNumberFormat="0" applyFill="0" applyAlignment="0" applyProtection="0"/>
    <xf numFmtId="0" fontId="27" fillId="0" borderId="0" applyNumberFormat="0" applyFill="0" applyBorder="0" applyAlignment="0" applyProtection="0"/>
    <xf numFmtId="0" fontId="21" fillId="0" borderId="2" applyNumberFormat="0" applyFill="0" applyAlignment="0" applyProtection="0"/>
    <xf numFmtId="0" fontId="22" fillId="0" borderId="3" applyNumberFormat="0" applyFill="0" applyAlignment="0" applyProtection="0"/>
    <xf numFmtId="0" fontId="29" fillId="32" borderId="10" applyNumberFormat="0" applyFont="0" applyAlignment="0" applyProtection="0"/>
    <xf numFmtId="0" fontId="5" fillId="26" borderId="0" applyNumberFormat="0" applyBorder="0" applyAlignment="0" applyProtection="0"/>
    <xf numFmtId="0" fontId="13" fillId="20" borderId="0" applyNumberFormat="0" applyBorder="0" applyAlignment="0" applyProtection="0"/>
    <xf numFmtId="0" fontId="5" fillId="14" borderId="0" applyNumberFormat="0" applyBorder="0" applyAlignment="0" applyProtection="0"/>
    <xf numFmtId="0" fontId="17" fillId="32" borderId="10" applyNumberFormat="0" applyFont="0" applyAlignment="0" applyProtection="0"/>
    <xf numFmtId="0" fontId="18" fillId="0" borderId="0" applyNumberFormat="0" applyFill="0" applyBorder="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29"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17" fillId="32" borderId="10" applyNumberFormat="0" applyFont="0" applyAlignment="0" applyProtection="0"/>
    <xf numFmtId="0" fontId="5" fillId="30" borderId="0" applyNumberFormat="0" applyBorder="0" applyAlignment="0" applyProtection="0"/>
    <xf numFmtId="0" fontId="5" fillId="29"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5" fillId="26" borderId="0" applyNumberFormat="0" applyBorder="0" applyAlignment="0" applyProtection="0"/>
    <xf numFmtId="0" fontId="5" fillId="25"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5" fillId="22" borderId="0" applyNumberFormat="0" applyBorder="0" applyAlignment="0" applyProtection="0"/>
    <xf numFmtId="0" fontId="5" fillId="21"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5" fillId="18" borderId="0" applyNumberFormat="0" applyBorder="0" applyAlignment="0" applyProtection="0"/>
    <xf numFmtId="0" fontId="5" fillId="17"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5" fillId="14" borderId="0" applyNumberFormat="0" applyBorder="0" applyAlignment="0" applyProtection="0"/>
    <xf numFmtId="0" fontId="5" fillId="13"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5" fillId="10" borderId="0" applyNumberFormat="0" applyBorder="0" applyAlignment="0" applyProtection="0"/>
    <xf numFmtId="0" fontId="5" fillId="9"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5"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5" fillId="32" borderId="10" applyNumberFormat="0" applyFont="0" applyAlignment="0" applyProtection="0"/>
    <xf numFmtId="0" fontId="17" fillId="32" borderId="10" applyNumberFormat="0" applyFont="0" applyAlignment="0" applyProtection="0"/>
    <xf numFmtId="0" fontId="5" fillId="13" borderId="0" applyNumberFormat="0" applyBorder="0" applyAlignment="0" applyProtection="0"/>
    <xf numFmtId="0" fontId="13" fillId="19" borderId="0" applyNumberFormat="0" applyBorder="0" applyAlignment="0" applyProtection="0"/>
    <xf numFmtId="0" fontId="5" fillId="25" borderId="0" applyNumberFormat="0" applyBorder="0" applyAlignment="0" applyProtection="0"/>
    <xf numFmtId="0" fontId="13" fillId="31" borderId="0" applyNumberFormat="0" applyBorder="0" applyAlignment="0" applyProtection="0"/>
    <xf numFmtId="0" fontId="29" fillId="32" borderId="10" applyNumberFormat="0" applyFont="0" applyAlignment="0" applyProtection="0"/>
    <xf numFmtId="0" fontId="29" fillId="32" borderId="10" applyNumberFormat="0" applyFont="0" applyAlignment="0" applyProtection="0"/>
    <xf numFmtId="0" fontId="17" fillId="32" borderId="10" applyNumberFormat="0" applyFont="0" applyAlignment="0" applyProtection="0"/>
    <xf numFmtId="0" fontId="5" fillId="30" borderId="0" applyNumberFormat="0" applyBorder="0" applyAlignment="0" applyProtection="0"/>
    <xf numFmtId="0" fontId="5" fillId="29"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5" fillId="26" borderId="0" applyNumberFormat="0" applyBorder="0" applyAlignment="0" applyProtection="0"/>
    <xf numFmtId="0" fontId="5" fillId="25"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5" fillId="22" borderId="0" applyNumberFormat="0" applyBorder="0" applyAlignment="0" applyProtection="0"/>
    <xf numFmtId="0" fontId="5" fillId="21"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5" fillId="18" borderId="0" applyNumberFormat="0" applyBorder="0" applyAlignment="0" applyProtection="0"/>
    <xf numFmtId="0" fontId="5" fillId="17"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5" fillId="14" borderId="0" applyNumberFormat="0" applyBorder="0" applyAlignment="0" applyProtection="0"/>
    <xf numFmtId="0" fontId="5" fillId="13"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5" fillId="10" borderId="0" applyNumberFormat="0" applyBorder="0" applyAlignment="0" applyProtection="0"/>
    <xf numFmtId="0" fontId="5" fillId="9"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5"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6" fillId="7" borderId="7" applyNumberFormat="0" applyAlignment="0" applyProtection="0"/>
    <xf numFmtId="0" fontId="17" fillId="32" borderId="10" applyNumberFormat="0" applyFont="0" applyAlignment="0" applyProtection="0"/>
    <xf numFmtId="0" fontId="13" fillId="12" borderId="0" applyNumberFormat="0" applyBorder="0" applyAlignment="0" applyProtection="0"/>
    <xf numFmtId="0" fontId="5" fillId="18" borderId="0" applyNumberFormat="0" applyBorder="0" applyAlignment="0" applyProtection="0"/>
    <xf numFmtId="0" fontId="13" fillId="24" borderId="0" applyNumberFormat="0" applyBorder="0" applyAlignment="0" applyProtection="0"/>
    <xf numFmtId="0" fontId="5" fillId="30" borderId="0" applyNumberFormat="0" applyBorder="0" applyAlignment="0" applyProtection="0"/>
    <xf numFmtId="0" fontId="29" fillId="32" borderId="10" applyNumberFormat="0" applyFont="0" applyAlignment="0" applyProtection="0"/>
    <xf numFmtId="0" fontId="13" fillId="31" borderId="0" applyNumberFormat="0" applyBorder="0" applyAlignment="0" applyProtection="0"/>
    <xf numFmtId="0" fontId="5" fillId="30" borderId="0" applyNumberFormat="0" applyBorder="0" applyAlignment="0" applyProtection="0"/>
    <xf numFmtId="0" fontId="5" fillId="29" borderId="0" applyNumberFormat="0" applyBorder="0" applyAlignment="0" applyProtection="0"/>
    <xf numFmtId="0" fontId="13" fillId="28" borderId="0" applyNumberFormat="0" applyBorder="0" applyAlignment="0" applyProtection="0"/>
    <xf numFmtId="0" fontId="13" fillId="27" borderId="0" applyNumberFormat="0" applyBorder="0" applyAlignment="0" applyProtection="0"/>
    <xf numFmtId="0" fontId="5" fillId="26" borderId="0" applyNumberFormat="0" applyBorder="0" applyAlignment="0" applyProtection="0"/>
    <xf numFmtId="0" fontId="5" fillId="25" borderId="0" applyNumberFormat="0" applyBorder="0" applyAlignment="0" applyProtection="0"/>
    <xf numFmtId="0" fontId="13" fillId="24" borderId="0" applyNumberFormat="0" applyBorder="0" applyAlignment="0" applyProtection="0"/>
    <xf numFmtId="0" fontId="13" fillId="23" borderId="0" applyNumberFormat="0" applyBorder="0" applyAlignment="0" applyProtection="0"/>
    <xf numFmtId="0" fontId="5" fillId="22" borderId="0" applyNumberFormat="0" applyBorder="0" applyAlignment="0" applyProtection="0"/>
    <xf numFmtId="0" fontId="5" fillId="21" borderId="0" applyNumberFormat="0" applyBorder="0" applyAlignment="0" applyProtection="0"/>
    <xf numFmtId="0" fontId="13" fillId="20" borderId="0" applyNumberFormat="0" applyBorder="0" applyAlignment="0" applyProtection="0"/>
    <xf numFmtId="0" fontId="13" fillId="19" borderId="0" applyNumberFormat="0" applyBorder="0" applyAlignment="0" applyProtection="0"/>
    <xf numFmtId="0" fontId="5" fillId="18" borderId="0" applyNumberFormat="0" applyBorder="0" applyAlignment="0" applyProtection="0"/>
    <xf numFmtId="0" fontId="5" fillId="17" borderId="0" applyNumberFormat="0" applyBorder="0" applyAlignment="0" applyProtection="0"/>
    <xf numFmtId="0" fontId="13" fillId="16" borderId="0" applyNumberFormat="0" applyBorder="0" applyAlignment="0" applyProtection="0"/>
    <xf numFmtId="0" fontId="13" fillId="15" borderId="0" applyNumberFormat="0" applyBorder="0" applyAlignment="0" applyProtection="0"/>
    <xf numFmtId="0" fontId="5" fillId="14" borderId="0" applyNumberFormat="0" applyBorder="0" applyAlignment="0" applyProtection="0"/>
    <xf numFmtId="0" fontId="5" fillId="13" borderId="0" applyNumberFormat="0" applyBorder="0" applyAlignment="0" applyProtection="0"/>
    <xf numFmtId="0" fontId="13" fillId="12" borderId="0" applyNumberFormat="0" applyBorder="0" applyAlignment="0" applyProtection="0"/>
    <xf numFmtId="0" fontId="13" fillId="11" borderId="0" applyNumberFormat="0" applyBorder="0" applyAlignment="0" applyProtection="0"/>
    <xf numFmtId="0" fontId="5" fillId="10" borderId="0" applyNumberFormat="0" applyBorder="0" applyAlignment="0" applyProtection="0"/>
    <xf numFmtId="0" fontId="5" fillId="9" borderId="0" applyNumberFormat="0" applyBorder="0" applyAlignment="0" applyProtection="0"/>
    <xf numFmtId="0" fontId="13" fillId="8" borderId="0" applyNumberFormat="0" applyBorder="0" applyAlignment="0" applyProtection="0"/>
    <xf numFmtId="0" fontId="18" fillId="0" borderId="0" applyNumberFormat="0" applyFill="0" applyBorder="0" applyAlignment="0" applyProtection="0"/>
    <xf numFmtId="0" fontId="5" fillId="32" borderId="10" applyNumberFormat="0" applyFont="0" applyAlignment="0" applyProtection="0"/>
    <xf numFmtId="0" fontId="16" fillId="7" borderId="7" applyNumberFormat="0" applyAlignment="0" applyProtection="0"/>
    <xf numFmtId="0" fontId="15" fillId="6" borderId="4" applyNumberFormat="0" applyAlignment="0" applyProtection="0"/>
    <xf numFmtId="0" fontId="25" fillId="4" borderId="0" applyNumberFormat="0" applyBorder="0" applyAlignment="0" applyProtection="0"/>
    <xf numFmtId="0" fontId="14" fillId="3" borderId="0" applyNumberFormat="0" applyBorder="0" applyAlignment="0" applyProtection="0"/>
    <xf numFmtId="0" fontId="22" fillId="0" borderId="0" applyNumberFormat="0" applyFill="0" applyBorder="0" applyAlignment="0" applyProtection="0"/>
    <xf numFmtId="0" fontId="22" fillId="0" borderId="3" applyNumberFormat="0" applyFill="0" applyAlignment="0" applyProtection="0"/>
    <xf numFmtId="0" fontId="21" fillId="0" borderId="2" applyNumberFormat="0" applyFill="0" applyAlignment="0" applyProtection="0"/>
    <xf numFmtId="0" fontId="20" fillId="0" borderId="1" applyNumberFormat="0" applyFill="0" applyAlignment="0" applyProtection="0"/>
    <xf numFmtId="0" fontId="27" fillId="0" borderId="0" applyNumberFormat="0" applyFill="0" applyBorder="0" applyAlignment="0" applyProtection="0"/>
    <xf numFmtId="0" fontId="29"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17" fillId="32" borderId="10" applyNumberFormat="0" applyFont="0" applyAlignment="0" applyProtection="0"/>
    <xf numFmtId="0" fontId="5" fillId="30" borderId="0" applyNumberFormat="0" applyBorder="0" applyAlignment="0" applyProtection="0"/>
    <xf numFmtId="0" fontId="5" fillId="29"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5" fillId="26" borderId="0" applyNumberFormat="0" applyBorder="0" applyAlignment="0" applyProtection="0"/>
    <xf numFmtId="0" fontId="5" fillId="25"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5" fillId="22" borderId="0" applyNumberFormat="0" applyBorder="0" applyAlignment="0" applyProtection="0"/>
    <xf numFmtId="0" fontId="5" fillId="21"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5" fillId="18" borderId="0" applyNumberFormat="0" applyBorder="0" applyAlignment="0" applyProtection="0"/>
    <xf numFmtId="0" fontId="5" fillId="17"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5" fillId="14" borderId="0" applyNumberFormat="0" applyBorder="0" applyAlignment="0" applyProtection="0"/>
    <xf numFmtId="0" fontId="5" fillId="13"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5" fillId="10" borderId="0" applyNumberFormat="0" applyBorder="0" applyAlignment="0" applyProtection="0"/>
    <xf numFmtId="0" fontId="5" fillId="9"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5"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5" fillId="6" borderId="4" applyNumberFormat="0" applyAlignment="0" applyProtection="0"/>
    <xf numFmtId="0" fontId="17" fillId="32" borderId="10" applyNumberFormat="0" applyFont="0" applyAlignment="0" applyProtection="0"/>
    <xf numFmtId="0" fontId="13" fillId="11" borderId="0" applyNumberFormat="0" applyBorder="0" applyAlignment="0" applyProtection="0"/>
    <xf numFmtId="0" fontId="5" fillId="17" borderId="0" applyNumberFormat="0" applyBorder="0" applyAlignment="0" applyProtection="0"/>
    <xf numFmtId="0" fontId="13" fillId="23" borderId="0" applyNumberFormat="0" applyBorder="0" applyAlignment="0" applyProtection="0"/>
    <xf numFmtId="0" fontId="5" fillId="29" borderId="0" applyNumberFormat="0" applyBorder="0" applyAlignment="0" applyProtection="0"/>
    <xf numFmtId="0" fontId="29" fillId="32" borderId="10" applyNumberFormat="0" applyFont="0" applyAlignment="0" applyProtection="0"/>
    <xf numFmtId="0" fontId="29" fillId="32" borderId="10" applyNumberFormat="0" applyFont="0" applyAlignment="0" applyProtection="0"/>
    <xf numFmtId="0" fontId="13" fillId="31" borderId="0" applyNumberFormat="0" applyBorder="0" applyAlignment="0" applyProtection="0"/>
    <xf numFmtId="0" fontId="5" fillId="30" borderId="0" applyNumberFormat="0" applyBorder="0" applyAlignment="0" applyProtection="0"/>
    <xf numFmtId="0" fontId="5" fillId="29" borderId="0" applyNumberFormat="0" applyBorder="0" applyAlignment="0" applyProtection="0"/>
    <xf numFmtId="0" fontId="13" fillId="28" borderId="0" applyNumberFormat="0" applyBorder="0" applyAlignment="0" applyProtection="0"/>
    <xf numFmtId="0" fontId="13" fillId="27" borderId="0" applyNumberFormat="0" applyBorder="0" applyAlignment="0" applyProtection="0"/>
    <xf numFmtId="0" fontId="5" fillId="26" borderId="0" applyNumberFormat="0" applyBorder="0" applyAlignment="0" applyProtection="0"/>
    <xf numFmtId="0" fontId="5" fillId="25" borderId="0" applyNumberFormat="0" applyBorder="0" applyAlignment="0" applyProtection="0"/>
    <xf numFmtId="0" fontId="13" fillId="24" borderId="0" applyNumberFormat="0" applyBorder="0" applyAlignment="0" applyProtection="0"/>
    <xf numFmtId="0" fontId="13" fillId="23" borderId="0" applyNumberFormat="0" applyBorder="0" applyAlignment="0" applyProtection="0"/>
    <xf numFmtId="0" fontId="5" fillId="22" borderId="0" applyNumberFormat="0" applyBorder="0" applyAlignment="0" applyProtection="0"/>
    <xf numFmtId="0" fontId="5" fillId="21" borderId="0" applyNumberFormat="0" applyBorder="0" applyAlignment="0" applyProtection="0"/>
    <xf numFmtId="0" fontId="13" fillId="20" borderId="0" applyNumberFormat="0" applyBorder="0" applyAlignment="0" applyProtection="0"/>
    <xf numFmtId="0" fontId="13" fillId="19" borderId="0" applyNumberFormat="0" applyBorder="0" applyAlignment="0" applyProtection="0"/>
    <xf numFmtId="0" fontId="5" fillId="18" borderId="0" applyNumberFormat="0" applyBorder="0" applyAlignment="0" applyProtection="0"/>
    <xf numFmtId="0" fontId="5" fillId="17" borderId="0" applyNumberFormat="0" applyBorder="0" applyAlignment="0" applyProtection="0"/>
    <xf numFmtId="0" fontId="13" fillId="16" borderId="0" applyNumberFormat="0" applyBorder="0" applyAlignment="0" applyProtection="0"/>
    <xf numFmtId="0" fontId="13" fillId="15" borderId="0" applyNumberFormat="0" applyBorder="0" applyAlignment="0" applyProtection="0"/>
    <xf numFmtId="0" fontId="5" fillId="14" borderId="0" applyNumberFormat="0" applyBorder="0" applyAlignment="0" applyProtection="0"/>
    <xf numFmtId="0" fontId="5" fillId="13" borderId="0" applyNumberFormat="0" applyBorder="0" applyAlignment="0" applyProtection="0"/>
    <xf numFmtId="0" fontId="13" fillId="12" borderId="0" applyNumberFormat="0" applyBorder="0" applyAlignment="0" applyProtection="0"/>
    <xf numFmtId="0" fontId="13" fillId="11" borderId="0" applyNumberFormat="0" applyBorder="0" applyAlignment="0" applyProtection="0"/>
    <xf numFmtId="0" fontId="5" fillId="10" borderId="0" applyNumberFormat="0" applyBorder="0" applyAlignment="0" applyProtection="0"/>
    <xf numFmtId="0" fontId="5" fillId="9" borderId="0" applyNumberFormat="0" applyBorder="0" applyAlignment="0" applyProtection="0"/>
    <xf numFmtId="0" fontId="13" fillId="8" borderId="0" applyNumberFormat="0" applyBorder="0" applyAlignment="0" applyProtection="0"/>
    <xf numFmtId="0" fontId="17" fillId="32" borderId="10" applyNumberFormat="0" applyFont="0" applyAlignment="0" applyProtection="0"/>
    <xf numFmtId="0" fontId="5"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25" fillId="4" borderId="0" applyNumberFormat="0" applyBorder="0" applyAlignment="0" applyProtection="0"/>
    <xf numFmtId="0" fontId="17" fillId="32" borderId="10" applyNumberFormat="0" applyFont="0" applyAlignment="0" applyProtection="0"/>
    <xf numFmtId="0" fontId="5" fillId="10" borderId="0" applyNumberFormat="0" applyBorder="0" applyAlignment="0" applyProtection="0"/>
    <xf numFmtId="0" fontId="13" fillId="16" borderId="0" applyNumberFormat="0" applyBorder="0" applyAlignment="0" applyProtection="0"/>
    <xf numFmtId="0" fontId="5" fillId="22" borderId="0" applyNumberFormat="0" applyBorder="0" applyAlignment="0" applyProtection="0"/>
    <xf numFmtId="0" fontId="13" fillId="28" borderId="0" applyNumberFormat="0" applyBorder="0" applyAlignment="0" applyProtection="0"/>
    <xf numFmtId="0" fontId="29"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13" fillId="31" borderId="0" applyNumberFormat="0" applyBorder="0" applyAlignment="0" applyProtection="0"/>
    <xf numFmtId="0" fontId="5" fillId="30" borderId="0" applyNumberFormat="0" applyBorder="0" applyAlignment="0" applyProtection="0"/>
    <xf numFmtId="0" fontId="5" fillId="29" borderId="0" applyNumberFormat="0" applyBorder="0" applyAlignment="0" applyProtection="0"/>
    <xf numFmtId="0" fontId="13" fillId="28" borderId="0" applyNumberFormat="0" applyBorder="0" applyAlignment="0" applyProtection="0"/>
    <xf numFmtId="0" fontId="13" fillId="27" borderId="0" applyNumberFormat="0" applyBorder="0" applyAlignment="0" applyProtection="0"/>
    <xf numFmtId="0" fontId="5" fillId="26" borderId="0" applyNumberFormat="0" applyBorder="0" applyAlignment="0" applyProtection="0"/>
    <xf numFmtId="0" fontId="5" fillId="25" borderId="0" applyNumberFormat="0" applyBorder="0" applyAlignment="0" applyProtection="0"/>
    <xf numFmtId="0" fontId="13" fillId="24" borderId="0" applyNumberFormat="0" applyBorder="0" applyAlignment="0" applyProtection="0"/>
    <xf numFmtId="0" fontId="13" fillId="23" borderId="0" applyNumberFormat="0" applyBorder="0" applyAlignment="0" applyProtection="0"/>
    <xf numFmtId="0" fontId="5" fillId="22" borderId="0" applyNumberFormat="0" applyBorder="0" applyAlignment="0" applyProtection="0"/>
    <xf numFmtId="0" fontId="5" fillId="21" borderId="0" applyNumberFormat="0" applyBorder="0" applyAlignment="0" applyProtection="0"/>
    <xf numFmtId="0" fontId="13" fillId="20" borderId="0" applyNumberFormat="0" applyBorder="0" applyAlignment="0" applyProtection="0"/>
    <xf numFmtId="0" fontId="13" fillId="19" borderId="0" applyNumberFormat="0" applyBorder="0" applyAlignment="0" applyProtection="0"/>
    <xf numFmtId="0" fontId="5" fillId="18" borderId="0" applyNumberFormat="0" applyBorder="0" applyAlignment="0" applyProtection="0"/>
    <xf numFmtId="0" fontId="5" fillId="17" borderId="0" applyNumberFormat="0" applyBorder="0" applyAlignment="0" applyProtection="0"/>
    <xf numFmtId="0" fontId="13" fillId="16" borderId="0" applyNumberFormat="0" applyBorder="0" applyAlignment="0" applyProtection="0"/>
    <xf numFmtId="0" fontId="13" fillId="15" borderId="0" applyNumberFormat="0" applyBorder="0" applyAlignment="0" applyProtection="0"/>
    <xf numFmtId="0" fontId="5" fillId="14" borderId="0" applyNumberFormat="0" applyBorder="0" applyAlignment="0" applyProtection="0"/>
    <xf numFmtId="0" fontId="5" fillId="13" borderId="0" applyNumberFormat="0" applyBorder="0" applyAlignment="0" applyProtection="0"/>
    <xf numFmtId="0" fontId="13" fillId="12" borderId="0" applyNumberFormat="0" applyBorder="0" applyAlignment="0" applyProtection="0"/>
    <xf numFmtId="0" fontId="13" fillId="11" borderId="0" applyNumberFormat="0" applyBorder="0" applyAlignment="0" applyProtection="0"/>
    <xf numFmtId="0" fontId="5" fillId="10" borderId="0" applyNumberFormat="0" applyBorder="0" applyAlignment="0" applyProtection="0"/>
    <xf numFmtId="0" fontId="5" fillId="9" borderId="0" applyNumberFormat="0" applyBorder="0" applyAlignment="0" applyProtection="0"/>
    <xf numFmtId="0" fontId="13" fillId="8" borderId="0" applyNumberFormat="0" applyBorder="0" applyAlignment="0" applyProtection="0"/>
    <xf numFmtId="0" fontId="17" fillId="32" borderId="10" applyNumberFormat="0" applyFont="0" applyAlignment="0" applyProtection="0"/>
    <xf numFmtId="0" fontId="5"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4" fillId="3" borderId="0" applyNumberFormat="0" applyBorder="0" applyAlignment="0" applyProtection="0"/>
    <xf numFmtId="0" fontId="17" fillId="32" borderId="10" applyNumberFormat="0" applyFont="0" applyAlignment="0" applyProtection="0"/>
    <xf numFmtId="0" fontId="5" fillId="9" borderId="0" applyNumberFormat="0" applyBorder="0" applyAlignment="0" applyProtection="0"/>
    <xf numFmtId="0" fontId="13" fillId="15" borderId="0" applyNumberFormat="0" applyBorder="0" applyAlignment="0" applyProtection="0"/>
    <xf numFmtId="0" fontId="5" fillId="21" borderId="0" applyNumberFormat="0" applyBorder="0" applyAlignment="0" applyProtection="0"/>
    <xf numFmtId="0" fontId="13" fillId="27" borderId="0" applyNumberFormat="0" applyBorder="0" applyAlignment="0" applyProtection="0"/>
    <xf numFmtId="0" fontId="29" fillId="32" borderId="10" applyNumberFormat="0" applyFont="0" applyAlignment="0" applyProtection="0"/>
    <xf numFmtId="0" fontId="29" fillId="32" borderId="10" applyNumberFormat="0" applyFont="0" applyAlignment="0" applyProtection="0"/>
    <xf numFmtId="0" fontId="13" fillId="31" borderId="0" applyNumberFormat="0" applyBorder="0" applyAlignment="0" applyProtection="0"/>
    <xf numFmtId="0" fontId="5" fillId="30" borderId="0" applyNumberFormat="0" applyBorder="0" applyAlignment="0" applyProtection="0"/>
    <xf numFmtId="0" fontId="5" fillId="29" borderId="0" applyNumberFormat="0" applyBorder="0" applyAlignment="0" applyProtection="0"/>
    <xf numFmtId="0" fontId="13" fillId="28" borderId="0" applyNumberFormat="0" applyBorder="0" applyAlignment="0" applyProtection="0"/>
    <xf numFmtId="0" fontId="13" fillId="27" borderId="0" applyNumberFormat="0" applyBorder="0" applyAlignment="0" applyProtection="0"/>
    <xf numFmtId="0" fontId="5" fillId="26" borderId="0" applyNumberFormat="0" applyBorder="0" applyAlignment="0" applyProtection="0"/>
    <xf numFmtId="0" fontId="5" fillId="25" borderId="0" applyNumberFormat="0" applyBorder="0" applyAlignment="0" applyProtection="0"/>
    <xf numFmtId="0" fontId="13" fillId="24" borderId="0" applyNumberFormat="0" applyBorder="0" applyAlignment="0" applyProtection="0"/>
    <xf numFmtId="0" fontId="13" fillId="23" borderId="0" applyNumberFormat="0" applyBorder="0" applyAlignment="0" applyProtection="0"/>
    <xf numFmtId="0" fontId="5" fillId="22" borderId="0" applyNumberFormat="0" applyBorder="0" applyAlignment="0" applyProtection="0"/>
    <xf numFmtId="0" fontId="5" fillId="21" borderId="0" applyNumberFormat="0" applyBorder="0" applyAlignment="0" applyProtection="0"/>
    <xf numFmtId="0" fontId="13" fillId="20" borderId="0" applyNumberFormat="0" applyBorder="0" applyAlignment="0" applyProtection="0"/>
    <xf numFmtId="0" fontId="13" fillId="19" borderId="0" applyNumberFormat="0" applyBorder="0" applyAlignment="0" applyProtection="0"/>
    <xf numFmtId="0" fontId="5" fillId="18" borderId="0" applyNumberFormat="0" applyBorder="0" applyAlignment="0" applyProtection="0"/>
    <xf numFmtId="0" fontId="5" fillId="17" borderId="0" applyNumberFormat="0" applyBorder="0" applyAlignment="0" applyProtection="0"/>
    <xf numFmtId="0" fontId="13" fillId="16" borderId="0" applyNumberFormat="0" applyBorder="0" applyAlignment="0" applyProtection="0"/>
    <xf numFmtId="0" fontId="13" fillId="15" borderId="0" applyNumberFormat="0" applyBorder="0" applyAlignment="0" applyProtection="0"/>
    <xf numFmtId="0" fontId="5" fillId="14" borderId="0" applyNumberFormat="0" applyBorder="0" applyAlignment="0" applyProtection="0"/>
    <xf numFmtId="0" fontId="5" fillId="13" borderId="0" applyNumberFormat="0" applyBorder="0" applyAlignment="0" applyProtection="0"/>
    <xf numFmtId="0" fontId="13" fillId="12" borderId="0" applyNumberFormat="0" applyBorder="0" applyAlignment="0" applyProtection="0"/>
    <xf numFmtId="0" fontId="13" fillId="11" borderId="0" applyNumberFormat="0" applyBorder="0" applyAlignment="0" applyProtection="0"/>
    <xf numFmtId="0" fontId="5" fillId="10" borderId="0" applyNumberFormat="0" applyBorder="0" applyAlignment="0" applyProtection="0"/>
    <xf numFmtId="0" fontId="5" fillId="9" borderId="0" applyNumberFormat="0" applyBorder="0" applyAlignment="0" applyProtection="0"/>
    <xf numFmtId="0" fontId="13" fillId="8" borderId="0" applyNumberFormat="0" applyBorder="0" applyAlignment="0" applyProtection="0"/>
    <xf numFmtId="0" fontId="18" fillId="0" borderId="0" applyNumberFormat="0" applyFill="0" applyBorder="0" applyAlignment="0" applyProtection="0"/>
    <xf numFmtId="0" fontId="5" fillId="32" borderId="10" applyNumberFormat="0" applyFont="0" applyAlignment="0" applyProtection="0"/>
    <xf numFmtId="0" fontId="16" fillId="7" borderId="7" applyNumberFormat="0" applyAlignment="0" applyProtection="0"/>
    <xf numFmtId="0" fontId="15" fillId="6" borderId="4" applyNumberFormat="0" applyAlignment="0" applyProtection="0"/>
    <xf numFmtId="0" fontId="25" fillId="4" borderId="0" applyNumberFormat="0" applyBorder="0" applyAlignment="0" applyProtection="0"/>
    <xf numFmtId="0" fontId="14" fillId="3" borderId="0" applyNumberFormat="0" applyBorder="0" applyAlignment="0" applyProtection="0"/>
    <xf numFmtId="0" fontId="22" fillId="0" borderId="0" applyNumberFormat="0" applyFill="0" applyBorder="0" applyAlignment="0" applyProtection="0"/>
    <xf numFmtId="0" fontId="22" fillId="0" borderId="3" applyNumberFormat="0" applyFill="0" applyAlignment="0" applyProtection="0"/>
    <xf numFmtId="0" fontId="21" fillId="0" borderId="2" applyNumberFormat="0" applyFill="0" applyAlignment="0" applyProtection="0"/>
    <xf numFmtId="0" fontId="20" fillId="0" borderId="1" applyNumberFormat="0" applyFill="0" applyAlignment="0" applyProtection="0"/>
    <xf numFmtId="0" fontId="27" fillId="0" borderId="0" applyNumberFormat="0" applyFill="0" applyBorder="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29" fillId="32" borderId="10" applyNumberFormat="0" applyFont="0" applyAlignment="0" applyProtection="0"/>
    <xf numFmtId="0" fontId="13" fillId="31" borderId="0" applyNumberFormat="0" applyBorder="0" applyAlignment="0" applyProtection="0"/>
    <xf numFmtId="0" fontId="5" fillId="30" borderId="0" applyNumberFormat="0" applyBorder="0" applyAlignment="0" applyProtection="0"/>
    <xf numFmtId="0" fontId="5" fillId="29" borderId="0" applyNumberFormat="0" applyBorder="0" applyAlignment="0" applyProtection="0"/>
    <xf numFmtId="0" fontId="13" fillId="28" borderId="0" applyNumberFormat="0" applyBorder="0" applyAlignment="0" applyProtection="0"/>
    <xf numFmtId="0" fontId="13" fillId="27" borderId="0" applyNumberFormat="0" applyBorder="0" applyAlignment="0" applyProtection="0"/>
    <xf numFmtId="0" fontId="5" fillId="26" borderId="0" applyNumberFormat="0" applyBorder="0" applyAlignment="0" applyProtection="0"/>
    <xf numFmtId="0" fontId="5" fillId="25" borderId="0" applyNumberFormat="0" applyBorder="0" applyAlignment="0" applyProtection="0"/>
    <xf numFmtId="0" fontId="13" fillId="24" borderId="0" applyNumberFormat="0" applyBorder="0" applyAlignment="0" applyProtection="0"/>
    <xf numFmtId="0" fontId="13" fillId="23" borderId="0" applyNumberFormat="0" applyBorder="0" applyAlignment="0" applyProtection="0"/>
    <xf numFmtId="0" fontId="5" fillId="22" borderId="0" applyNumberFormat="0" applyBorder="0" applyAlignment="0" applyProtection="0"/>
    <xf numFmtId="0" fontId="5" fillId="21" borderId="0" applyNumberFormat="0" applyBorder="0" applyAlignment="0" applyProtection="0"/>
    <xf numFmtId="0" fontId="13" fillId="20" borderId="0" applyNumberFormat="0" applyBorder="0" applyAlignment="0" applyProtection="0"/>
    <xf numFmtId="0" fontId="13" fillId="19" borderId="0" applyNumberFormat="0" applyBorder="0" applyAlignment="0" applyProtection="0"/>
    <xf numFmtId="0" fontId="5" fillId="18" borderId="0" applyNumberFormat="0" applyBorder="0" applyAlignment="0" applyProtection="0"/>
    <xf numFmtId="0" fontId="5" fillId="17" borderId="0" applyNumberFormat="0" applyBorder="0" applyAlignment="0" applyProtection="0"/>
    <xf numFmtId="0" fontId="13" fillId="16" borderId="0" applyNumberFormat="0" applyBorder="0" applyAlignment="0" applyProtection="0"/>
    <xf numFmtId="0" fontId="13" fillId="15" borderId="0" applyNumberFormat="0" applyBorder="0" applyAlignment="0" applyProtection="0"/>
    <xf numFmtId="0" fontId="5" fillId="14" borderId="0" applyNumberFormat="0" applyBorder="0" applyAlignment="0" applyProtection="0"/>
    <xf numFmtId="0" fontId="5" fillId="13" borderId="0" applyNumberFormat="0" applyBorder="0" applyAlignment="0" applyProtection="0"/>
    <xf numFmtId="0" fontId="13" fillId="12" borderId="0" applyNumberFormat="0" applyBorder="0" applyAlignment="0" applyProtection="0"/>
    <xf numFmtId="0" fontId="13" fillId="11" borderId="0" applyNumberFormat="0" applyBorder="0" applyAlignment="0" applyProtection="0"/>
    <xf numFmtId="0" fontId="5" fillId="10" borderId="0" applyNumberFormat="0" applyBorder="0" applyAlignment="0" applyProtection="0"/>
    <xf numFmtId="0" fontId="5" fillId="9" borderId="0" applyNumberFormat="0" applyBorder="0" applyAlignment="0" applyProtection="0"/>
    <xf numFmtId="0" fontId="13" fillId="8" borderId="0" applyNumberFormat="0" applyBorder="0" applyAlignment="0" applyProtection="0"/>
    <xf numFmtId="0" fontId="18" fillId="0" borderId="0" applyNumberFormat="0" applyFill="0" applyBorder="0" applyAlignment="0" applyProtection="0"/>
    <xf numFmtId="0" fontId="5" fillId="32" borderId="10" applyNumberFormat="0" applyFont="0" applyAlignment="0" applyProtection="0"/>
    <xf numFmtId="0" fontId="16" fillId="7" borderId="7" applyNumberFormat="0" applyAlignment="0" applyProtection="0"/>
    <xf numFmtId="0" fontId="15" fillId="6" borderId="4" applyNumberFormat="0" applyAlignment="0" applyProtection="0"/>
    <xf numFmtId="0" fontId="25" fillId="4" borderId="0" applyNumberFormat="0" applyBorder="0" applyAlignment="0" applyProtection="0"/>
    <xf numFmtId="0" fontId="14" fillId="3" borderId="0" applyNumberFormat="0" applyBorder="0" applyAlignment="0" applyProtection="0"/>
    <xf numFmtId="0" fontId="22" fillId="0" borderId="0" applyNumberFormat="0" applyFill="0" applyBorder="0" applyAlignment="0" applyProtection="0"/>
    <xf numFmtId="0" fontId="22" fillId="0" borderId="3" applyNumberFormat="0" applyFill="0" applyAlignment="0" applyProtection="0"/>
    <xf numFmtId="0" fontId="21" fillId="0" borderId="2" applyNumberFormat="0" applyFill="0" applyAlignment="0" applyProtection="0"/>
    <xf numFmtId="0" fontId="20" fillId="0" borderId="1" applyNumberFormat="0" applyFill="0" applyAlignment="0" applyProtection="0"/>
    <xf numFmtId="0" fontId="27" fillId="0" borderId="0" applyNumberFormat="0" applyFill="0" applyBorder="0" applyAlignment="0" applyProtection="0"/>
    <xf numFmtId="0" fontId="29"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18" fillId="0" borderId="0" applyNumberFormat="0" applyFill="0" applyBorder="0" applyAlignment="0" applyProtection="0"/>
    <xf numFmtId="0" fontId="16" fillId="7" borderId="7" applyNumberFormat="0" applyAlignment="0" applyProtection="0"/>
    <xf numFmtId="0" fontId="15" fillId="6" borderId="4" applyNumberFormat="0" applyAlignment="0" applyProtection="0"/>
    <xf numFmtId="0" fontId="25" fillId="4" borderId="0" applyNumberFormat="0" applyBorder="0" applyAlignment="0" applyProtection="0"/>
    <xf numFmtId="0" fontId="14" fillId="3" borderId="0" applyNumberFormat="0" applyBorder="0" applyAlignment="0" applyProtection="0"/>
    <xf numFmtId="0" fontId="22" fillId="0" borderId="0" applyNumberFormat="0" applyFill="0" applyBorder="0" applyAlignment="0" applyProtection="0"/>
    <xf numFmtId="0" fontId="22" fillId="0" borderId="3" applyNumberFormat="0" applyFill="0" applyAlignment="0" applyProtection="0"/>
    <xf numFmtId="0" fontId="21" fillId="0" borderId="2" applyNumberFormat="0" applyFill="0" applyAlignment="0" applyProtection="0"/>
    <xf numFmtId="0" fontId="20" fillId="0" borderId="1" applyNumberFormat="0" applyFill="0" applyAlignment="0" applyProtection="0"/>
    <xf numFmtId="0" fontId="27" fillId="0" borderId="0" applyNumberFormat="0" applyFill="0" applyBorder="0" applyAlignment="0" applyProtection="0"/>
    <xf numFmtId="0" fontId="29" fillId="32" borderId="10" applyNumberFormat="0" applyFont="0" applyAlignment="0" applyProtection="0"/>
    <xf numFmtId="0" fontId="29" fillId="32" borderId="10" applyNumberFormat="0" applyFont="0" applyAlignment="0" applyProtection="0"/>
    <xf numFmtId="0" fontId="18" fillId="0" borderId="0" applyNumberFormat="0" applyFill="0" applyBorder="0" applyAlignment="0" applyProtection="0"/>
    <xf numFmtId="0" fontId="16" fillId="7" borderId="7" applyNumberFormat="0" applyAlignment="0" applyProtection="0"/>
    <xf numFmtId="0" fontId="15" fillId="6" borderId="4" applyNumberFormat="0" applyAlignment="0" applyProtection="0"/>
    <xf numFmtId="0" fontId="25" fillId="4" borderId="0" applyNumberFormat="0" applyBorder="0" applyAlignment="0" applyProtection="0"/>
    <xf numFmtId="0" fontId="14" fillId="3" borderId="0" applyNumberFormat="0" applyBorder="0" applyAlignment="0" applyProtection="0"/>
    <xf numFmtId="0" fontId="22" fillId="0" borderId="0" applyNumberFormat="0" applyFill="0" applyBorder="0" applyAlignment="0" applyProtection="0"/>
    <xf numFmtId="0" fontId="22" fillId="0" borderId="3" applyNumberFormat="0" applyFill="0" applyAlignment="0" applyProtection="0"/>
    <xf numFmtId="0" fontId="21" fillId="0" borderId="2" applyNumberFormat="0" applyFill="0" applyAlignment="0" applyProtection="0"/>
    <xf numFmtId="0" fontId="20" fillId="0" borderId="1" applyNumberFormat="0" applyFill="0" applyAlignment="0" applyProtection="0"/>
    <xf numFmtId="0" fontId="27" fillId="0" borderId="0" applyNumberFormat="0" applyFill="0" applyBorder="0" applyAlignment="0" applyProtection="0"/>
    <xf numFmtId="0" fontId="29" fillId="32" borderId="10" applyNumberFormat="0" applyFont="0" applyAlignment="0" applyProtection="0"/>
    <xf numFmtId="0" fontId="13" fillId="31" borderId="0" applyNumberFormat="0" applyBorder="0" applyAlignment="0" applyProtection="0"/>
    <xf numFmtId="0" fontId="5" fillId="30" borderId="0" applyNumberFormat="0" applyBorder="0" applyAlignment="0" applyProtection="0"/>
    <xf numFmtId="0" fontId="5" fillId="29" borderId="0" applyNumberFormat="0" applyBorder="0" applyAlignment="0" applyProtection="0"/>
    <xf numFmtId="0" fontId="13" fillId="28" borderId="0" applyNumberFormat="0" applyBorder="0" applyAlignment="0" applyProtection="0"/>
    <xf numFmtId="0" fontId="13" fillId="27" borderId="0" applyNumberFormat="0" applyBorder="0" applyAlignment="0" applyProtection="0"/>
    <xf numFmtId="0" fontId="5" fillId="26" borderId="0" applyNumberFormat="0" applyBorder="0" applyAlignment="0" applyProtection="0"/>
    <xf numFmtId="0" fontId="5" fillId="25" borderId="0" applyNumberFormat="0" applyBorder="0" applyAlignment="0" applyProtection="0"/>
    <xf numFmtId="0" fontId="13" fillId="24" borderId="0" applyNumberFormat="0" applyBorder="0" applyAlignment="0" applyProtection="0"/>
    <xf numFmtId="0" fontId="13" fillId="23" borderId="0" applyNumberFormat="0" applyBorder="0" applyAlignment="0" applyProtection="0"/>
    <xf numFmtId="0" fontId="5" fillId="22" borderId="0" applyNumberFormat="0" applyBorder="0" applyAlignment="0" applyProtection="0"/>
    <xf numFmtId="0" fontId="5" fillId="21" borderId="0" applyNumberFormat="0" applyBorder="0" applyAlignment="0" applyProtection="0"/>
    <xf numFmtId="0" fontId="13" fillId="20" borderId="0" applyNumberFormat="0" applyBorder="0" applyAlignment="0" applyProtection="0"/>
    <xf numFmtId="0" fontId="13" fillId="19" borderId="0" applyNumberFormat="0" applyBorder="0" applyAlignment="0" applyProtection="0"/>
    <xf numFmtId="0" fontId="5" fillId="18" borderId="0" applyNumberFormat="0" applyBorder="0" applyAlignment="0" applyProtection="0"/>
    <xf numFmtId="0" fontId="5" fillId="17" borderId="0" applyNumberFormat="0" applyBorder="0" applyAlignment="0" applyProtection="0"/>
    <xf numFmtId="0" fontId="13" fillId="16" borderId="0" applyNumberFormat="0" applyBorder="0" applyAlignment="0" applyProtection="0"/>
    <xf numFmtId="0" fontId="13" fillId="15" borderId="0" applyNumberFormat="0" applyBorder="0" applyAlignment="0" applyProtection="0"/>
    <xf numFmtId="0" fontId="5" fillId="14" borderId="0" applyNumberFormat="0" applyBorder="0" applyAlignment="0" applyProtection="0"/>
    <xf numFmtId="0" fontId="5" fillId="13" borderId="0" applyNumberFormat="0" applyBorder="0" applyAlignment="0" applyProtection="0"/>
    <xf numFmtId="0" fontId="13" fillId="12" borderId="0" applyNumberFormat="0" applyBorder="0" applyAlignment="0" applyProtection="0"/>
    <xf numFmtId="0" fontId="13" fillId="11" borderId="0" applyNumberFormat="0" applyBorder="0" applyAlignment="0" applyProtection="0"/>
    <xf numFmtId="0" fontId="5" fillId="10" borderId="0" applyNumberFormat="0" applyBorder="0" applyAlignment="0" applyProtection="0"/>
    <xf numFmtId="0" fontId="5" fillId="9" borderId="0" applyNumberFormat="0" applyBorder="0" applyAlignment="0" applyProtection="0"/>
    <xf numFmtId="0" fontId="13" fillId="8" borderId="0" applyNumberFormat="0" applyBorder="0" applyAlignment="0" applyProtection="0"/>
    <xf numFmtId="0" fontId="18" fillId="0" borderId="0" applyNumberFormat="0" applyFill="0" applyBorder="0" applyAlignment="0" applyProtection="0"/>
    <xf numFmtId="0" fontId="5" fillId="32" borderId="10" applyNumberFormat="0" applyFont="0" applyAlignment="0" applyProtection="0"/>
    <xf numFmtId="0" fontId="16" fillId="7" borderId="7" applyNumberFormat="0" applyAlignment="0" applyProtection="0"/>
    <xf numFmtId="0" fontId="15" fillId="6" borderId="4" applyNumberFormat="0" applyAlignment="0" applyProtection="0"/>
    <xf numFmtId="0" fontId="25" fillId="4" borderId="0" applyNumberFormat="0" applyBorder="0" applyAlignment="0" applyProtection="0"/>
    <xf numFmtId="0" fontId="14" fillId="3" borderId="0" applyNumberFormat="0" applyBorder="0" applyAlignment="0" applyProtection="0"/>
    <xf numFmtId="0" fontId="22" fillId="0" borderId="0" applyNumberFormat="0" applyFill="0" applyBorder="0" applyAlignment="0" applyProtection="0"/>
    <xf numFmtId="0" fontId="22" fillId="0" borderId="3" applyNumberFormat="0" applyFill="0" applyAlignment="0" applyProtection="0"/>
    <xf numFmtId="0" fontId="21" fillId="0" borderId="2" applyNumberFormat="0" applyFill="0" applyAlignment="0" applyProtection="0"/>
    <xf numFmtId="0" fontId="20" fillId="0" borderId="1" applyNumberFormat="0" applyFill="0" applyAlignment="0" applyProtection="0"/>
    <xf numFmtId="0" fontId="27" fillId="0" borderId="0" applyNumberFormat="0" applyFill="0" applyBorder="0" applyAlignment="0" applyProtection="0"/>
    <xf numFmtId="0" fontId="29"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13" fillId="31" borderId="0" applyNumberFormat="0" applyBorder="0" applyAlignment="0" applyProtection="0"/>
    <xf numFmtId="0" fontId="13" fillId="28" borderId="0" applyNumberFormat="0" applyBorder="0" applyAlignment="0" applyProtection="0"/>
    <xf numFmtId="0" fontId="13" fillId="27" borderId="0" applyNumberFormat="0" applyBorder="0" applyAlignment="0" applyProtection="0"/>
    <xf numFmtId="0" fontId="13" fillId="24" borderId="0" applyNumberFormat="0" applyBorder="0" applyAlignment="0" applyProtection="0"/>
    <xf numFmtId="0" fontId="13" fillId="23" borderId="0" applyNumberFormat="0" applyBorder="0" applyAlignment="0" applyProtection="0"/>
    <xf numFmtId="0" fontId="13" fillId="20" borderId="0" applyNumberFormat="0" applyBorder="0" applyAlignment="0" applyProtection="0"/>
    <xf numFmtId="0" fontId="13" fillId="19" borderId="0" applyNumberFormat="0" applyBorder="0" applyAlignment="0" applyProtection="0"/>
    <xf numFmtId="0" fontId="13" fillId="16" borderId="0" applyNumberFormat="0" applyBorder="0" applyAlignment="0" applyProtection="0"/>
    <xf numFmtId="0" fontId="13" fillId="15" borderId="0" applyNumberFormat="0" applyBorder="0" applyAlignment="0" applyProtection="0"/>
    <xf numFmtId="0" fontId="13" fillId="12" borderId="0" applyNumberFormat="0" applyBorder="0" applyAlignment="0" applyProtection="0"/>
    <xf numFmtId="0" fontId="13" fillId="11" borderId="0" applyNumberFormat="0" applyBorder="0" applyAlignment="0" applyProtection="0"/>
    <xf numFmtId="0" fontId="13" fillId="8" borderId="0" applyNumberFormat="0" applyBorder="0" applyAlignment="0" applyProtection="0"/>
    <xf numFmtId="0" fontId="18" fillId="0" borderId="0" applyNumberFormat="0" applyFill="0" applyBorder="0" applyAlignment="0" applyProtection="0"/>
    <xf numFmtId="0" fontId="16" fillId="7" borderId="7" applyNumberFormat="0" applyAlignment="0" applyProtection="0"/>
    <xf numFmtId="0" fontId="15" fillId="6" borderId="4" applyNumberFormat="0" applyAlignment="0" applyProtection="0"/>
    <xf numFmtId="0" fontId="25" fillId="4" borderId="0" applyNumberFormat="0" applyBorder="0" applyAlignment="0" applyProtection="0"/>
    <xf numFmtId="0" fontId="14" fillId="3" borderId="0" applyNumberFormat="0" applyBorder="0" applyAlignment="0" applyProtection="0"/>
    <xf numFmtId="0" fontId="22" fillId="0" borderId="0" applyNumberFormat="0" applyFill="0" applyBorder="0" applyAlignment="0" applyProtection="0"/>
    <xf numFmtId="0" fontId="22" fillId="0" borderId="3" applyNumberFormat="0" applyFill="0" applyAlignment="0" applyProtection="0"/>
    <xf numFmtId="0" fontId="21" fillId="0" borderId="2" applyNumberFormat="0" applyFill="0" applyAlignment="0" applyProtection="0"/>
    <xf numFmtId="0" fontId="20" fillId="0" borderId="1" applyNumberFormat="0" applyFill="0" applyAlignment="0" applyProtection="0"/>
    <xf numFmtId="0" fontId="27" fillId="0" borderId="0" applyNumberFormat="0" applyFill="0" applyBorder="0" applyAlignment="0" applyProtection="0"/>
    <xf numFmtId="0" fontId="29" fillId="32" borderId="10" applyNumberFormat="0" applyFont="0" applyAlignment="0" applyProtection="0"/>
    <xf numFmtId="0" fontId="29" fillId="32" borderId="10" applyNumberFormat="0" applyFont="0" applyAlignment="0" applyProtection="0"/>
    <xf numFmtId="0" fontId="13" fillId="31" borderId="0" applyNumberFormat="0" applyBorder="0" applyAlignment="0" applyProtection="0"/>
    <xf numFmtId="0" fontId="13" fillId="28" borderId="0" applyNumberFormat="0" applyBorder="0" applyAlignment="0" applyProtection="0"/>
    <xf numFmtId="0" fontId="13" fillId="27" borderId="0" applyNumberFormat="0" applyBorder="0" applyAlignment="0" applyProtection="0"/>
    <xf numFmtId="0" fontId="13" fillId="24" borderId="0" applyNumberFormat="0" applyBorder="0" applyAlignment="0" applyProtection="0"/>
    <xf numFmtId="0" fontId="13" fillId="23" borderId="0" applyNumberFormat="0" applyBorder="0" applyAlignment="0" applyProtection="0"/>
    <xf numFmtId="0" fontId="13" fillId="20" borderId="0" applyNumberFormat="0" applyBorder="0" applyAlignment="0" applyProtection="0"/>
    <xf numFmtId="0" fontId="13" fillId="19" borderId="0" applyNumberFormat="0" applyBorder="0" applyAlignment="0" applyProtection="0"/>
    <xf numFmtId="0" fontId="13" fillId="16" borderId="0" applyNumberFormat="0" applyBorder="0" applyAlignment="0" applyProtection="0"/>
    <xf numFmtId="0" fontId="13" fillId="15" borderId="0" applyNumberFormat="0" applyBorder="0" applyAlignment="0" applyProtection="0"/>
    <xf numFmtId="0" fontId="13" fillId="12" borderId="0" applyNumberFormat="0" applyBorder="0" applyAlignment="0" applyProtection="0"/>
    <xf numFmtId="0" fontId="13" fillId="11" borderId="0" applyNumberFormat="0" applyBorder="0" applyAlignment="0" applyProtection="0"/>
    <xf numFmtId="0" fontId="13" fillId="8" borderId="0" applyNumberFormat="0" applyBorder="0" applyAlignment="0" applyProtection="0"/>
    <xf numFmtId="0" fontId="18" fillId="0" borderId="0" applyNumberFormat="0" applyFill="0" applyBorder="0" applyAlignment="0" applyProtection="0"/>
    <xf numFmtId="0" fontId="16" fillId="7" borderId="7" applyNumberFormat="0" applyAlignment="0" applyProtection="0"/>
    <xf numFmtId="0" fontId="15" fillId="6" borderId="4" applyNumberFormat="0" applyAlignment="0" applyProtection="0"/>
    <xf numFmtId="0" fontId="25" fillId="4" borderId="0" applyNumberFormat="0" applyBorder="0" applyAlignment="0" applyProtection="0"/>
    <xf numFmtId="0" fontId="14" fillId="3" borderId="0" applyNumberFormat="0" applyBorder="0" applyAlignment="0" applyProtection="0"/>
    <xf numFmtId="0" fontId="22" fillId="0" borderId="0" applyNumberFormat="0" applyFill="0" applyBorder="0" applyAlignment="0" applyProtection="0"/>
    <xf numFmtId="0" fontId="22" fillId="0" borderId="3" applyNumberFormat="0" applyFill="0" applyAlignment="0" applyProtection="0"/>
    <xf numFmtId="0" fontId="21" fillId="0" borderId="2" applyNumberFormat="0" applyFill="0" applyAlignment="0" applyProtection="0"/>
    <xf numFmtId="0" fontId="20" fillId="0" borderId="1" applyNumberFormat="0" applyFill="0" applyAlignment="0" applyProtection="0"/>
    <xf numFmtId="0" fontId="27" fillId="0" borderId="0" applyNumberFormat="0" applyFill="0" applyBorder="0" applyAlignment="0" applyProtection="0"/>
    <xf numFmtId="0" fontId="29"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13" fillId="31" borderId="0" applyNumberFormat="0" applyBorder="0" applyAlignment="0" applyProtection="0"/>
    <xf numFmtId="0" fontId="13" fillId="28" borderId="0" applyNumberFormat="0" applyBorder="0" applyAlignment="0" applyProtection="0"/>
    <xf numFmtId="0" fontId="13" fillId="27" borderId="0" applyNumberFormat="0" applyBorder="0" applyAlignment="0" applyProtection="0"/>
    <xf numFmtId="0" fontId="13" fillId="24" borderId="0" applyNumberFormat="0" applyBorder="0" applyAlignment="0" applyProtection="0"/>
    <xf numFmtId="0" fontId="13" fillId="23" borderId="0" applyNumberFormat="0" applyBorder="0" applyAlignment="0" applyProtection="0"/>
    <xf numFmtId="0" fontId="13" fillId="20" borderId="0" applyNumberFormat="0" applyBorder="0" applyAlignment="0" applyProtection="0"/>
    <xf numFmtId="0" fontId="13" fillId="19" borderId="0" applyNumberFormat="0" applyBorder="0" applyAlignment="0" applyProtection="0"/>
    <xf numFmtId="0" fontId="13" fillId="16" borderId="0" applyNumberFormat="0" applyBorder="0" applyAlignment="0" applyProtection="0"/>
    <xf numFmtId="0" fontId="13" fillId="15" borderId="0" applyNumberFormat="0" applyBorder="0" applyAlignment="0" applyProtection="0"/>
    <xf numFmtId="0" fontId="13" fillId="12" borderId="0" applyNumberFormat="0" applyBorder="0" applyAlignment="0" applyProtection="0"/>
    <xf numFmtId="0" fontId="13" fillId="11" borderId="0" applyNumberFormat="0" applyBorder="0" applyAlignment="0" applyProtection="0"/>
    <xf numFmtId="0" fontId="13" fillId="8" borderId="0" applyNumberFormat="0" applyBorder="0" applyAlignment="0" applyProtection="0"/>
    <xf numFmtId="0" fontId="18" fillId="0" borderId="0" applyNumberFormat="0" applyFill="0" applyBorder="0" applyAlignment="0" applyProtection="0"/>
    <xf numFmtId="0" fontId="16" fillId="7" borderId="7" applyNumberFormat="0" applyAlignment="0" applyProtection="0"/>
    <xf numFmtId="0" fontId="15" fillId="6" borderId="4" applyNumberFormat="0" applyAlignment="0" applyProtection="0"/>
    <xf numFmtId="0" fontId="25" fillId="4" borderId="0" applyNumberFormat="0" applyBorder="0" applyAlignment="0" applyProtection="0"/>
    <xf numFmtId="0" fontId="14" fillId="3" borderId="0" applyNumberFormat="0" applyBorder="0" applyAlignment="0" applyProtection="0"/>
    <xf numFmtId="0" fontId="22" fillId="0" borderId="0" applyNumberFormat="0" applyFill="0" applyBorder="0" applyAlignment="0" applyProtection="0"/>
    <xf numFmtId="0" fontId="22" fillId="0" borderId="3" applyNumberFormat="0" applyFill="0" applyAlignment="0" applyProtection="0"/>
    <xf numFmtId="0" fontId="21" fillId="0" borderId="2" applyNumberFormat="0" applyFill="0" applyAlignment="0" applyProtection="0"/>
    <xf numFmtId="0" fontId="20" fillId="0" borderId="1" applyNumberFormat="0" applyFill="0" applyAlignment="0" applyProtection="0"/>
    <xf numFmtId="0" fontId="27" fillId="0" borderId="0" applyNumberFormat="0" applyFill="0" applyBorder="0" applyAlignment="0" applyProtection="0"/>
    <xf numFmtId="0" fontId="29" fillId="32" borderId="10" applyNumberFormat="0" applyFont="0" applyAlignment="0" applyProtection="0"/>
    <xf numFmtId="0" fontId="29" fillId="32" borderId="10" applyNumberFormat="0" applyFont="0" applyAlignment="0" applyProtection="0"/>
    <xf numFmtId="0" fontId="13" fillId="31" borderId="0" applyNumberFormat="0" applyBorder="0" applyAlignment="0" applyProtection="0"/>
    <xf numFmtId="0" fontId="13" fillId="28" borderId="0" applyNumberFormat="0" applyBorder="0" applyAlignment="0" applyProtection="0"/>
    <xf numFmtId="0" fontId="13" fillId="27" borderId="0" applyNumberFormat="0" applyBorder="0" applyAlignment="0" applyProtection="0"/>
    <xf numFmtId="0" fontId="13" fillId="24" borderId="0" applyNumberFormat="0" applyBorder="0" applyAlignment="0" applyProtection="0"/>
    <xf numFmtId="0" fontId="13" fillId="23" borderId="0" applyNumberFormat="0" applyBorder="0" applyAlignment="0" applyProtection="0"/>
    <xf numFmtId="0" fontId="13" fillId="20" borderId="0" applyNumberFormat="0" applyBorder="0" applyAlignment="0" applyProtection="0"/>
    <xf numFmtId="0" fontId="13" fillId="19" borderId="0" applyNumberFormat="0" applyBorder="0" applyAlignment="0" applyProtection="0"/>
    <xf numFmtId="0" fontId="13" fillId="16" borderId="0" applyNumberFormat="0" applyBorder="0" applyAlignment="0" applyProtection="0"/>
    <xf numFmtId="0" fontId="13" fillId="15" borderId="0" applyNumberFormat="0" applyBorder="0" applyAlignment="0" applyProtection="0"/>
    <xf numFmtId="0" fontId="13" fillId="12" borderId="0" applyNumberFormat="0" applyBorder="0" applyAlignment="0" applyProtection="0"/>
    <xf numFmtId="0" fontId="13" fillId="11" borderId="0" applyNumberFormat="0" applyBorder="0" applyAlignment="0" applyProtection="0"/>
    <xf numFmtId="0" fontId="13" fillId="8" borderId="0" applyNumberFormat="0" applyBorder="0" applyAlignment="0" applyProtection="0"/>
    <xf numFmtId="0" fontId="18" fillId="0" borderId="0" applyNumberFormat="0" applyFill="0" applyBorder="0" applyAlignment="0" applyProtection="0"/>
    <xf numFmtId="0" fontId="16" fillId="7" borderId="7" applyNumberFormat="0" applyAlignment="0" applyProtection="0"/>
    <xf numFmtId="0" fontId="15" fillId="6" borderId="4" applyNumberFormat="0" applyAlignment="0" applyProtection="0"/>
    <xf numFmtId="0" fontId="25" fillId="4" borderId="0" applyNumberFormat="0" applyBorder="0" applyAlignment="0" applyProtection="0"/>
    <xf numFmtId="0" fontId="14" fillId="3" borderId="0" applyNumberFormat="0" applyBorder="0" applyAlignment="0" applyProtection="0"/>
    <xf numFmtId="0" fontId="22" fillId="0" borderId="0" applyNumberFormat="0" applyFill="0" applyBorder="0" applyAlignment="0" applyProtection="0"/>
    <xf numFmtId="0" fontId="22" fillId="0" borderId="3" applyNumberFormat="0" applyFill="0" applyAlignment="0" applyProtection="0"/>
    <xf numFmtId="0" fontId="21" fillId="0" borderId="2" applyNumberFormat="0" applyFill="0" applyAlignment="0" applyProtection="0"/>
    <xf numFmtId="0" fontId="20" fillId="0" borderId="1" applyNumberFormat="0" applyFill="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0" fillId="0" borderId="1" applyNumberFormat="0" applyFill="0" applyAlignment="0" applyProtection="0"/>
    <xf numFmtId="0" fontId="21" fillId="0" borderId="2" applyNumberFormat="0" applyFill="0" applyAlignment="0" applyProtection="0"/>
    <xf numFmtId="0" fontId="22" fillId="0" borderId="3" applyNumberFormat="0" applyFill="0" applyAlignment="0" applyProtection="0"/>
    <xf numFmtId="0" fontId="22" fillId="0" borderId="0" applyNumberFormat="0" applyFill="0" applyBorder="0" applyAlignment="0" applyProtection="0"/>
    <xf numFmtId="0" fontId="14" fillId="3" borderId="0" applyNumberFormat="0" applyBorder="0" applyAlignment="0" applyProtection="0"/>
    <xf numFmtId="0" fontId="25" fillId="4" borderId="0" applyNumberFormat="0" applyBorder="0" applyAlignment="0" applyProtection="0"/>
    <xf numFmtId="0" fontId="15" fillId="6" borderId="4" applyNumberFormat="0" applyAlignment="0" applyProtection="0"/>
    <xf numFmtId="0" fontId="16" fillId="7" borderId="7" applyNumberFormat="0" applyAlignment="0" applyProtection="0"/>
    <xf numFmtId="0" fontId="4" fillId="32" borderId="10" applyNumberFormat="0" applyFont="0" applyAlignment="0" applyProtection="0"/>
    <xf numFmtId="0" fontId="18" fillId="0" borderId="0" applyNumberFormat="0" applyFill="0" applyBorder="0" applyAlignment="0" applyProtection="0"/>
    <xf numFmtId="0" fontId="13"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4" fillId="25" borderId="0" applyNumberFormat="0" applyBorder="0" applyAlignment="0" applyProtection="0"/>
    <xf numFmtId="0" fontId="4" fillId="26"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4" fillId="29" borderId="0" applyNumberFormat="0" applyBorder="0" applyAlignment="0" applyProtection="0"/>
    <xf numFmtId="0" fontId="4" fillId="30" borderId="0" applyNumberFormat="0" applyBorder="0" applyAlignment="0" applyProtection="0"/>
    <xf numFmtId="0" fontId="13" fillId="31" borderId="0" applyNumberFormat="0" applyBorder="0" applyAlignment="0" applyProtection="0"/>
    <xf numFmtId="0" fontId="29"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29" fillId="32" borderId="10" applyNumberFormat="0" applyFont="0" applyAlignment="0" applyProtection="0"/>
    <xf numFmtId="0" fontId="13" fillId="31" borderId="0" applyNumberFormat="0" applyBorder="0" applyAlignment="0" applyProtection="0"/>
    <xf numFmtId="0" fontId="4" fillId="30" borderId="0" applyNumberFormat="0" applyBorder="0" applyAlignment="0" applyProtection="0"/>
    <xf numFmtId="0" fontId="4" fillId="29" borderId="0" applyNumberFormat="0" applyBorder="0" applyAlignment="0" applyProtection="0"/>
    <xf numFmtId="0" fontId="13" fillId="28" borderId="0" applyNumberFormat="0" applyBorder="0" applyAlignment="0" applyProtection="0"/>
    <xf numFmtId="0" fontId="13" fillId="27" borderId="0" applyNumberFormat="0" applyBorder="0" applyAlignment="0" applyProtection="0"/>
    <xf numFmtId="0" fontId="4" fillId="26" borderId="0" applyNumberFormat="0" applyBorder="0" applyAlignment="0" applyProtection="0"/>
    <xf numFmtId="0" fontId="4" fillId="25" borderId="0" applyNumberFormat="0" applyBorder="0" applyAlignment="0" applyProtection="0"/>
    <xf numFmtId="0" fontId="13" fillId="24" borderId="0" applyNumberFormat="0" applyBorder="0" applyAlignment="0" applyProtection="0"/>
    <xf numFmtId="0" fontId="13" fillId="23" borderId="0" applyNumberFormat="0" applyBorder="0" applyAlignment="0" applyProtection="0"/>
    <xf numFmtId="0" fontId="4" fillId="22" borderId="0" applyNumberFormat="0" applyBorder="0" applyAlignment="0" applyProtection="0"/>
    <xf numFmtId="0" fontId="4" fillId="21" borderId="0" applyNumberFormat="0" applyBorder="0" applyAlignment="0" applyProtection="0"/>
    <xf numFmtId="0" fontId="13" fillId="20" borderId="0" applyNumberFormat="0" applyBorder="0" applyAlignment="0" applyProtection="0"/>
    <xf numFmtId="0" fontId="13" fillId="19" borderId="0" applyNumberFormat="0" applyBorder="0" applyAlignment="0" applyProtection="0"/>
    <xf numFmtId="0" fontId="4" fillId="18" borderId="0" applyNumberFormat="0" applyBorder="0" applyAlignment="0" applyProtection="0"/>
    <xf numFmtId="0" fontId="4" fillId="17" borderId="0" applyNumberFormat="0" applyBorder="0" applyAlignment="0" applyProtection="0"/>
    <xf numFmtId="0" fontId="13" fillId="16" borderId="0" applyNumberFormat="0" applyBorder="0" applyAlignment="0" applyProtection="0"/>
    <xf numFmtId="0" fontId="13" fillId="15" borderId="0" applyNumberFormat="0" applyBorder="0" applyAlignment="0" applyProtection="0"/>
    <xf numFmtId="0" fontId="4" fillId="14" borderId="0" applyNumberFormat="0" applyBorder="0" applyAlignment="0" applyProtection="0"/>
    <xf numFmtId="0" fontId="4" fillId="13" borderId="0" applyNumberFormat="0" applyBorder="0" applyAlignment="0" applyProtection="0"/>
    <xf numFmtId="0" fontId="13" fillId="12" borderId="0" applyNumberFormat="0" applyBorder="0" applyAlignment="0" applyProtection="0"/>
    <xf numFmtId="0" fontId="13" fillId="11" borderId="0" applyNumberFormat="0" applyBorder="0" applyAlignment="0" applyProtection="0"/>
    <xf numFmtId="0" fontId="4" fillId="10" borderId="0" applyNumberFormat="0" applyBorder="0" applyAlignment="0" applyProtection="0"/>
    <xf numFmtId="0" fontId="4" fillId="9" borderId="0" applyNumberFormat="0" applyBorder="0" applyAlignment="0" applyProtection="0"/>
    <xf numFmtId="0" fontId="13" fillId="8" borderId="0" applyNumberFormat="0" applyBorder="0" applyAlignment="0" applyProtection="0"/>
    <xf numFmtId="0" fontId="18" fillId="0" borderId="0" applyNumberFormat="0" applyFill="0" applyBorder="0" applyAlignment="0" applyProtection="0"/>
    <xf numFmtId="0" fontId="4" fillId="32" borderId="10" applyNumberFormat="0" applyFont="0" applyAlignment="0" applyProtection="0"/>
    <xf numFmtId="0" fontId="16" fillId="7" borderId="7" applyNumberFormat="0" applyAlignment="0" applyProtection="0"/>
    <xf numFmtId="0" fontId="15" fillId="6" borderId="4" applyNumberFormat="0" applyAlignment="0" applyProtection="0"/>
    <xf numFmtId="0" fontId="25" fillId="4" borderId="0" applyNumberFormat="0" applyBorder="0" applyAlignment="0" applyProtection="0"/>
    <xf numFmtId="0" fontId="14" fillId="3" borderId="0" applyNumberFormat="0" applyBorder="0" applyAlignment="0" applyProtection="0"/>
    <xf numFmtId="0" fontId="22" fillId="0" borderId="0" applyNumberFormat="0" applyFill="0" applyBorder="0" applyAlignment="0" applyProtection="0"/>
    <xf numFmtId="0" fontId="22" fillId="0" borderId="3" applyNumberFormat="0" applyFill="0" applyAlignment="0" applyProtection="0"/>
    <xf numFmtId="0" fontId="21" fillId="0" borderId="2" applyNumberFormat="0" applyFill="0" applyAlignment="0" applyProtection="0"/>
    <xf numFmtId="0" fontId="20" fillId="0" borderId="1" applyNumberFormat="0" applyFill="0" applyAlignment="0" applyProtection="0"/>
    <xf numFmtId="0" fontId="27" fillId="0" borderId="0" applyNumberFormat="0" applyFill="0" applyBorder="0" applyAlignment="0" applyProtection="0"/>
    <xf numFmtId="0" fontId="29"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13" fillId="31" borderId="0" applyNumberFormat="0" applyBorder="0" applyAlignment="0" applyProtection="0"/>
    <xf numFmtId="0" fontId="4" fillId="30" borderId="0" applyNumberFormat="0" applyBorder="0" applyAlignment="0" applyProtection="0"/>
    <xf numFmtId="0" fontId="4" fillId="29" borderId="0" applyNumberFormat="0" applyBorder="0" applyAlignment="0" applyProtection="0"/>
    <xf numFmtId="0" fontId="13" fillId="28" borderId="0" applyNumberFormat="0" applyBorder="0" applyAlignment="0" applyProtection="0"/>
    <xf numFmtId="0" fontId="13" fillId="27" borderId="0" applyNumberFormat="0" applyBorder="0" applyAlignment="0" applyProtection="0"/>
    <xf numFmtId="0" fontId="4" fillId="26" borderId="0" applyNumberFormat="0" applyBorder="0" applyAlignment="0" applyProtection="0"/>
    <xf numFmtId="0" fontId="4" fillId="25" borderId="0" applyNumberFormat="0" applyBorder="0" applyAlignment="0" applyProtection="0"/>
    <xf numFmtId="0" fontId="13" fillId="24" borderId="0" applyNumberFormat="0" applyBorder="0" applyAlignment="0" applyProtection="0"/>
    <xf numFmtId="0" fontId="13" fillId="23" borderId="0" applyNumberFormat="0" applyBorder="0" applyAlignment="0" applyProtection="0"/>
    <xf numFmtId="0" fontId="4" fillId="22" borderId="0" applyNumberFormat="0" applyBorder="0" applyAlignment="0" applyProtection="0"/>
    <xf numFmtId="0" fontId="4" fillId="21" borderId="0" applyNumberFormat="0" applyBorder="0" applyAlignment="0" applyProtection="0"/>
    <xf numFmtId="0" fontId="13" fillId="20" borderId="0" applyNumberFormat="0" applyBorder="0" applyAlignment="0" applyProtection="0"/>
    <xf numFmtId="0" fontId="13" fillId="19" borderId="0" applyNumberFormat="0" applyBorder="0" applyAlignment="0" applyProtection="0"/>
    <xf numFmtId="0" fontId="4" fillId="18" borderId="0" applyNumberFormat="0" applyBorder="0" applyAlignment="0" applyProtection="0"/>
    <xf numFmtId="0" fontId="4" fillId="17" borderId="0" applyNumberFormat="0" applyBorder="0" applyAlignment="0" applyProtection="0"/>
    <xf numFmtId="0" fontId="13" fillId="16" borderId="0" applyNumberFormat="0" applyBorder="0" applyAlignment="0" applyProtection="0"/>
    <xf numFmtId="0" fontId="13" fillId="15" borderId="0" applyNumberFormat="0" applyBorder="0" applyAlignment="0" applyProtection="0"/>
    <xf numFmtId="0" fontId="4" fillId="14" borderId="0" applyNumberFormat="0" applyBorder="0" applyAlignment="0" applyProtection="0"/>
    <xf numFmtId="0" fontId="4" fillId="13" borderId="0" applyNumberFormat="0" applyBorder="0" applyAlignment="0" applyProtection="0"/>
    <xf numFmtId="0" fontId="13" fillId="12" borderId="0" applyNumberFormat="0" applyBorder="0" applyAlignment="0" applyProtection="0"/>
    <xf numFmtId="0" fontId="13" fillId="11" borderId="0" applyNumberFormat="0" applyBorder="0" applyAlignment="0" applyProtection="0"/>
    <xf numFmtId="0" fontId="4" fillId="10" borderId="0" applyNumberFormat="0" applyBorder="0" applyAlignment="0" applyProtection="0"/>
    <xf numFmtId="0" fontId="4" fillId="9" borderId="0" applyNumberFormat="0" applyBorder="0" applyAlignment="0" applyProtection="0"/>
    <xf numFmtId="0" fontId="13" fillId="8" borderId="0" applyNumberFormat="0" applyBorder="0" applyAlignment="0" applyProtection="0"/>
    <xf numFmtId="0" fontId="18" fillId="0" borderId="0" applyNumberFormat="0" applyFill="0" applyBorder="0" applyAlignment="0" applyProtection="0"/>
    <xf numFmtId="0" fontId="4" fillId="32" borderId="10" applyNumberFormat="0" applyFont="0" applyAlignment="0" applyProtection="0"/>
    <xf numFmtId="0" fontId="16" fillId="7" borderId="7" applyNumberFormat="0" applyAlignment="0" applyProtection="0"/>
    <xf numFmtId="0" fontId="15" fillId="6" borderId="4" applyNumberFormat="0" applyAlignment="0" applyProtection="0"/>
    <xf numFmtId="0" fontId="25" fillId="4" borderId="0" applyNumberFormat="0" applyBorder="0" applyAlignment="0" applyProtection="0"/>
    <xf numFmtId="0" fontId="14" fillId="3" borderId="0" applyNumberFormat="0" applyBorder="0" applyAlignment="0" applyProtection="0"/>
    <xf numFmtId="0" fontId="22" fillId="0" borderId="0" applyNumberFormat="0" applyFill="0" applyBorder="0" applyAlignment="0" applyProtection="0"/>
    <xf numFmtId="0" fontId="22" fillId="0" borderId="3" applyNumberFormat="0" applyFill="0" applyAlignment="0" applyProtection="0"/>
    <xf numFmtId="0" fontId="21" fillId="0" borderId="2" applyNumberFormat="0" applyFill="0" applyAlignment="0" applyProtection="0"/>
    <xf numFmtId="0" fontId="20" fillId="0" borderId="1" applyNumberFormat="0" applyFill="0" applyAlignment="0" applyProtection="0"/>
    <xf numFmtId="0" fontId="27" fillId="0" borderId="0" applyNumberFormat="0" applyFill="0" applyBorder="0" applyAlignment="0" applyProtection="0"/>
    <xf numFmtId="0" fontId="29"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13" fillId="31" borderId="0" applyNumberFormat="0" applyBorder="0" applyAlignment="0" applyProtection="0"/>
    <xf numFmtId="0" fontId="13" fillId="28" borderId="0" applyNumberFormat="0" applyBorder="0" applyAlignment="0" applyProtection="0"/>
    <xf numFmtId="0" fontId="13" fillId="27" borderId="0" applyNumberFormat="0" applyBorder="0" applyAlignment="0" applyProtection="0"/>
    <xf numFmtId="0" fontId="13" fillId="24" borderId="0" applyNumberFormat="0" applyBorder="0" applyAlignment="0" applyProtection="0"/>
    <xf numFmtId="0" fontId="13" fillId="23" borderId="0" applyNumberFormat="0" applyBorder="0" applyAlignment="0" applyProtection="0"/>
    <xf numFmtId="0" fontId="13" fillId="20" borderId="0" applyNumberFormat="0" applyBorder="0" applyAlignment="0" applyProtection="0"/>
    <xf numFmtId="0" fontId="13" fillId="19" borderId="0" applyNumberFormat="0" applyBorder="0" applyAlignment="0" applyProtection="0"/>
    <xf numFmtId="0" fontId="13" fillId="16" borderId="0" applyNumberFormat="0" applyBorder="0" applyAlignment="0" applyProtection="0"/>
    <xf numFmtId="0" fontId="13" fillId="15" borderId="0" applyNumberFormat="0" applyBorder="0" applyAlignment="0" applyProtection="0"/>
    <xf numFmtId="0" fontId="13" fillId="12" borderId="0" applyNumberFormat="0" applyBorder="0" applyAlignment="0" applyProtection="0"/>
    <xf numFmtId="0" fontId="13" fillId="11" borderId="0" applyNumberFormat="0" applyBorder="0" applyAlignment="0" applyProtection="0"/>
    <xf numFmtId="0" fontId="13" fillId="8" borderId="0" applyNumberFormat="0" applyBorder="0" applyAlignment="0" applyProtection="0"/>
    <xf numFmtId="0" fontId="29"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13" fillId="31" borderId="0" applyNumberFormat="0" applyBorder="0" applyAlignment="0" applyProtection="0"/>
    <xf numFmtId="0" fontId="13" fillId="28" borderId="0" applyNumberFormat="0" applyBorder="0" applyAlignment="0" applyProtection="0"/>
    <xf numFmtId="0" fontId="13" fillId="27" borderId="0" applyNumberFormat="0" applyBorder="0" applyAlignment="0" applyProtection="0"/>
    <xf numFmtId="0" fontId="13" fillId="24" borderId="0" applyNumberFormat="0" applyBorder="0" applyAlignment="0" applyProtection="0"/>
    <xf numFmtId="0" fontId="13" fillId="23" borderId="0" applyNumberFormat="0" applyBorder="0" applyAlignment="0" applyProtection="0"/>
    <xf numFmtId="0" fontId="13" fillId="20" borderId="0" applyNumberFormat="0" applyBorder="0" applyAlignment="0" applyProtection="0"/>
    <xf numFmtId="0" fontId="13" fillId="19" borderId="0" applyNumberFormat="0" applyBorder="0" applyAlignment="0" applyProtection="0"/>
    <xf numFmtId="0" fontId="13" fillId="16" borderId="0" applyNumberFormat="0" applyBorder="0" applyAlignment="0" applyProtection="0"/>
    <xf numFmtId="0" fontId="13" fillId="15" borderId="0" applyNumberFormat="0" applyBorder="0" applyAlignment="0" applyProtection="0"/>
    <xf numFmtId="0" fontId="13" fillId="12" borderId="0" applyNumberFormat="0" applyBorder="0" applyAlignment="0" applyProtection="0"/>
    <xf numFmtId="0" fontId="13" fillId="11" borderId="0" applyNumberFormat="0" applyBorder="0" applyAlignment="0" applyProtection="0"/>
    <xf numFmtId="0" fontId="13" fillId="8" borderId="0" applyNumberFormat="0" applyBorder="0" applyAlignment="0" applyProtection="0"/>
    <xf numFmtId="0" fontId="29" fillId="32" borderId="10" applyNumberFormat="0" applyFont="0" applyAlignment="0" applyProtection="0"/>
    <xf numFmtId="0" fontId="29" fillId="32" borderId="10" applyNumberFormat="0" applyFont="0" applyAlignment="0" applyProtection="0"/>
    <xf numFmtId="0" fontId="13" fillId="31" borderId="0" applyNumberFormat="0" applyBorder="0" applyAlignment="0" applyProtection="0"/>
    <xf numFmtId="0" fontId="13" fillId="28" borderId="0" applyNumberFormat="0" applyBorder="0" applyAlignment="0" applyProtection="0"/>
    <xf numFmtId="0" fontId="13" fillId="27" borderId="0" applyNumberFormat="0" applyBorder="0" applyAlignment="0" applyProtection="0"/>
    <xf numFmtId="0" fontId="13" fillId="24" borderId="0" applyNumberFormat="0" applyBorder="0" applyAlignment="0" applyProtection="0"/>
    <xf numFmtId="0" fontId="13" fillId="23" borderId="0" applyNumberFormat="0" applyBorder="0" applyAlignment="0" applyProtection="0"/>
    <xf numFmtId="0" fontId="13" fillId="20" borderId="0" applyNumberFormat="0" applyBorder="0" applyAlignment="0" applyProtection="0"/>
    <xf numFmtId="0" fontId="13" fillId="19" borderId="0" applyNumberFormat="0" applyBorder="0" applyAlignment="0" applyProtection="0"/>
    <xf numFmtId="0" fontId="13" fillId="16" borderId="0" applyNumberFormat="0" applyBorder="0" applyAlignment="0" applyProtection="0"/>
    <xf numFmtId="0" fontId="13" fillId="15" borderId="0" applyNumberFormat="0" applyBorder="0" applyAlignment="0" applyProtection="0"/>
    <xf numFmtId="0" fontId="13" fillId="12" borderId="0" applyNumberFormat="0" applyBorder="0" applyAlignment="0" applyProtection="0"/>
    <xf numFmtId="0" fontId="13" fillId="11" borderId="0" applyNumberFormat="0" applyBorder="0" applyAlignment="0" applyProtection="0"/>
    <xf numFmtId="0" fontId="13" fillId="8" borderId="0" applyNumberFormat="0" applyBorder="0" applyAlignment="0" applyProtection="0"/>
    <xf numFmtId="0" fontId="18" fillId="0" borderId="0" applyNumberFormat="0" applyFill="0" applyBorder="0" applyAlignment="0" applyProtection="0"/>
    <xf numFmtId="0" fontId="16" fillId="7" borderId="7" applyNumberFormat="0" applyAlignment="0" applyProtection="0"/>
    <xf numFmtId="0" fontId="15" fillId="6" borderId="4" applyNumberFormat="0" applyAlignment="0" applyProtection="0"/>
    <xf numFmtId="0" fontId="25" fillId="4" borderId="0" applyNumberFormat="0" applyBorder="0" applyAlignment="0" applyProtection="0"/>
    <xf numFmtId="0" fontId="14" fillId="3" borderId="0" applyNumberFormat="0" applyBorder="0" applyAlignment="0" applyProtection="0"/>
    <xf numFmtId="0" fontId="22" fillId="0" borderId="0" applyNumberFormat="0" applyFill="0" applyBorder="0" applyAlignment="0" applyProtection="0"/>
    <xf numFmtId="0" fontId="22" fillId="0" borderId="3" applyNumberFormat="0" applyFill="0" applyAlignment="0" applyProtection="0"/>
    <xf numFmtId="0" fontId="21" fillId="0" borderId="2" applyNumberFormat="0" applyFill="0" applyAlignment="0" applyProtection="0"/>
    <xf numFmtId="0" fontId="20" fillId="0" borderId="1" applyNumberFormat="0" applyFill="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0" fillId="0" borderId="1" applyNumberFormat="0" applyFill="0" applyAlignment="0" applyProtection="0"/>
    <xf numFmtId="0" fontId="21" fillId="0" borderId="2" applyNumberFormat="0" applyFill="0" applyAlignment="0" applyProtection="0"/>
    <xf numFmtId="0" fontId="22" fillId="0" borderId="3" applyNumberFormat="0" applyFill="0" applyAlignment="0" applyProtection="0"/>
    <xf numFmtId="0" fontId="22" fillId="0" borderId="0" applyNumberFormat="0" applyFill="0" applyBorder="0" applyAlignment="0" applyProtection="0"/>
    <xf numFmtId="0" fontId="14" fillId="3" borderId="0" applyNumberFormat="0" applyBorder="0" applyAlignment="0" applyProtection="0"/>
    <xf numFmtId="0" fontId="25" fillId="4" borderId="0" applyNumberFormat="0" applyBorder="0" applyAlignment="0" applyProtection="0"/>
    <xf numFmtId="0" fontId="15" fillId="6" borderId="4" applyNumberFormat="0" applyAlignment="0" applyProtection="0"/>
    <xf numFmtId="0" fontId="16" fillId="7" borderId="7" applyNumberFormat="0" applyAlignment="0" applyProtection="0"/>
    <xf numFmtId="0" fontId="3" fillId="32" borderId="10" applyNumberFormat="0" applyFont="0" applyAlignment="0" applyProtection="0"/>
    <xf numFmtId="0" fontId="18" fillId="0" borderId="0" applyNumberFormat="0" applyFill="0" applyBorder="0" applyAlignment="0" applyProtection="0"/>
    <xf numFmtId="0" fontId="13" fillId="8"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3" fillId="17" borderId="0" applyNumberFormat="0" applyBorder="0" applyAlignment="0" applyProtection="0"/>
    <xf numFmtId="0" fontId="3" fillId="18"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3" fillId="21" borderId="0" applyNumberFormat="0" applyBorder="0" applyAlignment="0" applyProtection="0"/>
    <xf numFmtId="0" fontId="3" fillId="22"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3" fillId="29" borderId="0" applyNumberFormat="0" applyBorder="0" applyAlignment="0" applyProtection="0"/>
    <xf numFmtId="0" fontId="3" fillId="30" borderId="0" applyNumberFormat="0" applyBorder="0" applyAlignment="0" applyProtection="0"/>
    <xf numFmtId="0" fontId="13" fillId="31" borderId="0" applyNumberFormat="0" applyBorder="0" applyAlignment="0" applyProtection="0"/>
    <xf numFmtId="0" fontId="29"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29" fillId="32" borderId="10" applyNumberFormat="0" applyFont="0" applyAlignment="0" applyProtection="0"/>
    <xf numFmtId="0" fontId="13" fillId="31" borderId="0" applyNumberFormat="0" applyBorder="0" applyAlignment="0" applyProtection="0"/>
    <xf numFmtId="0" fontId="3" fillId="30" borderId="0" applyNumberFormat="0" applyBorder="0" applyAlignment="0" applyProtection="0"/>
    <xf numFmtId="0" fontId="3" fillId="29" borderId="0" applyNumberFormat="0" applyBorder="0" applyAlignment="0" applyProtection="0"/>
    <xf numFmtId="0" fontId="13" fillId="28" borderId="0" applyNumberFormat="0" applyBorder="0" applyAlignment="0" applyProtection="0"/>
    <xf numFmtId="0" fontId="13" fillId="27" borderId="0" applyNumberFormat="0" applyBorder="0" applyAlignment="0" applyProtection="0"/>
    <xf numFmtId="0" fontId="3" fillId="26" borderId="0" applyNumberFormat="0" applyBorder="0" applyAlignment="0" applyProtection="0"/>
    <xf numFmtId="0" fontId="3" fillId="25" borderId="0" applyNumberFormat="0" applyBorder="0" applyAlignment="0" applyProtection="0"/>
    <xf numFmtId="0" fontId="13" fillId="24" borderId="0" applyNumberFormat="0" applyBorder="0" applyAlignment="0" applyProtection="0"/>
    <xf numFmtId="0" fontId="13" fillId="23" borderId="0" applyNumberFormat="0" applyBorder="0" applyAlignment="0" applyProtection="0"/>
    <xf numFmtId="0" fontId="3" fillId="22" borderId="0" applyNumberFormat="0" applyBorder="0" applyAlignment="0" applyProtection="0"/>
    <xf numFmtId="0" fontId="3" fillId="21" borderId="0" applyNumberFormat="0" applyBorder="0" applyAlignment="0" applyProtection="0"/>
    <xf numFmtId="0" fontId="13" fillId="20" borderId="0" applyNumberFormat="0" applyBorder="0" applyAlignment="0" applyProtection="0"/>
    <xf numFmtId="0" fontId="13" fillId="19" borderId="0" applyNumberFormat="0" applyBorder="0" applyAlignment="0" applyProtection="0"/>
    <xf numFmtId="0" fontId="3" fillId="18" borderId="0" applyNumberFormat="0" applyBorder="0" applyAlignment="0" applyProtection="0"/>
    <xf numFmtId="0" fontId="3" fillId="17" borderId="0" applyNumberFormat="0" applyBorder="0" applyAlignment="0" applyProtection="0"/>
    <xf numFmtId="0" fontId="13" fillId="16" borderId="0" applyNumberFormat="0" applyBorder="0" applyAlignment="0" applyProtection="0"/>
    <xf numFmtId="0" fontId="13" fillId="15" borderId="0" applyNumberFormat="0" applyBorder="0" applyAlignment="0" applyProtection="0"/>
    <xf numFmtId="0" fontId="3" fillId="14" borderId="0" applyNumberFormat="0" applyBorder="0" applyAlignment="0" applyProtection="0"/>
    <xf numFmtId="0" fontId="3" fillId="13" borderId="0" applyNumberFormat="0" applyBorder="0" applyAlignment="0" applyProtection="0"/>
    <xf numFmtId="0" fontId="13" fillId="12" borderId="0" applyNumberFormat="0" applyBorder="0" applyAlignment="0" applyProtection="0"/>
    <xf numFmtId="0" fontId="13" fillId="11" borderId="0" applyNumberFormat="0" applyBorder="0" applyAlignment="0" applyProtection="0"/>
    <xf numFmtId="0" fontId="3" fillId="10" borderId="0" applyNumberFormat="0" applyBorder="0" applyAlignment="0" applyProtection="0"/>
    <xf numFmtId="0" fontId="3" fillId="9" borderId="0" applyNumberFormat="0" applyBorder="0" applyAlignment="0" applyProtection="0"/>
    <xf numFmtId="0" fontId="13" fillId="8" borderId="0" applyNumberFormat="0" applyBorder="0" applyAlignment="0" applyProtection="0"/>
    <xf numFmtId="0" fontId="18" fillId="0" borderId="0" applyNumberFormat="0" applyFill="0" applyBorder="0" applyAlignment="0" applyProtection="0"/>
    <xf numFmtId="0" fontId="3" fillId="32" borderId="10" applyNumberFormat="0" applyFont="0" applyAlignment="0" applyProtection="0"/>
    <xf numFmtId="0" fontId="16" fillId="7" borderId="7" applyNumberFormat="0" applyAlignment="0" applyProtection="0"/>
    <xf numFmtId="0" fontId="15" fillId="6" borderId="4" applyNumberFormat="0" applyAlignment="0" applyProtection="0"/>
    <xf numFmtId="0" fontId="25" fillId="4" borderId="0" applyNumberFormat="0" applyBorder="0" applyAlignment="0" applyProtection="0"/>
    <xf numFmtId="0" fontId="14" fillId="3" borderId="0" applyNumberFormat="0" applyBorder="0" applyAlignment="0" applyProtection="0"/>
    <xf numFmtId="0" fontId="22" fillId="0" borderId="0" applyNumberFormat="0" applyFill="0" applyBorder="0" applyAlignment="0" applyProtection="0"/>
    <xf numFmtId="0" fontId="22" fillId="0" borderId="3" applyNumberFormat="0" applyFill="0" applyAlignment="0" applyProtection="0"/>
    <xf numFmtId="0" fontId="21" fillId="0" borderId="2" applyNumberFormat="0" applyFill="0" applyAlignment="0" applyProtection="0"/>
    <xf numFmtId="0" fontId="20" fillId="0" borderId="1" applyNumberFormat="0" applyFill="0" applyAlignment="0" applyProtection="0"/>
    <xf numFmtId="0" fontId="27" fillId="0" borderId="0" applyNumberFormat="0" applyFill="0" applyBorder="0" applyAlignment="0" applyProtection="0"/>
    <xf numFmtId="0" fontId="29"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13" fillId="31" borderId="0" applyNumberFormat="0" applyBorder="0" applyAlignment="0" applyProtection="0"/>
    <xf numFmtId="0" fontId="3" fillId="30" borderId="0" applyNumberFormat="0" applyBorder="0" applyAlignment="0" applyProtection="0"/>
    <xf numFmtId="0" fontId="3" fillId="29" borderId="0" applyNumberFormat="0" applyBorder="0" applyAlignment="0" applyProtection="0"/>
    <xf numFmtId="0" fontId="13" fillId="28" borderId="0" applyNumberFormat="0" applyBorder="0" applyAlignment="0" applyProtection="0"/>
    <xf numFmtId="0" fontId="13" fillId="27" borderId="0" applyNumberFormat="0" applyBorder="0" applyAlignment="0" applyProtection="0"/>
    <xf numFmtId="0" fontId="3" fillId="26" borderId="0" applyNumberFormat="0" applyBorder="0" applyAlignment="0" applyProtection="0"/>
    <xf numFmtId="0" fontId="3" fillId="25" borderId="0" applyNumberFormat="0" applyBorder="0" applyAlignment="0" applyProtection="0"/>
    <xf numFmtId="0" fontId="13" fillId="24" borderId="0" applyNumberFormat="0" applyBorder="0" applyAlignment="0" applyProtection="0"/>
    <xf numFmtId="0" fontId="13" fillId="23" borderId="0" applyNumberFormat="0" applyBorder="0" applyAlignment="0" applyProtection="0"/>
    <xf numFmtId="0" fontId="3" fillId="22" borderId="0" applyNumberFormat="0" applyBorder="0" applyAlignment="0" applyProtection="0"/>
    <xf numFmtId="0" fontId="3" fillId="21" borderId="0" applyNumberFormat="0" applyBorder="0" applyAlignment="0" applyProtection="0"/>
    <xf numFmtId="0" fontId="13" fillId="20" borderId="0" applyNumberFormat="0" applyBorder="0" applyAlignment="0" applyProtection="0"/>
    <xf numFmtId="0" fontId="13" fillId="19" borderId="0" applyNumberFormat="0" applyBorder="0" applyAlignment="0" applyProtection="0"/>
    <xf numFmtId="0" fontId="3" fillId="18" borderId="0" applyNumberFormat="0" applyBorder="0" applyAlignment="0" applyProtection="0"/>
    <xf numFmtId="0" fontId="3" fillId="17" borderId="0" applyNumberFormat="0" applyBorder="0" applyAlignment="0" applyProtection="0"/>
    <xf numFmtId="0" fontId="13" fillId="16" borderId="0" applyNumberFormat="0" applyBorder="0" applyAlignment="0" applyProtection="0"/>
    <xf numFmtId="0" fontId="13" fillId="15" borderId="0" applyNumberFormat="0" applyBorder="0" applyAlignment="0" applyProtection="0"/>
    <xf numFmtId="0" fontId="3" fillId="14" borderId="0" applyNumberFormat="0" applyBorder="0" applyAlignment="0" applyProtection="0"/>
    <xf numFmtId="0" fontId="3" fillId="13" borderId="0" applyNumberFormat="0" applyBorder="0" applyAlignment="0" applyProtection="0"/>
    <xf numFmtId="0" fontId="13" fillId="12" borderId="0" applyNumberFormat="0" applyBorder="0" applyAlignment="0" applyProtection="0"/>
    <xf numFmtId="0" fontId="13" fillId="11" borderId="0" applyNumberFormat="0" applyBorder="0" applyAlignment="0" applyProtection="0"/>
    <xf numFmtId="0" fontId="3" fillId="10" borderId="0" applyNumberFormat="0" applyBorder="0" applyAlignment="0" applyProtection="0"/>
    <xf numFmtId="0" fontId="3" fillId="9" borderId="0" applyNumberFormat="0" applyBorder="0" applyAlignment="0" applyProtection="0"/>
    <xf numFmtId="0" fontId="13" fillId="8" borderId="0" applyNumberFormat="0" applyBorder="0" applyAlignment="0" applyProtection="0"/>
    <xf numFmtId="0" fontId="18" fillId="0" borderId="0" applyNumberFormat="0" applyFill="0" applyBorder="0" applyAlignment="0" applyProtection="0"/>
    <xf numFmtId="0" fontId="3" fillId="32" borderId="10" applyNumberFormat="0" applyFont="0" applyAlignment="0" applyProtection="0"/>
    <xf numFmtId="0" fontId="16" fillId="7" borderId="7" applyNumberFormat="0" applyAlignment="0" applyProtection="0"/>
    <xf numFmtId="0" fontId="15" fillId="6" borderId="4" applyNumberFormat="0" applyAlignment="0" applyProtection="0"/>
    <xf numFmtId="0" fontId="25" fillId="4" borderId="0" applyNumberFormat="0" applyBorder="0" applyAlignment="0" applyProtection="0"/>
    <xf numFmtId="0" fontId="14" fillId="3" borderId="0" applyNumberFormat="0" applyBorder="0" applyAlignment="0" applyProtection="0"/>
    <xf numFmtId="0" fontId="22" fillId="0" borderId="0" applyNumberFormat="0" applyFill="0" applyBorder="0" applyAlignment="0" applyProtection="0"/>
    <xf numFmtId="0" fontId="22" fillId="0" borderId="3" applyNumberFormat="0" applyFill="0" applyAlignment="0" applyProtection="0"/>
    <xf numFmtId="0" fontId="21" fillId="0" borderId="2" applyNumberFormat="0" applyFill="0" applyAlignment="0" applyProtection="0"/>
    <xf numFmtId="0" fontId="20" fillId="0" borderId="1" applyNumberFormat="0" applyFill="0" applyAlignment="0" applyProtection="0"/>
    <xf numFmtId="0" fontId="27" fillId="0" borderId="0" applyNumberFormat="0" applyFill="0" applyBorder="0" applyAlignment="0" applyProtection="0"/>
    <xf numFmtId="0" fontId="29"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36" fillId="0" borderId="0" applyNumberFormat="0" applyFill="0" applyBorder="0" applyAlignment="0" applyProtection="0"/>
    <xf numFmtId="166" fontId="8" fillId="0" borderId="0" applyFont="0" applyFill="0" applyBorder="0" applyAlignment="0" applyProtection="0"/>
    <xf numFmtId="165" fontId="8" fillId="0" borderId="0" applyFont="0" applyFill="0" applyBorder="0" applyAlignment="0" applyProtection="0"/>
    <xf numFmtId="164" fontId="8" fillId="0" borderId="0" applyFont="0" applyFill="0" applyBorder="0" applyAlignment="0" applyProtection="0"/>
    <xf numFmtId="9" fontId="8" fillId="0" borderId="0" applyFont="0" applyFill="0" applyBorder="0" applyAlignment="0" applyProtection="0"/>
    <xf numFmtId="0" fontId="37" fillId="0" borderId="0" applyNumberFormat="0" applyFill="0" applyBorder="0" applyAlignment="0" applyProtection="0"/>
    <xf numFmtId="0" fontId="20" fillId="0" borderId="1" applyNumberFormat="0" applyFill="0" applyAlignment="0" applyProtection="0"/>
    <xf numFmtId="0" fontId="21" fillId="0" borderId="2" applyNumberFormat="0" applyFill="0" applyAlignment="0" applyProtection="0"/>
    <xf numFmtId="0" fontId="22" fillId="0" borderId="3" applyNumberFormat="0" applyFill="0" applyAlignment="0" applyProtection="0"/>
    <xf numFmtId="0" fontId="22" fillId="0" borderId="0" applyNumberFormat="0" applyFill="0" applyBorder="0" applyAlignment="0" applyProtection="0"/>
    <xf numFmtId="0" fontId="19" fillId="2" borderId="0" applyNumberFormat="0" applyBorder="0" applyAlignment="0" applyProtection="0"/>
    <xf numFmtId="0" fontId="14" fillId="3" borderId="0" applyNumberFormat="0" applyBorder="0" applyAlignment="0" applyProtection="0"/>
    <xf numFmtId="0" fontId="38" fillId="4" borderId="0" applyNumberFormat="0" applyBorder="0" applyAlignment="0" applyProtection="0"/>
    <xf numFmtId="0" fontId="23" fillId="5" borderId="4" applyNumberFormat="0" applyAlignment="0" applyProtection="0"/>
    <xf numFmtId="0" fontId="26" fillId="6" borderId="5" applyNumberFormat="0" applyAlignment="0" applyProtection="0"/>
    <xf numFmtId="0" fontId="15" fillId="6" borderId="4" applyNumberFormat="0" applyAlignment="0" applyProtection="0"/>
    <xf numFmtId="0" fontId="24" fillId="0" borderId="6" applyNumberFormat="0" applyFill="0" applyAlignment="0" applyProtection="0"/>
    <xf numFmtId="0" fontId="16" fillId="7" borderId="7" applyNumberFormat="0" applyAlignment="0" applyProtection="0"/>
    <xf numFmtId="0" fontId="28" fillId="0" borderId="0" applyNumberFormat="0" applyFill="0" applyBorder="0" applyAlignment="0" applyProtection="0"/>
    <xf numFmtId="0" fontId="8" fillId="32" borderId="10" applyNumberFormat="0" applyFont="0" applyAlignment="0" applyProtection="0"/>
    <xf numFmtId="0" fontId="18" fillId="0" borderId="0" applyNumberFormat="0" applyFill="0" applyBorder="0" applyAlignment="0" applyProtection="0"/>
    <xf numFmtId="0" fontId="35" fillId="0" borderId="17" applyNumberFormat="0" applyFill="0" applyAlignment="0" applyProtection="0"/>
    <xf numFmtId="0" fontId="13"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13" fillId="12"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13" fillId="16"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13" fillId="20"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13" fillId="24"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13" fillId="28"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1" fillId="0" borderId="0"/>
    <xf numFmtId="0" fontId="43" fillId="0" borderId="0" applyNumberFormat="0" applyFill="0" applyBorder="0" applyAlignment="0" applyProtection="0"/>
    <xf numFmtId="0" fontId="45" fillId="37" borderId="0" applyBorder="0"/>
    <xf numFmtId="0" fontId="32" fillId="0" borderId="0" applyNumberFormat="0" applyFill="0" applyBorder="0" applyAlignment="0" applyProtection="0"/>
    <xf numFmtId="0" fontId="8" fillId="0" borderId="0"/>
    <xf numFmtId="0" fontId="47" fillId="34" borderId="0" applyNumberFormat="0" applyBorder="0" applyAlignment="0"/>
    <xf numFmtId="167" fontId="8" fillId="0" borderId="0"/>
    <xf numFmtId="0" fontId="50" fillId="38" borderId="0" applyBorder="0">
      <alignment vertical="center"/>
    </xf>
    <xf numFmtId="0" fontId="50" fillId="39" borderId="0" applyBorder="0">
      <alignment horizontal="center" vertical="center"/>
    </xf>
    <xf numFmtId="43" fontId="8" fillId="0" borderId="0" applyFont="0" applyFill="0" applyBorder="0" applyAlignment="0" applyProtection="0"/>
    <xf numFmtId="9" fontId="8" fillId="0" borderId="0" applyFont="0" applyFill="0" applyBorder="0" applyAlignment="0" applyProtection="0"/>
    <xf numFmtId="0" fontId="57" fillId="0" borderId="0"/>
    <xf numFmtId="3" fontId="70" fillId="55" borderId="0" applyBorder="0">
      <alignment horizontal="right" vertical="center"/>
      <protection locked="0"/>
    </xf>
  </cellStyleXfs>
  <cellXfs count="295">
    <xf numFmtId="0" fontId="0" fillId="0" borderId="0" xfId="0"/>
    <xf numFmtId="0" fontId="33" fillId="0" borderId="0" xfId="0" applyFont="1" applyFill="1" applyBorder="1" applyAlignment="1">
      <alignment horizontal="left" vertical="center"/>
    </xf>
    <xf numFmtId="0" fontId="31" fillId="0" borderId="0" xfId="0" applyFont="1" applyFill="1" applyAlignment="1">
      <alignment horizontal="left" vertical="center"/>
    </xf>
    <xf numFmtId="0" fontId="33" fillId="0" borderId="0" xfId="0" applyFont="1" applyFill="1" applyAlignment="1">
      <alignment horizontal="left" vertical="center"/>
    </xf>
    <xf numFmtId="0" fontId="28" fillId="0" borderId="0" xfId="0" applyFont="1" applyFill="1" applyBorder="1" applyAlignment="1">
      <alignment horizontal="left" vertical="center"/>
    </xf>
    <xf numFmtId="0" fontId="28" fillId="0" borderId="0" xfId="0" applyFont="1" applyFill="1" applyAlignment="1">
      <alignment horizontal="left" vertical="center"/>
    </xf>
    <xf numFmtId="0" fontId="31" fillId="0" borderId="0" xfId="0" applyFont="1" applyAlignment="1">
      <alignment vertical="center"/>
    </xf>
    <xf numFmtId="0" fontId="31" fillId="0" borderId="0" xfId="0" applyFont="1" applyFill="1" applyAlignment="1">
      <alignment vertical="center"/>
    </xf>
    <xf numFmtId="0" fontId="8" fillId="0" borderId="0" xfId="0" applyFont="1" applyAlignment="1">
      <alignment horizontal="left"/>
    </xf>
    <xf numFmtId="0" fontId="8" fillId="0" borderId="0" xfId="0" applyFont="1" applyFill="1" applyAlignment="1">
      <alignment horizontal="left"/>
    </xf>
    <xf numFmtId="167" fontId="8" fillId="0" borderId="0" xfId="44750" applyFont="1" applyFill="1" applyAlignment="1">
      <alignment horizontal="left"/>
    </xf>
    <xf numFmtId="167" fontId="40" fillId="36" borderId="15" xfId="44750" applyFont="1" applyFill="1" applyBorder="1" applyAlignment="1">
      <alignment horizontal="left"/>
    </xf>
    <xf numFmtId="167" fontId="8" fillId="0" borderId="0" xfId="44750" applyFont="1" applyAlignment="1">
      <alignment horizontal="left"/>
    </xf>
    <xf numFmtId="167" fontId="41" fillId="0" borderId="0" xfId="44750" applyFont="1" applyAlignment="1">
      <alignment horizontal="left"/>
    </xf>
    <xf numFmtId="0" fontId="8" fillId="40" borderId="18" xfId="0" applyFont="1" applyFill="1" applyBorder="1" applyAlignment="1">
      <alignment horizontal="left"/>
    </xf>
    <xf numFmtId="167" fontId="40" fillId="36" borderId="0" xfId="44750" applyFont="1" applyFill="1" applyBorder="1" applyAlignment="1">
      <alignment horizontal="left"/>
    </xf>
    <xf numFmtId="0" fontId="8" fillId="0" borderId="0" xfId="0" applyFont="1" applyBorder="1" applyAlignment="1">
      <alignment horizontal="left"/>
    </xf>
    <xf numFmtId="167" fontId="42" fillId="36" borderId="0" xfId="44750" applyFont="1" applyFill="1" applyBorder="1" applyAlignment="1">
      <alignment horizontal="left"/>
    </xf>
    <xf numFmtId="0" fontId="40" fillId="42" borderId="18" xfId="44751" applyFont="1" applyFill="1" applyBorder="1" applyAlignment="1">
      <alignment horizontal="left" vertical="center"/>
    </xf>
    <xf numFmtId="0" fontId="8" fillId="43" borderId="18" xfId="0" applyFont="1" applyFill="1" applyBorder="1" applyAlignment="1">
      <alignment horizontal="left"/>
    </xf>
    <xf numFmtId="0" fontId="40" fillId="44" borderId="18" xfId="44752" applyFont="1" applyFill="1" applyBorder="1" applyAlignment="1">
      <alignment horizontal="left" vertical="center"/>
    </xf>
    <xf numFmtId="167" fontId="0" fillId="41" borderId="0" xfId="44750" applyFont="1" applyFill="1" applyAlignment="1">
      <alignment horizontal="left"/>
    </xf>
    <xf numFmtId="167" fontId="46" fillId="45" borderId="26" xfId="44751" applyNumberFormat="1" applyFont="1" applyFill="1" applyBorder="1" applyAlignment="1">
      <alignment horizontal="left" vertical="center"/>
    </xf>
    <xf numFmtId="167" fontId="46" fillId="45" borderId="0" xfId="44751" applyNumberFormat="1" applyFont="1" applyFill="1" applyBorder="1" applyAlignment="1">
      <alignment horizontal="left" vertical="center"/>
    </xf>
    <xf numFmtId="167" fontId="42" fillId="36" borderId="22" xfId="44750" applyFont="1" applyFill="1" applyBorder="1" applyAlignment="1">
      <alignment horizontal="left"/>
    </xf>
    <xf numFmtId="167" fontId="46" fillId="45" borderId="18" xfId="44751" applyNumberFormat="1" applyFont="1" applyFill="1" applyBorder="1" applyAlignment="1">
      <alignment horizontal="left" vertical="center"/>
    </xf>
    <xf numFmtId="0" fontId="8" fillId="0" borderId="18" xfId="0" applyFont="1" applyBorder="1" applyAlignment="1">
      <alignment horizontal="left" vertical="center" wrapText="1"/>
    </xf>
    <xf numFmtId="0" fontId="0" fillId="0" borderId="18" xfId="0" applyFont="1" applyBorder="1" applyAlignment="1">
      <alignment horizontal="left" vertical="center" wrapText="1"/>
    </xf>
    <xf numFmtId="0" fontId="0" fillId="0" borderId="18" xfId="0" applyFont="1" applyBorder="1" applyAlignment="1">
      <alignment horizontal="left"/>
    </xf>
    <xf numFmtId="167" fontId="46" fillId="45" borderId="18" xfId="44751" applyNumberFormat="1" applyFont="1" applyFill="1" applyBorder="1" applyAlignment="1">
      <alignment horizontal="center" vertical="center"/>
    </xf>
    <xf numFmtId="0" fontId="1" fillId="0" borderId="0" xfId="0" applyFont="1"/>
    <xf numFmtId="167" fontId="40" fillId="0" borderId="0" xfId="44750" applyFont="1" applyFill="1" applyBorder="1" applyAlignment="1">
      <alignment horizontal="left"/>
    </xf>
    <xf numFmtId="0" fontId="40" fillId="42" borderId="18" xfId="44751" applyFont="1" applyFill="1" applyBorder="1" applyAlignment="1">
      <alignment horizontal="center" vertical="center"/>
    </xf>
    <xf numFmtId="0" fontId="39" fillId="0" borderId="0" xfId="0" applyFont="1" applyFill="1" applyAlignment="1">
      <alignment horizontal="left" vertical="center"/>
    </xf>
    <xf numFmtId="0" fontId="34" fillId="0" borderId="0" xfId="0" applyFont="1" applyFill="1" applyAlignment="1">
      <alignment horizontal="left" vertical="center"/>
    </xf>
    <xf numFmtId="0" fontId="34" fillId="0" borderId="0" xfId="0" applyFont="1" applyFill="1" applyAlignment="1">
      <alignment horizontal="left"/>
    </xf>
    <xf numFmtId="0" fontId="31" fillId="0" borderId="0" xfId="0" applyFont="1" applyFill="1" applyAlignment="1">
      <alignment horizontal="left"/>
    </xf>
    <xf numFmtId="0" fontId="28" fillId="0" borderId="0" xfId="0" applyFont="1" applyFill="1" applyAlignment="1">
      <alignment horizontal="left"/>
    </xf>
    <xf numFmtId="0" fontId="1" fillId="0" borderId="0" xfId="0" applyFont="1" applyAlignment="1">
      <alignment horizontal="left"/>
    </xf>
    <xf numFmtId="0" fontId="30" fillId="0" borderId="0" xfId="0" applyFont="1" applyFill="1" applyAlignment="1">
      <alignment horizontal="left" vertical="center"/>
    </xf>
    <xf numFmtId="0" fontId="30" fillId="42" borderId="13" xfId="0" applyFont="1" applyFill="1" applyBorder="1" applyAlignment="1">
      <alignment horizontal="left" vertical="center"/>
    </xf>
    <xf numFmtId="0" fontId="30" fillId="42" borderId="12" xfId="0" quotePrefix="1" applyFont="1" applyFill="1" applyBorder="1" applyAlignment="1">
      <alignment horizontal="left" vertical="center"/>
    </xf>
    <xf numFmtId="0" fontId="31" fillId="42" borderId="13" xfId="0" applyFont="1" applyFill="1" applyBorder="1" applyAlignment="1">
      <alignment horizontal="left" vertical="center" indent="1"/>
    </xf>
    <xf numFmtId="0" fontId="31" fillId="42" borderId="13" xfId="0" applyFont="1" applyFill="1" applyBorder="1" applyAlignment="1">
      <alignment horizontal="left" vertical="center" indent="2"/>
    </xf>
    <xf numFmtId="0" fontId="31" fillId="42" borderId="13" xfId="0" applyFont="1" applyFill="1" applyBorder="1" applyAlignment="1">
      <alignment horizontal="left" vertical="center" indent="3"/>
    </xf>
    <xf numFmtId="0" fontId="31" fillId="42" borderId="13" xfId="0" applyFont="1" applyFill="1" applyBorder="1" applyAlignment="1">
      <alignment horizontal="left" vertical="center" indent="4"/>
    </xf>
    <xf numFmtId="0" fontId="42" fillId="42" borderId="13" xfId="0" applyFont="1" applyFill="1" applyBorder="1" applyAlignment="1">
      <alignment horizontal="left" vertical="center"/>
    </xf>
    <xf numFmtId="1" fontId="31" fillId="42" borderId="12" xfId="0" applyNumberFormat="1" applyFont="1" applyFill="1" applyBorder="1" applyAlignment="1">
      <alignment horizontal="center" vertical="center"/>
    </xf>
    <xf numFmtId="4" fontId="8" fillId="35" borderId="18" xfId="0" applyNumberFormat="1" applyFont="1" applyFill="1" applyBorder="1" applyAlignment="1">
      <alignment horizontal="right"/>
    </xf>
    <xf numFmtId="4" fontId="0" fillId="43" borderId="18" xfId="0" applyNumberFormat="1" applyFont="1" applyFill="1" applyBorder="1" applyAlignment="1">
      <alignment horizontal="right"/>
    </xf>
    <xf numFmtId="1" fontId="42" fillId="42" borderId="12" xfId="0" applyNumberFormat="1" applyFont="1" applyFill="1" applyBorder="1" applyAlignment="1">
      <alignment horizontal="center" vertical="center"/>
    </xf>
    <xf numFmtId="0" fontId="42" fillId="42" borderId="13" xfId="0" applyFont="1" applyFill="1" applyBorder="1" applyAlignment="1">
      <alignment horizontal="left" vertical="center" indent="1"/>
    </xf>
    <xf numFmtId="0" fontId="30" fillId="0" borderId="0" xfId="0" applyFont="1" applyFill="1" applyBorder="1" applyAlignment="1">
      <alignment horizontal="left" vertical="center"/>
    </xf>
    <xf numFmtId="1" fontId="31" fillId="0" borderId="0" xfId="0" applyNumberFormat="1" applyFont="1" applyFill="1" applyBorder="1" applyAlignment="1">
      <alignment horizontal="center" vertical="center"/>
    </xf>
    <xf numFmtId="4" fontId="0" fillId="0" borderId="0" xfId="0" applyNumberFormat="1" applyFont="1" applyFill="1" applyBorder="1" applyAlignment="1">
      <alignment horizontal="right"/>
    </xf>
    <xf numFmtId="0" fontId="0" fillId="0" borderId="0" xfId="0" applyFont="1" applyFill="1" applyAlignment="1">
      <alignment horizontal="left" vertical="center"/>
    </xf>
    <xf numFmtId="0" fontId="40" fillId="0" borderId="0" xfId="0" applyFont="1" applyFill="1" applyAlignment="1">
      <alignment horizontal="left" vertical="center"/>
    </xf>
    <xf numFmtId="0" fontId="53" fillId="0" borderId="0" xfId="0" applyFont="1" applyFill="1" applyAlignment="1">
      <alignment horizontal="left" vertical="center"/>
    </xf>
    <xf numFmtId="0" fontId="52" fillId="0" borderId="0" xfId="0" applyFont="1" applyFill="1" applyAlignment="1">
      <alignment horizontal="left"/>
    </xf>
    <xf numFmtId="0" fontId="0" fillId="0" borderId="0" xfId="0" applyFill="1"/>
    <xf numFmtId="0" fontId="8" fillId="40" borderId="9" xfId="0" applyFont="1" applyFill="1" applyBorder="1" applyAlignment="1">
      <alignment horizontal="left"/>
    </xf>
    <xf numFmtId="0" fontId="52" fillId="0" borderId="0" xfId="0" applyFont="1" applyFill="1" applyBorder="1" applyAlignment="1">
      <alignment horizontal="center"/>
    </xf>
    <xf numFmtId="0" fontId="52" fillId="0" borderId="18" xfId="0" applyFont="1" applyFill="1" applyBorder="1" applyAlignment="1">
      <alignment horizontal="center"/>
    </xf>
    <xf numFmtId="0" fontId="34" fillId="0" borderId="18" xfId="0" applyFont="1" applyFill="1" applyBorder="1" applyAlignment="1">
      <alignment horizontal="center"/>
    </xf>
    <xf numFmtId="0" fontId="34" fillId="0" borderId="0" xfId="0" applyFont="1" applyFill="1" applyBorder="1" applyAlignment="1">
      <alignment horizontal="center"/>
    </xf>
    <xf numFmtId="0" fontId="52" fillId="0" borderId="0" xfId="0" applyFont="1" applyFill="1" applyAlignment="1">
      <alignment horizontal="left" vertical="center"/>
    </xf>
    <xf numFmtId="0" fontId="8" fillId="0" borderId="0" xfId="0" applyFont="1" applyFill="1" applyBorder="1" applyAlignment="1">
      <alignment horizontal="left"/>
    </xf>
    <xf numFmtId="0" fontId="52" fillId="0" borderId="0" xfId="0" applyFont="1" applyFill="1" applyBorder="1" applyAlignment="1">
      <alignment horizontal="left" vertical="center"/>
    </xf>
    <xf numFmtId="0" fontId="52" fillId="0" borderId="0" xfId="0" applyFont="1" applyFill="1" applyBorder="1" applyAlignment="1">
      <alignment horizontal="left"/>
    </xf>
    <xf numFmtId="4" fontId="8" fillId="0" borderId="8" xfId="0" applyNumberFormat="1" applyFont="1" applyFill="1" applyBorder="1" applyAlignment="1">
      <alignment horizontal="right"/>
    </xf>
    <xf numFmtId="0" fontId="34" fillId="0" borderId="0" xfId="0" applyFont="1" applyFill="1" applyBorder="1" applyAlignment="1">
      <alignment horizontal="left" vertical="center"/>
    </xf>
    <xf numFmtId="0" fontId="0" fillId="0" borderId="0" xfId="0" applyFill="1" applyBorder="1"/>
    <xf numFmtId="0" fontId="51" fillId="0" borderId="0" xfId="0" applyFont="1" applyFill="1" applyBorder="1" applyAlignment="1">
      <alignment horizontal="left"/>
    </xf>
    <xf numFmtId="0" fontId="8" fillId="0" borderId="22" xfId="0" applyFont="1" applyFill="1" applyBorder="1" applyAlignment="1">
      <alignment horizontal="left"/>
    </xf>
    <xf numFmtId="0" fontId="0" fillId="0" borderId="23" xfId="0" applyBorder="1"/>
    <xf numFmtId="167" fontId="44" fillId="46" borderId="27" xfId="44751" applyNumberFormat="1" applyFont="1" applyFill="1" applyBorder="1" applyAlignment="1">
      <alignment horizontal="left" vertical="center"/>
    </xf>
    <xf numFmtId="0" fontId="0" fillId="0" borderId="18" xfId="0" applyBorder="1" applyAlignment="1">
      <alignment horizontal="center"/>
    </xf>
    <xf numFmtId="0" fontId="51" fillId="47" borderId="0" xfId="0" applyFont="1" applyFill="1" applyAlignment="1">
      <alignment horizontal="left"/>
    </xf>
    <xf numFmtId="0" fontId="48" fillId="47" borderId="0" xfId="0" applyFont="1" applyFill="1" applyAlignment="1">
      <alignment horizontal="left" vertical="center"/>
    </xf>
    <xf numFmtId="0" fontId="53" fillId="47" borderId="0" xfId="0" applyFont="1" applyFill="1" applyAlignment="1">
      <alignment horizontal="left" vertical="center"/>
    </xf>
    <xf numFmtId="0" fontId="52" fillId="47" borderId="0" xfId="0" applyFont="1" applyFill="1" applyAlignment="1">
      <alignment horizontal="left" vertical="center"/>
    </xf>
    <xf numFmtId="0" fontId="0" fillId="47" borderId="0" xfId="0" applyFont="1" applyFill="1" applyAlignment="1">
      <alignment horizontal="left" vertical="center"/>
    </xf>
    <xf numFmtId="0" fontId="40" fillId="47" borderId="0" xfId="0" applyFont="1" applyFill="1" applyAlignment="1">
      <alignment horizontal="left" vertical="center"/>
    </xf>
    <xf numFmtId="0" fontId="52" fillId="47" borderId="0" xfId="0" applyFont="1" applyFill="1" applyAlignment="1">
      <alignment horizontal="left"/>
    </xf>
    <xf numFmtId="0" fontId="51" fillId="47" borderId="0" xfId="0" applyFont="1" applyFill="1" applyAlignment="1">
      <alignment horizontal="right" vertical="center"/>
    </xf>
    <xf numFmtId="0" fontId="51" fillId="48" borderId="0" xfId="0" applyFont="1" applyFill="1" applyAlignment="1">
      <alignment horizontal="left"/>
    </xf>
    <xf numFmtId="0" fontId="48" fillId="48" borderId="0" xfId="0" applyFont="1" applyFill="1" applyAlignment="1">
      <alignment horizontal="left" vertical="center"/>
    </xf>
    <xf numFmtId="0" fontId="53" fillId="48" borderId="0" xfId="0" applyFont="1" applyFill="1" applyAlignment="1">
      <alignment horizontal="left" vertical="center"/>
    </xf>
    <xf numFmtId="0" fontId="52" fillId="48" borderId="0" xfId="0" applyFont="1" applyFill="1" applyAlignment="1">
      <alignment horizontal="left" vertical="center"/>
    </xf>
    <xf numFmtId="0" fontId="51" fillId="48" borderId="0" xfId="0" applyFont="1" applyFill="1" applyAlignment="1">
      <alignment horizontal="right" vertical="center"/>
    </xf>
    <xf numFmtId="0" fontId="0" fillId="48" borderId="0" xfId="0" applyFont="1" applyFill="1" applyAlignment="1">
      <alignment horizontal="left" vertical="center"/>
    </xf>
    <xf numFmtId="0" fontId="40" fillId="48" borderId="0" xfId="0" applyFont="1" applyFill="1" applyAlignment="1">
      <alignment horizontal="left" vertical="center"/>
    </xf>
    <xf numFmtId="0" fontId="52" fillId="48" borderId="0" xfId="0" applyFont="1" applyFill="1" applyAlignment="1">
      <alignment horizontal="left"/>
    </xf>
    <xf numFmtId="0" fontId="0" fillId="0" borderId="9" xfId="0" applyFont="1" applyBorder="1" applyAlignment="1">
      <alignment horizontal="left" vertical="center" wrapText="1"/>
    </xf>
    <xf numFmtId="168" fontId="0" fillId="42" borderId="28" xfId="44753" applyNumberFormat="1" applyFont="1" applyFill="1" applyBorder="1" applyAlignment="1">
      <alignment horizontal="left"/>
    </xf>
    <xf numFmtId="43" fontId="0" fillId="42" borderId="28" xfId="44753" applyFont="1" applyFill="1" applyBorder="1" applyAlignment="1">
      <alignment horizontal="left"/>
    </xf>
    <xf numFmtId="43" fontId="0" fillId="42" borderId="19" xfId="44753" applyFont="1" applyFill="1" applyBorder="1" applyAlignment="1">
      <alignment horizontal="left"/>
    </xf>
    <xf numFmtId="0" fontId="52" fillId="0" borderId="18" xfId="0" applyFont="1" applyFill="1" applyBorder="1" applyAlignment="1">
      <alignment horizontal="center" wrapText="1"/>
    </xf>
    <xf numFmtId="0" fontId="31" fillId="42" borderId="13" xfId="0" applyFont="1" applyFill="1" applyBorder="1" applyAlignment="1">
      <alignment horizontal="left" vertical="center" wrapText="1" indent="3"/>
    </xf>
    <xf numFmtId="0" fontId="31" fillId="42" borderId="13" xfId="0" applyFont="1" applyFill="1" applyBorder="1" applyAlignment="1">
      <alignment horizontal="left" vertical="center" wrapText="1" indent="2"/>
    </xf>
    <xf numFmtId="0" fontId="31" fillId="42" borderId="13" xfId="0" applyFont="1" applyFill="1" applyBorder="1" applyAlignment="1">
      <alignment horizontal="left" vertical="center" wrapText="1" indent="1"/>
    </xf>
    <xf numFmtId="0" fontId="30" fillId="42" borderId="13" xfId="0" applyFont="1" applyFill="1" applyBorder="1" applyAlignment="1">
      <alignment horizontal="left" vertical="center" wrapText="1"/>
    </xf>
    <xf numFmtId="0" fontId="0" fillId="49" borderId="18" xfId="0" applyFill="1" applyBorder="1" applyAlignment="1">
      <alignment horizontal="center"/>
    </xf>
    <xf numFmtId="0" fontId="40" fillId="0" borderId="0" xfId="0" applyFont="1" applyAlignment="1">
      <alignment horizontal="left"/>
    </xf>
    <xf numFmtId="0" fontId="40" fillId="0" borderId="0" xfId="0" applyFont="1" applyFill="1" applyAlignment="1">
      <alignment horizontal="left"/>
    </xf>
    <xf numFmtId="0" fontId="40" fillId="0" borderId="0" xfId="0" applyFont="1" applyFill="1" applyBorder="1" applyAlignment="1">
      <alignment horizontal="left"/>
    </xf>
    <xf numFmtId="0" fontId="56" fillId="0" borderId="0" xfId="0" applyFont="1" applyFill="1" applyAlignment="1">
      <alignment horizontal="left" vertical="center"/>
    </xf>
    <xf numFmtId="0" fontId="52" fillId="0" borderId="19" xfId="0" applyFont="1" applyFill="1" applyBorder="1" applyAlignment="1">
      <alignment horizontal="center"/>
    </xf>
    <xf numFmtId="0" fontId="52" fillId="0" borderId="20" xfId="0" applyFont="1" applyFill="1" applyBorder="1" applyAlignment="1">
      <alignment horizontal="center"/>
    </xf>
    <xf numFmtId="0" fontId="0" fillId="0" borderId="0" xfId="0"/>
    <xf numFmtId="0" fontId="42" fillId="36" borderId="0" xfId="0" applyFont="1" applyFill="1" applyAlignment="1">
      <alignment horizontal="left"/>
    </xf>
    <xf numFmtId="0" fontId="40" fillId="36" borderId="0" xfId="0" applyFont="1" applyFill="1" applyAlignment="1">
      <alignment horizontal="left" vertical="center"/>
    </xf>
    <xf numFmtId="0" fontId="42" fillId="36" borderId="0" xfId="0" applyFont="1" applyFill="1" applyAlignment="1">
      <alignment horizontal="left" vertical="center"/>
    </xf>
    <xf numFmtId="0" fontId="40" fillId="36" borderId="0" xfId="0" applyFont="1" applyFill="1" applyAlignment="1">
      <alignment horizontal="left"/>
    </xf>
    <xf numFmtId="167" fontId="0" fillId="0" borderId="0" xfId="44750" applyFont="1" applyFill="1" applyAlignment="1">
      <alignment horizontal="left"/>
    </xf>
    <xf numFmtId="169" fontId="8" fillId="35" borderId="18" xfId="44754" applyNumberFormat="1" applyFont="1" applyFill="1" applyBorder="1" applyAlignment="1">
      <alignment horizontal="right"/>
    </xf>
    <xf numFmtId="4" fontId="8" fillId="35" borderId="19" xfId="0" applyNumberFormat="1" applyFont="1" applyFill="1" applyBorder="1" applyAlignment="1">
      <alignment horizontal="right"/>
    </xf>
    <xf numFmtId="169" fontId="8" fillId="35" borderId="20" xfId="44754" applyNumberFormat="1" applyFont="1" applyFill="1" applyBorder="1" applyAlignment="1">
      <alignment horizontal="right"/>
    </xf>
    <xf numFmtId="0" fontId="8" fillId="40" borderId="0" xfId="0" applyFont="1" applyFill="1" applyBorder="1" applyAlignment="1">
      <alignment horizontal="left"/>
    </xf>
    <xf numFmtId="0" fontId="8" fillId="40" borderId="30" xfId="0" applyFont="1" applyFill="1" applyBorder="1" applyAlignment="1">
      <alignment horizontal="left"/>
    </xf>
    <xf numFmtId="0" fontId="8" fillId="40" borderId="8" xfId="0" applyFont="1" applyFill="1" applyBorder="1" applyAlignment="1">
      <alignment horizontal="left"/>
    </xf>
    <xf numFmtId="169" fontId="8" fillId="35" borderId="19" xfId="44754" applyNumberFormat="1" applyFont="1" applyFill="1" applyBorder="1" applyAlignment="1">
      <alignment horizontal="right"/>
    </xf>
    <xf numFmtId="43" fontId="0" fillId="42" borderId="19" xfId="44753" applyFont="1" applyFill="1" applyBorder="1" applyAlignment="1">
      <alignment horizontal="left" vertical="center"/>
    </xf>
    <xf numFmtId="0" fontId="0" fillId="0" borderId="18" xfId="0" applyBorder="1" applyAlignment="1">
      <alignment horizontal="center" vertical="center"/>
    </xf>
    <xf numFmtId="43" fontId="0" fillId="42" borderId="19" xfId="44753" applyFont="1" applyFill="1" applyBorder="1" applyAlignment="1">
      <alignment vertical="center"/>
    </xf>
    <xf numFmtId="43" fontId="0" fillId="42" borderId="28" xfId="44753" applyFont="1" applyFill="1" applyBorder="1" applyAlignment="1">
      <alignment horizontal="left" vertical="center"/>
    </xf>
    <xf numFmtId="0" fontId="42" fillId="42" borderId="18" xfId="0" applyFont="1" applyFill="1" applyBorder="1" applyAlignment="1">
      <alignment horizontal="left" vertical="center" indent="1"/>
    </xf>
    <xf numFmtId="0" fontId="31" fillId="42" borderId="18" xfId="0" applyFont="1" applyFill="1" applyBorder="1" applyAlignment="1">
      <alignment horizontal="left" vertical="center" indent="1"/>
    </xf>
    <xf numFmtId="0" fontId="40" fillId="36" borderId="0" xfId="0" applyFont="1" applyFill="1" applyAlignment="1">
      <alignment horizontal="center" vertical="center"/>
    </xf>
    <xf numFmtId="0" fontId="40" fillId="0" borderId="0" xfId="0" applyFont="1" applyFill="1" applyAlignment="1">
      <alignment horizontal="center" vertical="center"/>
    </xf>
    <xf numFmtId="0" fontId="56" fillId="0" borderId="0" xfId="0" applyFont="1" applyFill="1" applyAlignment="1">
      <alignment horizontal="center" vertical="center"/>
    </xf>
    <xf numFmtId="0" fontId="40" fillId="0" borderId="0" xfId="0" applyFont="1" applyFill="1" applyBorder="1" applyAlignment="1">
      <alignment horizontal="center"/>
    </xf>
    <xf numFmtId="0" fontId="42" fillId="42" borderId="18" xfId="0" applyFont="1" applyFill="1" applyBorder="1" applyAlignment="1">
      <alignment horizontal="center" vertical="center"/>
    </xf>
    <xf numFmtId="0" fontId="31" fillId="42" borderId="18" xfId="0" applyFont="1" applyFill="1" applyBorder="1" applyAlignment="1">
      <alignment horizontal="center" vertical="center"/>
    </xf>
    <xf numFmtId="0" fontId="40" fillId="0" borderId="0" xfId="0" applyFont="1" applyAlignment="1">
      <alignment horizontal="center"/>
    </xf>
    <xf numFmtId="0" fontId="31" fillId="42" borderId="20" xfId="0" applyFont="1" applyFill="1" applyBorder="1" applyAlignment="1">
      <alignment horizontal="center" vertical="center"/>
    </xf>
    <xf numFmtId="167" fontId="0" fillId="41" borderId="0" xfId="44750" applyFont="1" applyFill="1" applyAlignment="1">
      <alignment horizontal="center"/>
    </xf>
    <xf numFmtId="49" fontId="0" fillId="42" borderId="19" xfId="44753" applyNumberFormat="1" applyFont="1" applyFill="1" applyBorder="1" applyAlignment="1">
      <alignment horizontal="left" wrapText="1"/>
    </xf>
    <xf numFmtId="49" fontId="44" fillId="46" borderId="27" xfId="44751" applyNumberFormat="1" applyFont="1" applyFill="1" applyBorder="1" applyAlignment="1">
      <alignment horizontal="left" vertical="center"/>
    </xf>
    <xf numFmtId="49" fontId="0" fillId="42" borderId="19" xfId="44753" applyNumberFormat="1" applyFont="1" applyFill="1" applyBorder="1" applyAlignment="1">
      <alignment horizontal="left"/>
    </xf>
    <xf numFmtId="49" fontId="0" fillId="42" borderId="19" xfId="44753" applyNumberFormat="1" applyFont="1" applyFill="1" applyBorder="1" applyAlignment="1">
      <alignment wrapText="1"/>
    </xf>
    <xf numFmtId="49" fontId="0" fillId="0" borderId="0" xfId="0" applyNumberFormat="1"/>
    <xf numFmtId="49" fontId="0" fillId="42" borderId="19" xfId="44753" applyNumberFormat="1" applyFont="1" applyFill="1" applyBorder="1" applyAlignment="1">
      <alignment horizontal="left" vertical="center" wrapText="1"/>
    </xf>
    <xf numFmtId="4" fontId="0" fillId="50" borderId="18" xfId="0" applyNumberFormat="1" applyFont="1" applyFill="1" applyBorder="1" applyAlignment="1">
      <alignment horizontal="right"/>
    </xf>
    <xf numFmtId="43" fontId="0" fillId="50" borderId="28" xfId="44753" applyFont="1" applyFill="1" applyBorder="1" applyAlignment="1">
      <alignment horizontal="left"/>
    </xf>
    <xf numFmtId="167" fontId="0" fillId="0" borderId="0" xfId="44750" applyFont="1" applyAlignment="1">
      <alignment horizontal="left"/>
    </xf>
    <xf numFmtId="167" fontId="40" fillId="36" borderId="15" xfId="44750" applyFont="1" applyFill="1" applyBorder="1" applyAlignment="1">
      <alignment horizontal="right"/>
    </xf>
    <xf numFmtId="167" fontId="40" fillId="36" borderId="0" xfId="44750" applyFont="1" applyFill="1" applyBorder="1" applyAlignment="1">
      <alignment horizontal="right"/>
    </xf>
    <xf numFmtId="167" fontId="40" fillId="0" borderId="0" xfId="44750" applyFont="1" applyFill="1" applyBorder="1" applyAlignment="1">
      <alignment horizontal="right"/>
    </xf>
    <xf numFmtId="167" fontId="46" fillId="45" borderId="18" xfId="44751" applyNumberFormat="1" applyFont="1" applyFill="1" applyBorder="1" applyAlignment="1">
      <alignment horizontal="right" vertical="center"/>
    </xf>
    <xf numFmtId="0" fontId="31" fillId="0" borderId="0" xfId="0" applyFont="1" applyAlignment="1">
      <alignment horizontal="right" vertical="center"/>
    </xf>
    <xf numFmtId="0" fontId="8" fillId="43" borderId="18" xfId="0" applyFont="1" applyFill="1" applyBorder="1" applyAlignment="1">
      <alignment horizontal="right"/>
    </xf>
    <xf numFmtId="170" fontId="8" fillId="43" borderId="18" xfId="0" applyNumberFormat="1" applyFont="1" applyFill="1" applyBorder="1" applyAlignment="1">
      <alignment horizontal="right"/>
    </xf>
    <xf numFmtId="170" fontId="40" fillId="35" borderId="18" xfId="44751" applyNumberFormat="1" applyFont="1" applyFill="1" applyBorder="1" applyAlignment="1">
      <alignment horizontal="right" vertical="center"/>
    </xf>
    <xf numFmtId="1" fontId="31" fillId="0" borderId="18" xfId="745" applyNumberFormat="1" applyFont="1" applyFill="1" applyBorder="1" applyAlignment="1">
      <alignment horizontal="right" vertical="top" wrapText="1"/>
    </xf>
    <xf numFmtId="0" fontId="0" fillId="0" borderId="0" xfId="0" applyAlignment="1">
      <alignment horizontal="right"/>
    </xf>
    <xf numFmtId="0" fontId="8" fillId="35" borderId="18" xfId="0" applyFont="1" applyFill="1" applyBorder="1" applyAlignment="1">
      <alignment horizontal="right"/>
    </xf>
    <xf numFmtId="0" fontId="40" fillId="42" borderId="18" xfId="44751" applyFont="1" applyFill="1" applyBorder="1" applyAlignment="1">
      <alignment horizontal="left" vertical="center" wrapText="1"/>
    </xf>
    <xf numFmtId="0" fontId="40" fillId="51" borderId="0" xfId="44751" applyFont="1" applyFill="1" applyBorder="1" applyAlignment="1">
      <alignment horizontal="center" vertical="center"/>
    </xf>
    <xf numFmtId="0" fontId="8" fillId="51" borderId="0" xfId="0" applyFont="1" applyFill="1" applyBorder="1" applyAlignment="1">
      <alignment horizontal="right"/>
    </xf>
    <xf numFmtId="0" fontId="33" fillId="51" borderId="0" xfId="0" applyFont="1" applyFill="1" applyAlignment="1">
      <alignment horizontal="left" vertical="center"/>
    </xf>
    <xf numFmtId="0" fontId="58" fillId="51" borderId="0" xfId="44751" applyFont="1" applyFill="1" applyBorder="1" applyAlignment="1">
      <alignment horizontal="left" vertical="center"/>
    </xf>
    <xf numFmtId="0" fontId="60" fillId="0" borderId="0" xfId="0" applyFont="1" applyFill="1" applyAlignment="1">
      <alignment horizontal="left" vertical="center"/>
    </xf>
    <xf numFmtId="1" fontId="31" fillId="35" borderId="18" xfId="745" applyNumberFormat="1" applyFont="1" applyFill="1" applyBorder="1" applyAlignment="1">
      <alignment horizontal="right" vertical="top" wrapText="1"/>
    </xf>
    <xf numFmtId="1" fontId="31" fillId="42" borderId="11" xfId="745" applyNumberFormat="1" applyFont="1" applyFill="1" applyBorder="1" applyAlignment="1">
      <alignment horizontal="left" vertical="top"/>
    </xf>
    <xf numFmtId="0" fontId="40" fillId="42" borderId="18" xfId="0" applyFont="1" applyFill="1" applyBorder="1" applyAlignment="1">
      <alignment horizontal="left" vertical="center" indent="1"/>
    </xf>
    <xf numFmtId="0" fontId="40" fillId="42" borderId="18" xfId="0" applyFont="1" applyFill="1" applyBorder="1" applyAlignment="1">
      <alignment horizontal="left" vertical="center" indent="2"/>
    </xf>
    <xf numFmtId="1" fontId="31" fillId="42" borderId="18" xfId="0" applyNumberFormat="1" applyFont="1" applyFill="1" applyBorder="1" applyAlignment="1">
      <alignment horizontal="center" vertical="center"/>
    </xf>
    <xf numFmtId="0" fontId="30" fillId="42" borderId="18" xfId="0" applyFont="1" applyFill="1" applyBorder="1" applyAlignment="1">
      <alignment horizontal="left" vertical="center"/>
    </xf>
    <xf numFmtId="0" fontId="31" fillId="42" borderId="18" xfId="0" applyFont="1" applyFill="1" applyBorder="1" applyAlignment="1">
      <alignment horizontal="left" vertical="center" indent="2"/>
    </xf>
    <xf numFmtId="0" fontId="31" fillId="42" borderId="18" xfId="0" applyFont="1" applyFill="1" applyBorder="1" applyAlignment="1">
      <alignment horizontal="left" vertical="center" indent="3"/>
    </xf>
    <xf numFmtId="0" fontId="49" fillId="42" borderId="18" xfId="0" applyFont="1" applyFill="1" applyBorder="1" applyAlignment="1">
      <alignment horizontal="left" vertical="center" wrapText="1" indent="4"/>
    </xf>
    <xf numFmtId="0" fontId="31" fillId="42" borderId="18" xfId="0" applyFont="1" applyFill="1" applyBorder="1" applyAlignment="1">
      <alignment horizontal="left" vertical="center" wrapText="1" indent="3"/>
    </xf>
    <xf numFmtId="0" fontId="31" fillId="42" borderId="19" xfId="0" applyFont="1" applyFill="1" applyBorder="1" applyAlignment="1">
      <alignment vertical="center" wrapText="1"/>
    </xf>
    <xf numFmtId="0" fontId="61" fillId="0" borderId="0" xfId="0" applyFont="1" applyFill="1" applyAlignment="1">
      <alignment horizontal="left" vertical="center"/>
    </xf>
    <xf numFmtId="167" fontId="62" fillId="51" borderId="0" xfId="44750" applyFont="1" applyFill="1" applyBorder="1" applyAlignment="1">
      <alignment horizontal="right"/>
    </xf>
    <xf numFmtId="0" fontId="42" fillId="0" borderId="0" xfId="0" applyFont="1" applyAlignment="1">
      <alignment horizontal="left"/>
    </xf>
    <xf numFmtId="0" fontId="49" fillId="36" borderId="0" xfId="0" applyFont="1" applyFill="1" applyAlignment="1">
      <alignment horizontal="right" vertical="center"/>
    </xf>
    <xf numFmtId="0" fontId="40" fillId="0" borderId="0" xfId="0" applyFont="1" applyAlignment="1">
      <alignment horizontal="left" vertical="center"/>
    </xf>
    <xf numFmtId="0" fontId="63" fillId="42" borderId="19" xfId="0" applyFont="1" applyFill="1" applyBorder="1" applyAlignment="1">
      <alignment horizontal="left" vertical="center" indent="2"/>
    </xf>
    <xf numFmtId="0" fontId="63" fillId="42" borderId="29" xfId="0" applyFont="1" applyFill="1" applyBorder="1" applyAlignment="1">
      <alignment horizontal="left" vertical="center" wrapText="1" indent="2"/>
    </xf>
    <xf numFmtId="0" fontId="63" fillId="42" borderId="20" xfId="0" applyFont="1" applyFill="1" applyBorder="1" applyAlignment="1">
      <alignment horizontal="left" vertical="center" wrapText="1" indent="2"/>
    </xf>
    <xf numFmtId="0" fontId="63" fillId="42" borderId="19" xfId="0" applyFont="1" applyFill="1" applyBorder="1" applyAlignment="1">
      <alignment horizontal="left" vertical="center" wrapText="1" indent="2"/>
    </xf>
    <xf numFmtId="0" fontId="40" fillId="0" borderId="18" xfId="0" applyFont="1" applyBorder="1" applyAlignment="1">
      <alignment horizontal="left"/>
    </xf>
    <xf numFmtId="0" fontId="0" fillId="0" borderId="0" xfId="0" applyFont="1"/>
    <xf numFmtId="0" fontId="0" fillId="0" borderId="0" xfId="0" applyFont="1" applyAlignment="1">
      <alignment vertical="center" wrapText="1"/>
    </xf>
    <xf numFmtId="0" fontId="0" fillId="0" borderId="0" xfId="0" applyFont="1" applyAlignment="1">
      <alignment vertical="center"/>
    </xf>
    <xf numFmtId="0" fontId="43" fillId="0" borderId="0" xfId="44745" applyFont="1"/>
    <xf numFmtId="0" fontId="43" fillId="0" borderId="0" xfId="44745" applyFont="1" applyAlignment="1">
      <alignment vertical="center"/>
    </xf>
    <xf numFmtId="0" fontId="42" fillId="42" borderId="19" xfId="0" applyFont="1" applyFill="1" applyBorder="1" applyAlignment="1">
      <alignment horizontal="left" vertical="center" wrapText="1"/>
    </xf>
    <xf numFmtId="0" fontId="0" fillId="42" borderId="18" xfId="0" applyFont="1" applyFill="1" applyBorder="1" applyAlignment="1">
      <alignment vertical="center" wrapText="1"/>
    </xf>
    <xf numFmtId="0" fontId="0" fillId="43" borderId="18" xfId="0" applyFont="1" applyFill="1" applyBorder="1" applyAlignment="1">
      <alignment vertical="center" wrapText="1"/>
    </xf>
    <xf numFmtId="0" fontId="0" fillId="42" borderId="18" xfId="0" applyFont="1" applyFill="1" applyBorder="1" applyAlignment="1">
      <alignment horizontal="center" vertical="center" wrapText="1"/>
    </xf>
    <xf numFmtId="0" fontId="0" fillId="42" borderId="19" xfId="0" applyFont="1" applyFill="1" applyBorder="1" applyAlignment="1">
      <alignment horizontal="center" vertical="center" wrapText="1"/>
    </xf>
    <xf numFmtId="3" fontId="8" fillId="35" borderId="18" xfId="0" applyNumberFormat="1" applyFont="1" applyFill="1" applyBorder="1" applyAlignment="1">
      <alignment horizontal="right"/>
    </xf>
    <xf numFmtId="0" fontId="0" fillId="42" borderId="18" xfId="0" applyFont="1" applyFill="1" applyBorder="1" applyAlignment="1">
      <alignment horizontal="center"/>
    </xf>
    <xf numFmtId="0" fontId="49" fillId="42" borderId="18" xfId="0" applyFont="1" applyFill="1" applyBorder="1" applyAlignment="1">
      <alignment horizontal="left" vertical="center" wrapText="1" indent="2"/>
    </xf>
    <xf numFmtId="0" fontId="49" fillId="42" borderId="18" xfId="0" applyFont="1" applyFill="1" applyBorder="1" applyAlignment="1">
      <alignment horizontal="left" vertical="top" indent="4"/>
    </xf>
    <xf numFmtId="0" fontId="49" fillId="42" borderId="18" xfId="0" applyFont="1" applyFill="1" applyBorder="1" applyAlignment="1">
      <alignment horizontal="left" vertical="center" indent="4"/>
    </xf>
    <xf numFmtId="0" fontId="49" fillId="42" borderId="19" xfId="0" applyFont="1" applyFill="1" applyBorder="1" applyAlignment="1">
      <alignment horizontal="left" vertical="center" wrapText="1" indent="4"/>
    </xf>
    <xf numFmtId="0" fontId="49" fillId="42" borderId="19" xfId="0" applyFont="1" applyFill="1" applyBorder="1" applyAlignment="1">
      <alignment horizontal="left" vertical="center" wrapText="1" indent="5"/>
    </xf>
    <xf numFmtId="0" fontId="0" fillId="40" borderId="18" xfId="0" applyFont="1" applyFill="1" applyBorder="1" applyAlignment="1">
      <alignment horizontal="center"/>
    </xf>
    <xf numFmtId="0" fontId="67" fillId="42" borderId="18" xfId="0" applyFont="1" applyFill="1" applyBorder="1" applyAlignment="1">
      <alignment horizontal="left" vertical="center" wrapText="1" indent="4"/>
    </xf>
    <xf numFmtId="0" fontId="0" fillId="40" borderId="18" xfId="0" applyFont="1" applyFill="1" applyBorder="1" applyAlignment="1">
      <alignment horizontal="left"/>
    </xf>
    <xf numFmtId="0" fontId="0" fillId="0" borderId="0" xfId="0" applyFont="1" applyAlignment="1">
      <alignment horizontal="left" vertical="center" indent="8"/>
    </xf>
    <xf numFmtId="0" fontId="61" fillId="0" borderId="0" xfId="0" applyFont="1" applyAlignment="1">
      <alignment horizontal="left" vertical="center"/>
    </xf>
    <xf numFmtId="0" fontId="40" fillId="54" borderId="18" xfId="0" applyFont="1" applyFill="1" applyBorder="1" applyAlignment="1">
      <alignment horizontal="left"/>
    </xf>
    <xf numFmtId="0" fontId="49" fillId="42" borderId="19" xfId="0" applyFont="1" applyFill="1" applyBorder="1" applyAlignment="1">
      <alignment horizontal="left" vertical="center" wrapText="1" indent="2"/>
    </xf>
    <xf numFmtId="0" fontId="40" fillId="54" borderId="18" xfId="0" applyFont="1" applyFill="1" applyBorder="1"/>
    <xf numFmtId="0" fontId="42" fillId="42" borderId="18" xfId="0" applyFont="1" applyFill="1" applyBorder="1" applyAlignment="1">
      <alignment horizontal="left" vertical="center" wrapText="1"/>
    </xf>
    <xf numFmtId="0" fontId="40" fillId="0" borderId="0" xfId="0" applyFont="1" applyAlignment="1">
      <alignment vertical="center" wrapText="1"/>
    </xf>
    <xf numFmtId="0" fontId="66" fillId="52" borderId="18" xfId="0" applyFont="1" applyFill="1" applyBorder="1" applyAlignment="1">
      <alignment horizontal="left" vertical="center" indent="2"/>
    </xf>
    <xf numFmtId="9" fontId="0" fillId="43" borderId="18" xfId="44754" applyFont="1" applyFill="1" applyBorder="1" applyAlignment="1">
      <alignment horizontal="right"/>
    </xf>
    <xf numFmtId="0" fontId="72" fillId="0" borderId="0" xfId="0" applyFont="1"/>
    <xf numFmtId="0" fontId="42" fillId="0" borderId="29" xfId="0" applyFont="1" applyBorder="1" applyAlignment="1">
      <alignment horizontal="left" vertical="center" wrapText="1"/>
    </xf>
    <xf numFmtId="0" fontId="48" fillId="0" borderId="0" xfId="0" applyFont="1"/>
    <xf numFmtId="0" fontId="0" fillId="36" borderId="0" xfId="0" applyFont="1" applyFill="1"/>
    <xf numFmtId="4" fontId="0" fillId="43" borderId="20" xfId="0" applyNumberFormat="1" applyFont="1" applyFill="1" applyBorder="1" applyAlignment="1">
      <alignment horizontal="right"/>
    </xf>
    <xf numFmtId="0" fontId="0" fillId="0" borderId="0" xfId="0" applyFont="1" applyAlignment="1">
      <alignment wrapText="1"/>
    </xf>
    <xf numFmtId="0" fontId="42" fillId="52" borderId="19" xfId="0" applyFont="1" applyFill="1" applyBorder="1" applyAlignment="1">
      <alignment vertical="center" wrapText="1"/>
    </xf>
    <xf numFmtId="0" fontId="42" fillId="42" borderId="19" xfId="0" applyFont="1" applyFill="1" applyBorder="1" applyAlignment="1">
      <alignment vertical="center" wrapText="1"/>
    </xf>
    <xf numFmtId="0" fontId="71" fillId="42" borderId="18" xfId="0" applyFont="1" applyFill="1" applyBorder="1" applyAlignment="1">
      <alignment horizontal="left" vertical="center" indent="2"/>
    </xf>
    <xf numFmtId="0" fontId="49" fillId="42" borderId="18" xfId="0" applyFont="1" applyFill="1" applyBorder="1" applyAlignment="1">
      <alignment horizontal="left" vertical="center" indent="2"/>
    </xf>
    <xf numFmtId="0" fontId="71" fillId="42" borderId="18" xfId="0" applyFont="1" applyFill="1" applyBorder="1" applyAlignment="1">
      <alignment horizontal="left" vertical="center" wrapText="1" indent="2"/>
    </xf>
    <xf numFmtId="0" fontId="49" fillId="42" borderId="18" xfId="0" applyFont="1" applyFill="1" applyBorder="1" applyAlignment="1">
      <alignment horizontal="left" vertical="center" indent="6"/>
    </xf>
    <xf numFmtId="0" fontId="63" fillId="42" borderId="18" xfId="0" applyFont="1" applyFill="1" applyBorder="1" applyAlignment="1">
      <alignment horizontal="left" vertical="center" indent="2"/>
    </xf>
    <xf numFmtId="0" fontId="63" fillId="42" borderId="18" xfId="0" applyFont="1" applyFill="1" applyBorder="1" applyAlignment="1">
      <alignment horizontal="left" vertical="center" wrapText="1" indent="2"/>
    </xf>
    <xf numFmtId="0" fontId="63" fillId="42" borderId="18" xfId="0" applyFont="1" applyFill="1" applyBorder="1" applyAlignment="1">
      <alignment horizontal="left" vertical="center" indent="4"/>
    </xf>
    <xf numFmtId="0" fontId="41" fillId="42" borderId="18" xfId="0" applyFont="1" applyFill="1" applyBorder="1" applyAlignment="1">
      <alignment vertical="center"/>
    </xf>
    <xf numFmtId="0" fontId="63" fillId="42" borderId="18" xfId="0" applyFont="1" applyFill="1" applyBorder="1" applyAlignment="1">
      <alignment horizontal="left" vertical="top" indent="4"/>
    </xf>
    <xf numFmtId="0" fontId="0" fillId="56" borderId="18" xfId="0" applyFill="1" applyBorder="1" applyAlignment="1">
      <alignment horizontal="center"/>
    </xf>
    <xf numFmtId="0" fontId="48" fillId="56" borderId="18" xfId="0" applyFont="1" applyFill="1" applyBorder="1" applyAlignment="1">
      <alignment horizontal="center"/>
    </xf>
    <xf numFmtId="49" fontId="40" fillId="42" borderId="19" xfId="44753" applyNumberFormat="1" applyFont="1" applyFill="1" applyBorder="1" applyAlignment="1">
      <alignment horizontal="left" wrapText="1"/>
    </xf>
    <xf numFmtId="43" fontId="0" fillId="42" borderId="22" xfId="44753" applyFont="1" applyFill="1" applyBorder="1" applyAlignment="1">
      <alignment horizontal="left"/>
    </xf>
    <xf numFmtId="0" fontId="0" fillId="0" borderId="0" xfId="0" applyFont="1" applyAlignment="1">
      <alignment horizontal="left" vertical="center" wrapText="1"/>
    </xf>
    <xf numFmtId="0" fontId="8" fillId="0" borderId="0" xfId="0" applyFont="1" applyAlignment="1">
      <alignment horizontal="left" vertical="center" wrapText="1"/>
    </xf>
    <xf numFmtId="0" fontId="40" fillId="0" borderId="19" xfId="0" applyFont="1" applyBorder="1" applyAlignment="1">
      <alignment horizontal="center" vertical="center" wrapText="1"/>
    </xf>
    <xf numFmtId="0" fontId="40" fillId="0" borderId="20" xfId="0" applyFont="1" applyBorder="1" applyAlignment="1">
      <alignment horizontal="center" vertical="center" wrapText="1"/>
    </xf>
    <xf numFmtId="0" fontId="0" fillId="0" borderId="19" xfId="0" applyFont="1" applyBorder="1" applyAlignment="1">
      <alignment horizontal="center" vertical="center" wrapText="1"/>
    </xf>
    <xf numFmtId="0" fontId="0" fillId="0" borderId="20" xfId="0" applyFont="1" applyBorder="1" applyAlignment="1">
      <alignment horizontal="center" vertical="center" wrapText="1"/>
    </xf>
    <xf numFmtId="0" fontId="31" fillId="42" borderId="21" xfId="0" applyFont="1" applyFill="1" applyBorder="1" applyAlignment="1">
      <alignment horizontal="left" vertical="center"/>
    </xf>
    <xf numFmtId="0" fontId="31" fillId="42" borderId="24" xfId="0" applyFont="1" applyFill="1" applyBorder="1" applyAlignment="1">
      <alignment horizontal="left" vertical="center"/>
    </xf>
    <xf numFmtId="0" fontId="31" fillId="42" borderId="14" xfId="0" applyFont="1" applyFill="1" applyBorder="1" applyAlignment="1">
      <alignment horizontal="left" vertical="center"/>
    </xf>
    <xf numFmtId="0" fontId="31" fillId="42" borderId="16" xfId="0" applyFont="1" applyFill="1" applyBorder="1" applyAlignment="1">
      <alignment horizontal="left" vertical="center"/>
    </xf>
    <xf numFmtId="0" fontId="31" fillId="42" borderId="22" xfId="0" applyFont="1" applyFill="1" applyBorder="1" applyAlignment="1">
      <alignment horizontal="left" vertical="center"/>
    </xf>
    <xf numFmtId="0" fontId="31" fillId="42" borderId="25" xfId="0" applyFont="1" applyFill="1" applyBorder="1" applyAlignment="1">
      <alignment horizontal="left" vertical="center"/>
    </xf>
    <xf numFmtId="0" fontId="31" fillId="42" borderId="19" xfId="0" applyFont="1" applyFill="1" applyBorder="1" applyAlignment="1">
      <alignment horizontal="left" vertical="center"/>
    </xf>
    <xf numFmtId="0" fontId="31" fillId="42" borderId="20" xfId="0" applyFont="1" applyFill="1" applyBorder="1" applyAlignment="1">
      <alignment horizontal="left" vertical="center"/>
    </xf>
    <xf numFmtId="0" fontId="40" fillId="42" borderId="14" xfId="0" applyFont="1" applyFill="1" applyBorder="1" applyAlignment="1">
      <alignment horizontal="center" vertical="center" wrapText="1"/>
    </xf>
    <xf numFmtId="0" fontId="40" fillId="42" borderId="15" xfId="0" applyFont="1" applyFill="1" applyBorder="1" applyAlignment="1">
      <alignment horizontal="center" vertical="center"/>
    </xf>
    <xf numFmtId="0" fontId="40" fillId="42" borderId="16" xfId="0" applyFont="1" applyFill="1" applyBorder="1" applyAlignment="1">
      <alignment horizontal="center" vertical="center"/>
    </xf>
    <xf numFmtId="0" fontId="40" fillId="42" borderId="21" xfId="0" applyFont="1" applyFill="1" applyBorder="1" applyAlignment="1">
      <alignment horizontal="center" vertical="center"/>
    </xf>
    <xf numFmtId="0" fontId="40" fillId="42" borderId="23" xfId="0" applyFont="1" applyFill="1" applyBorder="1" applyAlignment="1">
      <alignment horizontal="center" vertical="center"/>
    </xf>
    <xf numFmtId="0" fontId="40" fillId="42" borderId="0" xfId="0" applyFont="1" applyFill="1" applyBorder="1" applyAlignment="1">
      <alignment horizontal="center" vertical="center"/>
    </xf>
    <xf numFmtId="0" fontId="40" fillId="42" borderId="24" xfId="0" applyFont="1" applyFill="1" applyBorder="1" applyAlignment="1">
      <alignment horizontal="center" vertical="center"/>
    </xf>
    <xf numFmtId="0" fontId="40" fillId="0" borderId="29" xfId="0" applyFont="1" applyFill="1" applyBorder="1" applyAlignment="1">
      <alignment horizontal="center"/>
    </xf>
    <xf numFmtId="0" fontId="40" fillId="0" borderId="20" xfId="0" applyFont="1" applyFill="1" applyBorder="1" applyAlignment="1">
      <alignment horizontal="center"/>
    </xf>
    <xf numFmtId="0" fontId="40" fillId="47" borderId="19" xfId="0" applyFont="1" applyFill="1" applyBorder="1" applyAlignment="1">
      <alignment horizontal="center"/>
    </xf>
    <xf numFmtId="0" fontId="40" fillId="47" borderId="29" xfId="0" applyFont="1" applyFill="1" applyBorder="1" applyAlignment="1">
      <alignment horizontal="center"/>
    </xf>
    <xf numFmtId="0" fontId="40" fillId="47" borderId="20" xfId="0" applyFont="1" applyFill="1" applyBorder="1" applyAlignment="1">
      <alignment horizontal="center"/>
    </xf>
    <xf numFmtId="0" fontId="40" fillId="48" borderId="19" xfId="0" applyFont="1" applyFill="1" applyBorder="1" applyAlignment="1">
      <alignment horizontal="center"/>
    </xf>
    <xf numFmtId="0" fontId="40" fillId="48" borderId="29" xfId="0" applyFont="1" applyFill="1" applyBorder="1" applyAlignment="1">
      <alignment horizontal="center"/>
    </xf>
    <xf numFmtId="0" fontId="40" fillId="42" borderId="15" xfId="0" applyFont="1" applyFill="1" applyBorder="1" applyAlignment="1">
      <alignment horizontal="center" vertical="center" wrapText="1"/>
    </xf>
    <xf numFmtId="0" fontId="0" fillId="42" borderId="19" xfId="0" applyFont="1" applyFill="1" applyBorder="1" applyAlignment="1">
      <alignment horizontal="left" vertical="center" wrapText="1"/>
    </xf>
    <xf numFmtId="0" fontId="0" fillId="42" borderId="29" xfId="0" applyFont="1" applyFill="1" applyBorder="1" applyAlignment="1">
      <alignment horizontal="left" vertical="center" wrapText="1"/>
    </xf>
    <xf numFmtId="0" fontId="0" fillId="42" borderId="20" xfId="0" applyFont="1" applyFill="1" applyBorder="1" applyAlignment="1">
      <alignment horizontal="left" vertical="center" wrapText="1"/>
    </xf>
    <xf numFmtId="0" fontId="40" fillId="54" borderId="19" xfId="0" applyFont="1" applyFill="1" applyBorder="1" applyAlignment="1">
      <alignment horizontal="left"/>
    </xf>
    <xf numFmtId="0" fontId="40" fillId="54" borderId="20" xfId="0" applyFont="1" applyFill="1" applyBorder="1" applyAlignment="1">
      <alignment horizontal="left"/>
    </xf>
    <xf numFmtId="0" fontId="42" fillId="42" borderId="19" xfId="0" applyFont="1" applyFill="1" applyBorder="1" applyAlignment="1">
      <alignment horizontal="left" vertical="center" wrapText="1"/>
    </xf>
    <xf numFmtId="0" fontId="42" fillId="42" borderId="29" xfId="0" applyFont="1" applyFill="1" applyBorder="1" applyAlignment="1">
      <alignment horizontal="left" vertical="center" wrapText="1"/>
    </xf>
    <xf numFmtId="0" fontId="42" fillId="42" borderId="20" xfId="0" applyFont="1" applyFill="1" applyBorder="1" applyAlignment="1">
      <alignment horizontal="left" vertical="center" wrapText="1"/>
    </xf>
    <xf numFmtId="0" fontId="0" fillId="40" borderId="19" xfId="0" applyFont="1" applyFill="1" applyBorder="1" applyAlignment="1">
      <alignment horizontal="center"/>
    </xf>
    <xf numFmtId="0" fontId="0" fillId="40" borderId="20" xfId="0" applyFont="1" applyFill="1" applyBorder="1" applyAlignment="1">
      <alignment horizontal="center"/>
    </xf>
    <xf numFmtId="0" fontId="63" fillId="42" borderId="19" xfId="0" applyFont="1" applyFill="1" applyBorder="1" applyAlignment="1">
      <alignment horizontal="left" vertical="center" wrapText="1" indent="4"/>
    </xf>
    <xf numFmtId="0" fontId="63" fillId="42" borderId="29" xfId="0" applyFont="1" applyFill="1" applyBorder="1" applyAlignment="1">
      <alignment horizontal="left" vertical="center" wrapText="1" indent="4"/>
    </xf>
    <xf numFmtId="0" fontId="63" fillId="42" borderId="20" xfId="0" applyFont="1" applyFill="1" applyBorder="1" applyAlignment="1">
      <alignment horizontal="left" vertical="center" wrapText="1" indent="4"/>
    </xf>
    <xf numFmtId="0" fontId="46" fillId="53" borderId="26" xfId="0" applyFont="1" applyFill="1" applyBorder="1" applyAlignment="1">
      <alignment horizontal="left" vertical="center" wrapText="1"/>
    </xf>
    <xf numFmtId="0" fontId="46" fillId="53" borderId="0" xfId="0" applyFont="1" applyFill="1" applyAlignment="1">
      <alignment horizontal="left" vertical="center" wrapText="1"/>
    </xf>
    <xf numFmtId="0" fontId="8" fillId="40" borderId="19" xfId="0" applyFont="1" applyFill="1" applyBorder="1" applyAlignment="1">
      <alignment horizontal="center"/>
    </xf>
    <xf numFmtId="0" fontId="8" fillId="40" borderId="20" xfId="0" applyFont="1" applyFill="1" applyBorder="1" applyAlignment="1">
      <alignment horizontal="center"/>
    </xf>
    <xf numFmtId="0" fontId="40" fillId="43" borderId="19" xfId="0" applyFont="1" applyFill="1" applyBorder="1" applyAlignment="1">
      <alignment horizontal="left"/>
    </xf>
    <xf numFmtId="0" fontId="40" fillId="43" borderId="20" xfId="0" applyFont="1" applyFill="1" applyBorder="1" applyAlignment="1">
      <alignment horizontal="left"/>
    </xf>
    <xf numFmtId="49" fontId="8" fillId="43" borderId="19" xfId="44756" applyNumberFormat="1" applyFont="1" applyFill="1" applyBorder="1" applyAlignment="1">
      <alignment horizontal="left" vertical="top" wrapText="1"/>
      <protection locked="0"/>
    </xf>
    <xf numFmtId="49" fontId="8" fillId="43" borderId="20" xfId="44756" applyNumberFormat="1" applyFont="1" applyFill="1" applyBorder="1" applyAlignment="1">
      <alignment horizontal="left" vertical="top" wrapText="1"/>
      <protection locked="0"/>
    </xf>
    <xf numFmtId="0" fontId="46" fillId="53" borderId="31" xfId="0" applyFont="1" applyFill="1" applyBorder="1" applyAlignment="1">
      <alignment horizontal="left" vertical="center" wrapText="1"/>
    </xf>
    <xf numFmtId="0" fontId="46" fillId="53" borderId="23" xfId="0" applyFont="1" applyFill="1" applyBorder="1" applyAlignment="1">
      <alignment horizontal="left" vertical="center" wrapText="1"/>
    </xf>
    <xf numFmtId="0" fontId="0" fillId="43" borderId="30" xfId="0" applyFont="1" applyFill="1" applyBorder="1" applyAlignment="1">
      <alignment horizontal="center" vertical="top" wrapText="1"/>
    </xf>
    <xf numFmtId="0" fontId="0" fillId="43" borderId="8" xfId="0" applyFont="1" applyFill="1" applyBorder="1" applyAlignment="1">
      <alignment horizontal="center" vertical="top" wrapText="1"/>
    </xf>
    <xf numFmtId="0" fontId="0" fillId="43" borderId="9" xfId="0" applyFont="1" applyFill="1" applyBorder="1" applyAlignment="1">
      <alignment horizontal="center" vertical="top" wrapText="1"/>
    </xf>
    <xf numFmtId="0" fontId="0" fillId="40" borderId="29" xfId="0" applyFont="1" applyFill="1" applyBorder="1" applyAlignment="1">
      <alignment horizontal="center"/>
    </xf>
    <xf numFmtId="0" fontId="0" fillId="42" borderId="30" xfId="0" applyFont="1" applyFill="1" applyBorder="1" applyAlignment="1">
      <alignment horizontal="left" vertical="center"/>
    </xf>
    <xf numFmtId="0" fontId="0" fillId="42" borderId="8" xfId="0" applyFont="1" applyFill="1" applyBorder="1" applyAlignment="1">
      <alignment horizontal="left" vertical="center"/>
    </xf>
    <xf numFmtId="0" fontId="0" fillId="42" borderId="9" xfId="0" applyFont="1" applyFill="1" applyBorder="1" applyAlignment="1">
      <alignment horizontal="left" vertical="center"/>
    </xf>
    <xf numFmtId="0" fontId="49" fillId="42" borderId="18" xfId="0" applyFont="1" applyFill="1" applyBorder="1" applyAlignment="1">
      <alignment horizontal="left" vertical="top" wrapText="1" indent="3"/>
    </xf>
    <xf numFmtId="0" fontId="49" fillId="42" borderId="18" xfId="0" applyFont="1" applyFill="1" applyBorder="1" applyAlignment="1">
      <alignment horizontal="left" vertical="top" indent="3"/>
    </xf>
  </cellXfs>
  <cellStyles count="44757">
    <cellStyle name="20% - Accent1" xfId="14544" hidden="1"/>
    <cellStyle name="20% - Accent1" xfId="15113" hidden="1"/>
    <cellStyle name="20% - Accent1" xfId="16127" hidden="1"/>
    <cellStyle name="20% - Accent1" xfId="16084" hidden="1"/>
    <cellStyle name="20% - Accent1" xfId="18572" hidden="1"/>
    <cellStyle name="20% - Accent1" xfId="19584" hidden="1"/>
    <cellStyle name="20% - Accent1" xfId="19520" hidden="1"/>
    <cellStyle name="20% - Accent1" xfId="21863" hidden="1"/>
    <cellStyle name="20% - Accent1" xfId="22794" hidden="1"/>
    <cellStyle name="20% - Accent1" xfId="24661" hidden="1"/>
    <cellStyle name="20% - Accent1" xfId="25230" hidden="1"/>
    <cellStyle name="20% - Accent1" xfId="26241" hidden="1"/>
    <cellStyle name="20% - Accent1" xfId="26217" hidden="1"/>
    <cellStyle name="20% - Accent1" xfId="28627" hidden="1"/>
    <cellStyle name="20% - Accent1" xfId="29643" hidden="1"/>
    <cellStyle name="20% - Accent1" xfId="24645" hidden="1"/>
    <cellStyle name="20% - Accent1" xfId="31988" hidden="1"/>
    <cellStyle name="20% - Accent1" xfId="33002" hidden="1"/>
    <cellStyle name="20% - Accent1" xfId="34861" hidden="1"/>
    <cellStyle name="20% - Accent1" xfId="35360" hidden="1"/>
    <cellStyle name="20% - Accent1" xfId="36291" hidden="1"/>
    <cellStyle name="20% - Accent1" xfId="38154" hidden="1"/>
    <cellStyle name="20% - Accent1" xfId="38723" hidden="1"/>
    <cellStyle name="20% - Accent1" xfId="39634" hidden="1"/>
    <cellStyle name="20% - Accent1" xfId="41455" hidden="1"/>
    <cellStyle name="20% - Accent1" xfId="42024" hidden="1"/>
    <cellStyle name="20% - Accent1" xfId="42935" hidden="1"/>
    <cellStyle name="20% - Accent1" xfId="44721" builtinId="30" hidden="1"/>
    <cellStyle name="20% - Accent1 2 10" xfId="17980" hidden="1"/>
    <cellStyle name="20% - Accent1 2 11" xfId="18017" hidden="1"/>
    <cellStyle name="20% - Accent1 2 11" xfId="25253" hidden="1"/>
    <cellStyle name="20% - Accent1 2 11" xfId="32931" hidden="1"/>
    <cellStyle name="20% - Accent1 2 12" xfId="26171" hidden="1"/>
    <cellStyle name="20% - Accent1 2 12" xfId="32967" hidden="1"/>
    <cellStyle name="20% - Accent1 2 13" xfId="26207" hidden="1"/>
    <cellStyle name="20% - Accent1 2 13" xfId="33910" hidden="1"/>
    <cellStyle name="20% - Accent1 2 14" xfId="27149" hidden="1"/>
    <cellStyle name="20% - Accent1 2 14" xfId="33946" hidden="1"/>
    <cellStyle name="20% - Accent1 2 15" xfId="27184" hidden="1"/>
    <cellStyle name="20% - Accent1 2 15" xfId="34853" hidden="1"/>
    <cellStyle name="20% - Accent1 2 16" xfId="28088" hidden="1"/>
    <cellStyle name="20% - Accent1 2 16" xfId="34889" hidden="1"/>
    <cellStyle name="20% - Accent1 2 17" xfId="28123" hidden="1"/>
    <cellStyle name="20% - Accent1 2 2" xfId="1291" hidden="1"/>
    <cellStyle name="20% - Accent1 2 3" xfId="2209" hidden="1"/>
    <cellStyle name="20% - Accent1 2 4" xfId="2246" hidden="1"/>
    <cellStyle name="20% - Accent1 2 5" xfId="3156" hidden="1"/>
    <cellStyle name="20% - Accent1 2 5" xfId="10357" hidden="1"/>
    <cellStyle name="20% - Accent1 2 5" xfId="15136" hidden="1"/>
    <cellStyle name="20% - Accent1 2 6" xfId="3193" hidden="1"/>
    <cellStyle name="20% - Accent1 2 6" xfId="10394" hidden="1"/>
    <cellStyle name="20% - Accent1 2 6" xfId="16054" hidden="1"/>
    <cellStyle name="20% - Accent1 2 7" xfId="4101" hidden="1"/>
    <cellStyle name="20% - Accent1 2 7" xfId="11302" hidden="1"/>
    <cellStyle name="20% - Accent1 2 7" xfId="16091" hidden="1"/>
    <cellStyle name="20% - Accent1 2 8" xfId="4137" hidden="1"/>
    <cellStyle name="20% - Accent1 2 8" xfId="11334" hidden="1"/>
    <cellStyle name="20% - Accent1 2 8" xfId="17035" hidden="1"/>
    <cellStyle name="20% - Accent1 2 9" xfId="17072" hidden="1"/>
    <cellStyle name="20% - Accent1 4" xfId="1" hidden="1"/>
    <cellStyle name="20% - Accent1 4" xfId="717" hidden="1"/>
    <cellStyle name="20% - Accent2" xfId="14548" hidden="1"/>
    <cellStyle name="20% - Accent2" xfId="15109" hidden="1"/>
    <cellStyle name="20% - Accent2" xfId="16123" hidden="1"/>
    <cellStyle name="20% - Accent2" xfId="16051" hidden="1"/>
    <cellStyle name="20% - Accent2" xfId="18568" hidden="1"/>
    <cellStyle name="20% - Accent2" xfId="19580" hidden="1"/>
    <cellStyle name="20% - Accent2" xfId="20534" hidden="1"/>
    <cellStyle name="20% - Accent2" xfId="21859" hidden="1"/>
    <cellStyle name="20% - Accent2" xfId="22790" hidden="1"/>
    <cellStyle name="20% - Accent2" xfId="24665" hidden="1"/>
    <cellStyle name="20% - Accent2" xfId="25226" hidden="1"/>
    <cellStyle name="20% - Accent2" xfId="26237" hidden="1"/>
    <cellStyle name="20% - Accent2" xfId="27186" hidden="1"/>
    <cellStyle name="20% - Accent2" xfId="28623" hidden="1"/>
    <cellStyle name="20% - Accent2" xfId="29639" hidden="1"/>
    <cellStyle name="20% - Accent2" xfId="28648" hidden="1"/>
    <cellStyle name="20% - Accent2" xfId="31984" hidden="1"/>
    <cellStyle name="20% - Accent2" xfId="32998" hidden="1"/>
    <cellStyle name="20% - Accent2" xfId="32939" hidden="1"/>
    <cellStyle name="20% - Accent2" xfId="35356" hidden="1"/>
    <cellStyle name="20% - Accent2" xfId="36287" hidden="1"/>
    <cellStyle name="20% - Accent2" xfId="38158" hidden="1"/>
    <cellStyle name="20% - Accent2" xfId="38719" hidden="1"/>
    <cellStyle name="20% - Accent2" xfId="39630" hidden="1"/>
    <cellStyle name="20% - Accent2" xfId="41459" hidden="1"/>
    <cellStyle name="20% - Accent2" xfId="42020" hidden="1"/>
    <cellStyle name="20% - Accent2" xfId="42931" hidden="1"/>
    <cellStyle name="20% - Accent2" xfId="44725" builtinId="34" hidden="1"/>
    <cellStyle name="20% - Accent2 2 10" xfId="17976" hidden="1"/>
    <cellStyle name="20% - Accent2 2 11" xfId="18013" hidden="1"/>
    <cellStyle name="20% - Accent2 2 11" xfId="25257" hidden="1"/>
    <cellStyle name="20% - Accent2 2 11" xfId="32927" hidden="1"/>
    <cellStyle name="20% - Accent2 2 12" xfId="26167" hidden="1"/>
    <cellStyle name="20% - Accent2 2 12" xfId="32963" hidden="1"/>
    <cellStyle name="20% - Accent2 2 13" xfId="26203" hidden="1"/>
    <cellStyle name="20% - Accent2 2 13" xfId="33906" hidden="1"/>
    <cellStyle name="20% - Accent2 2 14" xfId="27145" hidden="1"/>
    <cellStyle name="20% - Accent2 2 14" xfId="33942" hidden="1"/>
    <cellStyle name="20% - Accent2 2 15" xfId="27180" hidden="1"/>
    <cellStyle name="20% - Accent2 2 15" xfId="34849" hidden="1"/>
    <cellStyle name="20% - Accent2 2 16" xfId="28084" hidden="1"/>
    <cellStyle name="20% - Accent2 2 16" xfId="34885" hidden="1"/>
    <cellStyle name="20% - Accent2 2 17" xfId="28119" hidden="1"/>
    <cellStyle name="20% - Accent2 2 2" xfId="1295" hidden="1"/>
    <cellStyle name="20% - Accent2 2 3" xfId="2205" hidden="1"/>
    <cellStyle name="20% - Accent2 2 4" xfId="2242" hidden="1"/>
    <cellStyle name="20% - Accent2 2 5" xfId="3152" hidden="1"/>
    <cellStyle name="20% - Accent2 2 5" xfId="10353" hidden="1"/>
    <cellStyle name="20% - Accent2 2 5" xfId="15140" hidden="1"/>
    <cellStyle name="20% - Accent2 2 6" xfId="3189" hidden="1"/>
    <cellStyle name="20% - Accent2 2 6" xfId="10390" hidden="1"/>
    <cellStyle name="20% - Accent2 2 6" xfId="16050" hidden="1"/>
    <cellStyle name="20% - Accent2 2 7" xfId="4097" hidden="1"/>
    <cellStyle name="20% - Accent2 2 7" xfId="11298" hidden="1"/>
    <cellStyle name="20% - Accent2 2 7" xfId="16087" hidden="1"/>
    <cellStyle name="20% - Accent2 2 8" xfId="4133" hidden="1"/>
    <cellStyle name="20% - Accent2 2 8" xfId="11330" hidden="1"/>
    <cellStyle name="20% - Accent2 2 8" xfId="17031" hidden="1"/>
    <cellStyle name="20% - Accent2 2 9" xfId="17068" hidden="1"/>
    <cellStyle name="20% - Accent2 4" xfId="2" hidden="1"/>
    <cellStyle name="20% - Accent2 4" xfId="718" hidden="1"/>
    <cellStyle name="20% - Accent3" xfId="14552" hidden="1"/>
    <cellStyle name="20% - Accent3" xfId="15105" hidden="1"/>
    <cellStyle name="20% - Accent3" xfId="16119" hidden="1"/>
    <cellStyle name="20% - Accent3" xfId="15135" hidden="1"/>
    <cellStyle name="20% - Accent3" xfId="18564" hidden="1"/>
    <cellStyle name="20% - Accent3" xfId="19576" hidden="1"/>
    <cellStyle name="20% - Accent3" xfId="18590" hidden="1"/>
    <cellStyle name="20% - Accent3" xfId="21855" hidden="1"/>
    <cellStyle name="20% - Accent3" xfId="22786" hidden="1"/>
    <cellStyle name="20% - Accent3" xfId="24669" hidden="1"/>
    <cellStyle name="20% - Accent3" xfId="25222" hidden="1"/>
    <cellStyle name="20% - Accent3" xfId="26233" hidden="1"/>
    <cellStyle name="20% - Accent3" xfId="25251" hidden="1"/>
    <cellStyle name="20% - Accent3" xfId="28619" hidden="1"/>
    <cellStyle name="20% - Accent3" xfId="29635" hidden="1"/>
    <cellStyle name="20% - Accent3" xfId="28672" hidden="1"/>
    <cellStyle name="20% - Accent3" xfId="31980" hidden="1"/>
    <cellStyle name="20% - Accent3" xfId="32994" hidden="1"/>
    <cellStyle name="20% - Accent3" xfId="33919" hidden="1"/>
    <cellStyle name="20% - Accent3" xfId="35352" hidden="1"/>
    <cellStyle name="20% - Accent3" xfId="36283" hidden="1"/>
    <cellStyle name="20% - Accent3" xfId="38162" hidden="1"/>
    <cellStyle name="20% - Accent3" xfId="38715" hidden="1"/>
    <cellStyle name="20% - Accent3" xfId="39626" hidden="1"/>
    <cellStyle name="20% - Accent3" xfId="41463" hidden="1"/>
    <cellStyle name="20% - Accent3" xfId="42016" hidden="1"/>
    <cellStyle name="20% - Accent3" xfId="42927" hidden="1"/>
    <cellStyle name="20% - Accent3" xfId="44729" builtinId="38" hidden="1"/>
    <cellStyle name="20% - Accent3 2 10" xfId="17972" hidden="1"/>
    <cellStyle name="20% - Accent3 2 11" xfId="18009" hidden="1"/>
    <cellStyle name="20% - Accent3 2 11" xfId="25261" hidden="1"/>
    <cellStyle name="20% - Accent3 2 11" xfId="32923" hidden="1"/>
    <cellStyle name="20% - Accent3 2 12" xfId="26163" hidden="1"/>
    <cellStyle name="20% - Accent3 2 12" xfId="32959" hidden="1"/>
    <cellStyle name="20% - Accent3 2 13" xfId="26199" hidden="1"/>
    <cellStyle name="20% - Accent3 2 13" xfId="33902" hidden="1"/>
    <cellStyle name="20% - Accent3 2 14" xfId="27141" hidden="1"/>
    <cellStyle name="20% - Accent3 2 14" xfId="33938" hidden="1"/>
    <cellStyle name="20% - Accent3 2 15" xfId="27176" hidden="1"/>
    <cellStyle name="20% - Accent3 2 15" xfId="34845" hidden="1"/>
    <cellStyle name="20% - Accent3 2 16" xfId="28080" hidden="1"/>
    <cellStyle name="20% - Accent3 2 16" xfId="34881" hidden="1"/>
    <cellStyle name="20% - Accent3 2 17" xfId="28115" hidden="1"/>
    <cellStyle name="20% - Accent3 2 2" xfId="1299" hidden="1"/>
    <cellStyle name="20% - Accent3 2 3" xfId="2201" hidden="1"/>
    <cellStyle name="20% - Accent3 2 4" xfId="2238" hidden="1"/>
    <cellStyle name="20% - Accent3 2 5" xfId="3148" hidden="1"/>
    <cellStyle name="20% - Accent3 2 5" xfId="10349" hidden="1"/>
    <cellStyle name="20% - Accent3 2 5" xfId="15144" hidden="1"/>
    <cellStyle name="20% - Accent3 2 6" xfId="3185" hidden="1"/>
    <cellStyle name="20% - Accent3 2 6" xfId="10386" hidden="1"/>
    <cellStyle name="20% - Accent3 2 6" xfId="16046" hidden="1"/>
    <cellStyle name="20% - Accent3 2 7" xfId="4093" hidden="1"/>
    <cellStyle name="20% - Accent3 2 7" xfId="11294" hidden="1"/>
    <cellStyle name="20% - Accent3 2 7" xfId="16083" hidden="1"/>
    <cellStyle name="20% - Accent3 2 8" xfId="4129" hidden="1"/>
    <cellStyle name="20% - Accent3 2 8" xfId="11326" hidden="1"/>
    <cellStyle name="20% - Accent3 2 8" xfId="17027" hidden="1"/>
    <cellStyle name="20% - Accent3 2 9" xfId="17064" hidden="1"/>
    <cellStyle name="20% - Accent3 4" xfId="3" hidden="1"/>
    <cellStyle name="20% - Accent3 4" xfId="719" hidden="1"/>
    <cellStyle name="20% - Accent4" xfId="14556" hidden="1"/>
    <cellStyle name="20% - Accent4" xfId="15101" hidden="1"/>
    <cellStyle name="20% - Accent4" xfId="16115" hidden="1"/>
    <cellStyle name="20% - Accent4" xfId="16073" hidden="1"/>
    <cellStyle name="20% - Accent4" xfId="18560" hidden="1"/>
    <cellStyle name="20% - Accent4" xfId="19572" hidden="1"/>
    <cellStyle name="20% - Accent4" xfId="19558" hidden="1"/>
    <cellStyle name="20% - Accent4" xfId="21851" hidden="1"/>
    <cellStyle name="20% - Accent4" xfId="22782" hidden="1"/>
    <cellStyle name="20% - Accent4" xfId="24673" hidden="1"/>
    <cellStyle name="20% - Accent4" xfId="25218" hidden="1"/>
    <cellStyle name="20% - Accent4" xfId="26229" hidden="1"/>
    <cellStyle name="20% - Accent4" xfId="28092" hidden="1"/>
    <cellStyle name="20% - Accent4" xfId="28615" hidden="1"/>
    <cellStyle name="20% - Accent4" xfId="29631" hidden="1"/>
    <cellStyle name="20% - Accent4" xfId="29597" hidden="1"/>
    <cellStyle name="20% - Accent4" xfId="31976" hidden="1"/>
    <cellStyle name="20% - Accent4" xfId="32990" hidden="1"/>
    <cellStyle name="20% - Accent4" xfId="34863" hidden="1"/>
    <cellStyle name="20% - Accent4" xfId="35348" hidden="1"/>
    <cellStyle name="20% - Accent4" xfId="36279" hidden="1"/>
    <cellStyle name="20% - Accent4" xfId="38166" hidden="1"/>
    <cellStyle name="20% - Accent4" xfId="38711" hidden="1"/>
    <cellStyle name="20% - Accent4" xfId="39622" hidden="1"/>
    <cellStyle name="20% - Accent4" xfId="41467" hidden="1"/>
    <cellStyle name="20% - Accent4" xfId="42012" hidden="1"/>
    <cellStyle name="20% - Accent4" xfId="42923" hidden="1"/>
    <cellStyle name="20% - Accent4" xfId="44733" builtinId="42" hidden="1"/>
    <cellStyle name="20% - Accent4 2 10" xfId="17968" hidden="1"/>
    <cellStyle name="20% - Accent4 2 11" xfId="18005" hidden="1"/>
    <cellStyle name="20% - Accent4 2 11" xfId="25265" hidden="1"/>
    <cellStyle name="20% - Accent4 2 11" xfId="32919" hidden="1"/>
    <cellStyle name="20% - Accent4 2 12" xfId="26159" hidden="1"/>
    <cellStyle name="20% - Accent4 2 12" xfId="32955" hidden="1"/>
    <cellStyle name="20% - Accent4 2 13" xfId="26195" hidden="1"/>
    <cellStyle name="20% - Accent4 2 13" xfId="33898" hidden="1"/>
    <cellStyle name="20% - Accent4 2 14" xfId="27137" hidden="1"/>
    <cellStyle name="20% - Accent4 2 14" xfId="33934" hidden="1"/>
    <cellStyle name="20% - Accent4 2 15" xfId="27172" hidden="1"/>
    <cellStyle name="20% - Accent4 2 15" xfId="34841" hidden="1"/>
    <cellStyle name="20% - Accent4 2 16" xfId="28076" hidden="1"/>
    <cellStyle name="20% - Accent4 2 16" xfId="34877" hidden="1"/>
    <cellStyle name="20% - Accent4 2 17" xfId="28111" hidden="1"/>
    <cellStyle name="20% - Accent4 2 2" xfId="1303" hidden="1"/>
    <cellStyle name="20% - Accent4 2 3" xfId="2197" hidden="1"/>
    <cellStyle name="20% - Accent4 2 4" xfId="2234" hidden="1"/>
    <cellStyle name="20% - Accent4 2 5" xfId="3144" hidden="1"/>
    <cellStyle name="20% - Accent4 2 5" xfId="10345" hidden="1"/>
    <cellStyle name="20% - Accent4 2 5" xfId="15148" hidden="1"/>
    <cellStyle name="20% - Accent4 2 6" xfId="3181" hidden="1"/>
    <cellStyle name="20% - Accent4 2 6" xfId="10382" hidden="1"/>
    <cellStyle name="20% - Accent4 2 6" xfId="16042" hidden="1"/>
    <cellStyle name="20% - Accent4 2 7" xfId="4089" hidden="1"/>
    <cellStyle name="20% - Accent4 2 7" xfId="11290" hidden="1"/>
    <cellStyle name="20% - Accent4 2 7" xfId="16079" hidden="1"/>
    <cellStyle name="20% - Accent4 2 8" xfId="4125" hidden="1"/>
    <cellStyle name="20% - Accent4 2 8" xfId="11322" hidden="1"/>
    <cellStyle name="20% - Accent4 2 8" xfId="17023" hidden="1"/>
    <cellStyle name="20% - Accent4 2 9" xfId="17060" hidden="1"/>
    <cellStyle name="20% - Accent4 4" xfId="4" hidden="1"/>
    <cellStyle name="20% - Accent4 4" xfId="720" hidden="1"/>
    <cellStyle name="20% - Accent5" xfId="14560" hidden="1"/>
    <cellStyle name="20% - Accent5" xfId="15097" hidden="1"/>
    <cellStyle name="20% - Accent5" xfId="16111" hidden="1"/>
    <cellStyle name="20% - Accent5" xfId="16040" hidden="1"/>
    <cellStyle name="20% - Accent5" xfId="18556" hidden="1"/>
    <cellStyle name="20% - Accent5" xfId="19568" hidden="1"/>
    <cellStyle name="20% - Accent5" xfId="20536" hidden="1"/>
    <cellStyle name="20% - Accent5" xfId="21847" hidden="1"/>
    <cellStyle name="20% - Accent5" xfId="22778" hidden="1"/>
    <cellStyle name="20% - Accent5" xfId="24677" hidden="1"/>
    <cellStyle name="20% - Accent5" xfId="25214" hidden="1"/>
    <cellStyle name="20% - Accent5" xfId="26225" hidden="1"/>
    <cellStyle name="20% - Accent5" xfId="26175" hidden="1"/>
    <cellStyle name="20% - Accent5" xfId="28611" hidden="1"/>
    <cellStyle name="20% - Accent5" xfId="29627" hidden="1"/>
    <cellStyle name="20% - Accent5" xfId="29564" hidden="1"/>
    <cellStyle name="20% - Accent5" xfId="31972" hidden="1"/>
    <cellStyle name="20% - Accent5" xfId="32986" hidden="1"/>
    <cellStyle name="20% - Accent5" xfId="32941" hidden="1"/>
    <cellStyle name="20% - Accent5" xfId="35344" hidden="1"/>
    <cellStyle name="20% - Accent5" xfId="36275" hidden="1"/>
    <cellStyle name="20% - Accent5" xfId="38170" hidden="1"/>
    <cellStyle name="20% - Accent5" xfId="38707" hidden="1"/>
    <cellStyle name="20% - Accent5" xfId="39618" hidden="1"/>
    <cellStyle name="20% - Accent5" xfId="41471" hidden="1"/>
    <cellStyle name="20% - Accent5" xfId="42008" hidden="1"/>
    <cellStyle name="20% - Accent5" xfId="42919" hidden="1"/>
    <cellStyle name="20% - Accent5" xfId="44737" builtinId="46" hidden="1"/>
    <cellStyle name="20% - Accent5 2 10" xfId="17964" hidden="1"/>
    <cellStyle name="20% - Accent5 2 11" xfId="18001" hidden="1"/>
    <cellStyle name="20% - Accent5 2 11" xfId="25269" hidden="1"/>
    <cellStyle name="20% - Accent5 2 11" xfId="32915" hidden="1"/>
    <cellStyle name="20% - Accent5 2 12" xfId="26155" hidden="1"/>
    <cellStyle name="20% - Accent5 2 12" xfId="32951" hidden="1"/>
    <cellStyle name="20% - Accent5 2 13" xfId="26191" hidden="1"/>
    <cellStyle name="20% - Accent5 2 13" xfId="33894" hidden="1"/>
    <cellStyle name="20% - Accent5 2 14" xfId="27133" hidden="1"/>
    <cellStyle name="20% - Accent5 2 14" xfId="33930" hidden="1"/>
    <cellStyle name="20% - Accent5 2 15" xfId="27168" hidden="1"/>
    <cellStyle name="20% - Accent5 2 15" xfId="34837" hidden="1"/>
    <cellStyle name="20% - Accent5 2 16" xfId="28072" hidden="1"/>
    <cellStyle name="20% - Accent5 2 16" xfId="34873" hidden="1"/>
    <cellStyle name="20% - Accent5 2 17" xfId="28107" hidden="1"/>
    <cellStyle name="20% - Accent5 2 2" xfId="1307" hidden="1"/>
    <cellStyle name="20% - Accent5 2 3" xfId="2193" hidden="1"/>
    <cellStyle name="20% - Accent5 2 4" xfId="2230" hidden="1"/>
    <cellStyle name="20% - Accent5 2 5" xfId="3140" hidden="1"/>
    <cellStyle name="20% - Accent5 2 5" xfId="10341" hidden="1"/>
    <cellStyle name="20% - Accent5 2 5" xfId="15152" hidden="1"/>
    <cellStyle name="20% - Accent5 2 6" xfId="3177" hidden="1"/>
    <cellStyle name="20% - Accent5 2 6" xfId="10378" hidden="1"/>
    <cellStyle name="20% - Accent5 2 6" xfId="16038" hidden="1"/>
    <cellStyle name="20% - Accent5 2 7" xfId="4085" hidden="1"/>
    <cellStyle name="20% - Accent5 2 7" xfId="11286" hidden="1"/>
    <cellStyle name="20% - Accent5 2 7" xfId="16075" hidden="1"/>
    <cellStyle name="20% - Accent5 2 8" xfId="4121" hidden="1"/>
    <cellStyle name="20% - Accent5 2 8" xfId="11318" hidden="1"/>
    <cellStyle name="20% - Accent5 2 8" xfId="17019" hidden="1"/>
    <cellStyle name="20% - Accent5 2 9" xfId="17056" hidden="1"/>
    <cellStyle name="20% - Accent5 4" xfId="5" hidden="1"/>
    <cellStyle name="20% - Accent5 4" xfId="721" hidden="1"/>
    <cellStyle name="20% - Accent6" xfId="14564" hidden="1"/>
    <cellStyle name="20% - Accent6" xfId="15093" hidden="1"/>
    <cellStyle name="20% - Accent6" xfId="16107" hidden="1"/>
    <cellStyle name="20% - Accent6" xfId="15146" hidden="1"/>
    <cellStyle name="20% - Accent6" xfId="18552" hidden="1"/>
    <cellStyle name="20% - Accent6" xfId="19564" hidden="1"/>
    <cellStyle name="20% - Accent6" xfId="18588" hidden="1"/>
    <cellStyle name="20% - Accent6" xfId="21843" hidden="1"/>
    <cellStyle name="20% - Accent6" xfId="22774" hidden="1"/>
    <cellStyle name="20% - Accent6" xfId="24681" hidden="1"/>
    <cellStyle name="20% - Accent6" xfId="25210" hidden="1"/>
    <cellStyle name="20% - Accent6" xfId="26221" hidden="1"/>
    <cellStyle name="20% - Accent6" xfId="27154" hidden="1"/>
    <cellStyle name="20% - Accent6" xfId="28607" hidden="1"/>
    <cellStyle name="20% - Accent6" xfId="29623" hidden="1"/>
    <cellStyle name="20% - Accent6" xfId="28656" hidden="1"/>
    <cellStyle name="20% - Accent6" xfId="31968" hidden="1"/>
    <cellStyle name="20% - Accent6" xfId="32982" hidden="1"/>
    <cellStyle name="20% - Accent6" xfId="33921" hidden="1"/>
    <cellStyle name="20% - Accent6" xfId="35340" hidden="1"/>
    <cellStyle name="20% - Accent6" xfId="36271" hidden="1"/>
    <cellStyle name="20% - Accent6" xfId="38174" hidden="1"/>
    <cellStyle name="20% - Accent6" xfId="38703" hidden="1"/>
    <cellStyle name="20% - Accent6" xfId="39614" hidden="1"/>
    <cellStyle name="20% - Accent6" xfId="41475" hidden="1"/>
    <cellStyle name="20% - Accent6" xfId="42004" hidden="1"/>
    <cellStyle name="20% - Accent6" xfId="42915" hidden="1"/>
    <cellStyle name="20% - Accent6" xfId="44741" builtinId="50" hidden="1"/>
    <cellStyle name="20% - Accent6 2 10" xfId="17960" hidden="1"/>
    <cellStyle name="20% - Accent6 2 11" xfId="17997" hidden="1"/>
    <cellStyle name="20% - Accent6 2 11" xfId="25273" hidden="1"/>
    <cellStyle name="20% - Accent6 2 11" xfId="32911" hidden="1"/>
    <cellStyle name="20% - Accent6 2 12" xfId="26151" hidden="1"/>
    <cellStyle name="20% - Accent6 2 12" xfId="32947" hidden="1"/>
    <cellStyle name="20% - Accent6 2 13" xfId="26187" hidden="1"/>
    <cellStyle name="20% - Accent6 2 13" xfId="33890" hidden="1"/>
    <cellStyle name="20% - Accent6 2 14" xfId="27129" hidden="1"/>
    <cellStyle name="20% - Accent6 2 14" xfId="33926" hidden="1"/>
    <cellStyle name="20% - Accent6 2 15" xfId="27164" hidden="1"/>
    <cellStyle name="20% - Accent6 2 15" xfId="34833" hidden="1"/>
    <cellStyle name="20% - Accent6 2 16" xfId="28068" hidden="1"/>
    <cellStyle name="20% - Accent6 2 16" xfId="34869" hidden="1"/>
    <cellStyle name="20% - Accent6 2 17" xfId="28103" hidden="1"/>
    <cellStyle name="20% - Accent6 2 2" xfId="1311" hidden="1"/>
    <cellStyle name="20% - Accent6 2 3" xfId="2189" hidden="1"/>
    <cellStyle name="20% - Accent6 2 4" xfId="2226" hidden="1"/>
    <cellStyle name="20% - Accent6 2 5" xfId="3136" hidden="1"/>
    <cellStyle name="20% - Accent6 2 5" xfId="10337" hidden="1"/>
    <cellStyle name="20% - Accent6 2 5" xfId="15156" hidden="1"/>
    <cellStyle name="20% - Accent6 2 6" xfId="3173" hidden="1"/>
    <cellStyle name="20% - Accent6 2 6" xfId="10374" hidden="1"/>
    <cellStyle name="20% - Accent6 2 6" xfId="16034" hidden="1"/>
    <cellStyle name="20% - Accent6 2 7" xfId="4081" hidden="1"/>
    <cellStyle name="20% - Accent6 2 7" xfId="11282" hidden="1"/>
    <cellStyle name="20% - Accent6 2 7" xfId="16071" hidden="1"/>
    <cellStyle name="20% - Accent6 2 8" xfId="4117" hidden="1"/>
    <cellStyle name="20% - Accent6 2 8" xfId="11314" hidden="1"/>
    <cellStyle name="20% - Accent6 2 8" xfId="17015" hidden="1"/>
    <cellStyle name="20% - Accent6 2 9" xfId="17052" hidden="1"/>
    <cellStyle name="20% - Accent6 4" xfId="6" hidden="1"/>
    <cellStyle name="20% - Accent6 4" xfId="722" hidden="1"/>
    <cellStyle name="20% - Colore 1" xfId="106" hidden="1"/>
    <cellStyle name="20% - Colore 1" xfId="7410" hidden="1"/>
    <cellStyle name="20% - Colore 2" xfId="110" hidden="1"/>
    <cellStyle name="20% - Colore 2" xfId="7414" hidden="1"/>
    <cellStyle name="20% - Colore 3" xfId="114" hidden="1"/>
    <cellStyle name="20% - Colore 3" xfId="7418" hidden="1"/>
    <cellStyle name="20% - Colore 4" xfId="118" hidden="1"/>
    <cellStyle name="20% - Colore 4" xfId="7422" hidden="1"/>
    <cellStyle name="20% - Colore 5" xfId="122" hidden="1"/>
    <cellStyle name="20% - Colore 5" xfId="7426" hidden="1"/>
    <cellStyle name="20% - Colore 6" xfId="126" hidden="1"/>
    <cellStyle name="20% - Colore 6" xfId="7430" hidden="1"/>
    <cellStyle name="40% - Accent1" xfId="14545" hidden="1"/>
    <cellStyle name="40% - Accent1" xfId="15112" hidden="1"/>
    <cellStyle name="40% - Accent1" xfId="16126" hidden="1"/>
    <cellStyle name="40% - Accent1" xfId="16047" hidden="1"/>
    <cellStyle name="40% - Accent1" xfId="18571" hidden="1"/>
    <cellStyle name="40% - Accent1" xfId="19583" hidden="1"/>
    <cellStyle name="40% - Accent1" xfId="18592" hidden="1"/>
    <cellStyle name="40% - Accent1" xfId="21862" hidden="1"/>
    <cellStyle name="40% - Accent1" xfId="22793" hidden="1"/>
    <cellStyle name="40% - Accent1" xfId="24662" hidden="1"/>
    <cellStyle name="40% - Accent1" xfId="25229" hidden="1"/>
    <cellStyle name="40% - Accent1" xfId="26240" hidden="1"/>
    <cellStyle name="40% - Accent1" xfId="26182" hidden="1"/>
    <cellStyle name="40% - Accent1" xfId="28626" hidden="1"/>
    <cellStyle name="40% - Accent1" xfId="29642" hidden="1"/>
    <cellStyle name="40% - Accent1" xfId="26179" hidden="1"/>
    <cellStyle name="40% - Accent1" xfId="31987" hidden="1"/>
    <cellStyle name="40% - Accent1" xfId="33001" hidden="1"/>
    <cellStyle name="40% - Accent1" xfId="33954" hidden="1"/>
    <cellStyle name="40% - Accent1" xfId="35359" hidden="1"/>
    <cellStyle name="40% - Accent1" xfId="36290" hidden="1"/>
    <cellStyle name="40% - Accent1" xfId="38155" hidden="1"/>
    <cellStyle name="40% - Accent1" xfId="38722" hidden="1"/>
    <cellStyle name="40% - Accent1" xfId="39633" hidden="1"/>
    <cellStyle name="40% - Accent1" xfId="41456" hidden="1"/>
    <cellStyle name="40% - Accent1" xfId="42023" hidden="1"/>
    <cellStyle name="40% - Accent1" xfId="42934" hidden="1"/>
    <cellStyle name="40% - Accent1" xfId="44722" builtinId="31" hidden="1"/>
    <cellStyle name="40% - Accent1 2 10" xfId="17979" hidden="1"/>
    <cellStyle name="40% - Accent1 2 11" xfId="18016" hidden="1"/>
    <cellStyle name="40% - Accent1 2 11" xfId="25254" hidden="1"/>
    <cellStyle name="40% - Accent1 2 11" xfId="32930" hidden="1"/>
    <cellStyle name="40% - Accent1 2 12" xfId="26170" hidden="1"/>
    <cellStyle name="40% - Accent1 2 12" xfId="32966" hidden="1"/>
    <cellStyle name="40% - Accent1 2 13" xfId="26206" hidden="1"/>
    <cellStyle name="40% - Accent1 2 13" xfId="33909" hidden="1"/>
    <cellStyle name="40% - Accent1 2 14" xfId="27148" hidden="1"/>
    <cellStyle name="40% - Accent1 2 14" xfId="33945" hidden="1"/>
    <cellStyle name="40% - Accent1 2 15" xfId="27183" hidden="1"/>
    <cellStyle name="40% - Accent1 2 15" xfId="34852" hidden="1"/>
    <cellStyle name="40% - Accent1 2 16" xfId="28087" hidden="1"/>
    <cellStyle name="40% - Accent1 2 16" xfId="34888" hidden="1"/>
    <cellStyle name="40% - Accent1 2 17" xfId="28122" hidden="1"/>
    <cellStyle name="40% - Accent1 2 2" xfId="1292" hidden="1"/>
    <cellStyle name="40% - Accent1 2 3" xfId="2208" hidden="1"/>
    <cellStyle name="40% - Accent1 2 4" xfId="2245" hidden="1"/>
    <cellStyle name="40% - Accent1 2 5" xfId="3155" hidden="1"/>
    <cellStyle name="40% - Accent1 2 5" xfId="10356" hidden="1"/>
    <cellStyle name="40% - Accent1 2 5" xfId="15137" hidden="1"/>
    <cellStyle name="40% - Accent1 2 6" xfId="3192" hidden="1"/>
    <cellStyle name="40% - Accent1 2 6" xfId="10393" hidden="1"/>
    <cellStyle name="40% - Accent1 2 6" xfId="16053" hidden="1"/>
    <cellStyle name="40% - Accent1 2 7" xfId="4100" hidden="1"/>
    <cellStyle name="40% - Accent1 2 7" xfId="11301" hidden="1"/>
    <cellStyle name="40% - Accent1 2 7" xfId="16090" hidden="1"/>
    <cellStyle name="40% - Accent1 2 8" xfId="4136" hidden="1"/>
    <cellStyle name="40% - Accent1 2 8" xfId="11333" hidden="1"/>
    <cellStyle name="40% - Accent1 2 8" xfId="17034" hidden="1"/>
    <cellStyle name="40% - Accent1 2 9" xfId="17071" hidden="1"/>
    <cellStyle name="40% - Accent1 4" xfId="7" hidden="1"/>
    <cellStyle name="40% - Accent1 4" xfId="723" hidden="1"/>
    <cellStyle name="40% - Accent2" xfId="14549" hidden="1"/>
    <cellStyle name="40% - Accent2" xfId="15108" hidden="1"/>
    <cellStyle name="40% - Accent2" xfId="16122" hidden="1"/>
    <cellStyle name="40% - Accent2" xfId="15139" hidden="1"/>
    <cellStyle name="40% - Accent2" xfId="18567" hidden="1"/>
    <cellStyle name="40% - Accent2" xfId="19579" hidden="1"/>
    <cellStyle name="40% - Accent2" xfId="20499" hidden="1"/>
    <cellStyle name="40% - Accent2" xfId="21858" hidden="1"/>
    <cellStyle name="40% - Accent2" xfId="22789" hidden="1"/>
    <cellStyle name="40% - Accent2" xfId="24666" hidden="1"/>
    <cellStyle name="40% - Accent2" xfId="25225" hidden="1"/>
    <cellStyle name="40% - Accent2" xfId="26236" hidden="1"/>
    <cellStyle name="40% - Accent2" xfId="27151" hidden="1"/>
    <cellStyle name="40% - Accent2" xfId="28622" hidden="1"/>
    <cellStyle name="40% - Accent2" xfId="29638" hidden="1"/>
    <cellStyle name="40% - Accent2" xfId="28646" hidden="1"/>
    <cellStyle name="40% - Accent2" xfId="31983" hidden="1"/>
    <cellStyle name="40% - Accent2" xfId="32997" hidden="1"/>
    <cellStyle name="40% - Accent2" xfId="32006" hidden="1"/>
    <cellStyle name="40% - Accent2" xfId="35355" hidden="1"/>
    <cellStyle name="40% - Accent2" xfId="36286" hidden="1"/>
    <cellStyle name="40% - Accent2" xfId="38159" hidden="1"/>
    <cellStyle name="40% - Accent2" xfId="38718" hidden="1"/>
    <cellStyle name="40% - Accent2" xfId="39629" hidden="1"/>
    <cellStyle name="40% - Accent2" xfId="41460" hidden="1"/>
    <cellStyle name="40% - Accent2" xfId="42019" hidden="1"/>
    <cellStyle name="40% - Accent2" xfId="42930" hidden="1"/>
    <cellStyle name="40% - Accent2" xfId="44726" builtinId="35" hidden="1"/>
    <cellStyle name="40% - Accent2 2 10" xfId="17975" hidden="1"/>
    <cellStyle name="40% - Accent2 2 11" xfId="18012" hidden="1"/>
    <cellStyle name="40% - Accent2 2 11" xfId="25258" hidden="1"/>
    <cellStyle name="40% - Accent2 2 11" xfId="32926" hidden="1"/>
    <cellStyle name="40% - Accent2 2 12" xfId="26166" hidden="1"/>
    <cellStyle name="40% - Accent2 2 12" xfId="32962" hidden="1"/>
    <cellStyle name="40% - Accent2 2 13" xfId="26202" hidden="1"/>
    <cellStyle name="40% - Accent2 2 13" xfId="33905" hidden="1"/>
    <cellStyle name="40% - Accent2 2 14" xfId="27144" hidden="1"/>
    <cellStyle name="40% - Accent2 2 14" xfId="33941" hidden="1"/>
    <cellStyle name="40% - Accent2 2 15" xfId="27179" hidden="1"/>
    <cellStyle name="40% - Accent2 2 15" xfId="34848" hidden="1"/>
    <cellStyle name="40% - Accent2 2 16" xfId="28083" hidden="1"/>
    <cellStyle name="40% - Accent2 2 16" xfId="34884" hidden="1"/>
    <cellStyle name="40% - Accent2 2 17" xfId="28118" hidden="1"/>
    <cellStyle name="40% - Accent2 2 2" xfId="1296" hidden="1"/>
    <cellStyle name="40% - Accent2 2 3" xfId="2204" hidden="1"/>
    <cellStyle name="40% - Accent2 2 4" xfId="2241" hidden="1"/>
    <cellStyle name="40% - Accent2 2 5" xfId="3151" hidden="1"/>
    <cellStyle name="40% - Accent2 2 5" xfId="10352" hidden="1"/>
    <cellStyle name="40% - Accent2 2 5" xfId="15141" hidden="1"/>
    <cellStyle name="40% - Accent2 2 6" xfId="3188" hidden="1"/>
    <cellStyle name="40% - Accent2 2 6" xfId="10389" hidden="1"/>
    <cellStyle name="40% - Accent2 2 6" xfId="16049" hidden="1"/>
    <cellStyle name="40% - Accent2 2 7" xfId="4096" hidden="1"/>
    <cellStyle name="40% - Accent2 2 7" xfId="11297" hidden="1"/>
    <cellStyle name="40% - Accent2 2 7" xfId="16086" hidden="1"/>
    <cellStyle name="40% - Accent2 2 8" xfId="4132" hidden="1"/>
    <cellStyle name="40% - Accent2 2 8" xfId="11329" hidden="1"/>
    <cellStyle name="40% - Accent2 2 8" xfId="17030" hidden="1"/>
    <cellStyle name="40% - Accent2 2 9" xfId="17067" hidden="1"/>
    <cellStyle name="40% - Accent2 4" xfId="8" hidden="1"/>
    <cellStyle name="40% - Accent2 4" xfId="724" hidden="1"/>
    <cellStyle name="40% - Accent3" xfId="14553" hidden="1"/>
    <cellStyle name="40% - Accent3" xfId="15104" hidden="1"/>
    <cellStyle name="40% - Accent3" xfId="16118" hidden="1"/>
    <cellStyle name="40% - Accent3" xfId="16069" hidden="1"/>
    <cellStyle name="40% - Accent3" xfId="18563" hidden="1"/>
    <cellStyle name="40% - Accent3" xfId="19575" hidden="1"/>
    <cellStyle name="40% - Accent3" xfId="21441" hidden="1"/>
    <cellStyle name="40% - Accent3" xfId="21854" hidden="1"/>
    <cellStyle name="40% - Accent3" xfId="22785" hidden="1"/>
    <cellStyle name="40% - Accent3" xfId="24670" hidden="1"/>
    <cellStyle name="40% - Accent3" xfId="25221" hidden="1"/>
    <cellStyle name="40% - Accent3" xfId="26232" hidden="1"/>
    <cellStyle name="40% - Accent3" xfId="24647" hidden="1"/>
    <cellStyle name="40% - Accent3" xfId="28618" hidden="1"/>
    <cellStyle name="40% - Accent3" xfId="29634" hidden="1"/>
    <cellStyle name="40% - Accent3" xfId="29593" hidden="1"/>
    <cellStyle name="40% - Accent3" xfId="31979" hidden="1"/>
    <cellStyle name="40% - Accent3" xfId="32993" hidden="1"/>
    <cellStyle name="40% - Accent3" xfId="32976" hidden="1"/>
    <cellStyle name="40% - Accent3" xfId="35351" hidden="1"/>
    <cellStyle name="40% - Accent3" xfId="36282" hidden="1"/>
    <cellStyle name="40% - Accent3" xfId="38163" hidden="1"/>
    <cellStyle name="40% - Accent3" xfId="38714" hidden="1"/>
    <cellStyle name="40% - Accent3" xfId="39625" hidden="1"/>
    <cellStyle name="40% - Accent3" xfId="41464" hidden="1"/>
    <cellStyle name="40% - Accent3" xfId="42015" hidden="1"/>
    <cellStyle name="40% - Accent3" xfId="42926" hidden="1"/>
    <cellStyle name="40% - Accent3" xfId="44730" builtinId="39" hidden="1"/>
    <cellStyle name="40% - Accent3 2 10" xfId="17971" hidden="1"/>
    <cellStyle name="40% - Accent3 2 11" xfId="18008" hidden="1"/>
    <cellStyle name="40% - Accent3 2 11" xfId="25262" hidden="1"/>
    <cellStyle name="40% - Accent3 2 11" xfId="32922" hidden="1"/>
    <cellStyle name="40% - Accent3 2 12" xfId="26162" hidden="1"/>
    <cellStyle name="40% - Accent3 2 12" xfId="32958" hidden="1"/>
    <cellStyle name="40% - Accent3 2 13" xfId="26198" hidden="1"/>
    <cellStyle name="40% - Accent3 2 13" xfId="33901" hidden="1"/>
    <cellStyle name="40% - Accent3 2 14" xfId="27140" hidden="1"/>
    <cellStyle name="40% - Accent3 2 14" xfId="33937" hidden="1"/>
    <cellStyle name="40% - Accent3 2 15" xfId="27175" hidden="1"/>
    <cellStyle name="40% - Accent3 2 15" xfId="34844" hidden="1"/>
    <cellStyle name="40% - Accent3 2 16" xfId="28079" hidden="1"/>
    <cellStyle name="40% - Accent3 2 16" xfId="34880" hidden="1"/>
    <cellStyle name="40% - Accent3 2 17" xfId="28114" hidden="1"/>
    <cellStyle name="40% - Accent3 2 2" xfId="1300" hidden="1"/>
    <cellStyle name="40% - Accent3 2 3" xfId="2200" hidden="1"/>
    <cellStyle name="40% - Accent3 2 4" xfId="2237" hidden="1"/>
    <cellStyle name="40% - Accent3 2 5" xfId="3147" hidden="1"/>
    <cellStyle name="40% - Accent3 2 5" xfId="10348" hidden="1"/>
    <cellStyle name="40% - Accent3 2 5" xfId="15145" hidden="1"/>
    <cellStyle name="40% - Accent3 2 6" xfId="3184" hidden="1"/>
    <cellStyle name="40% - Accent3 2 6" xfId="10385" hidden="1"/>
    <cellStyle name="40% - Accent3 2 6" xfId="16045" hidden="1"/>
    <cellStyle name="40% - Accent3 2 7" xfId="4092" hidden="1"/>
    <cellStyle name="40% - Accent3 2 7" xfId="11293" hidden="1"/>
    <cellStyle name="40% - Accent3 2 7" xfId="16082" hidden="1"/>
    <cellStyle name="40% - Accent3 2 8" xfId="4128" hidden="1"/>
    <cellStyle name="40% - Accent3 2 8" xfId="11325" hidden="1"/>
    <cellStyle name="40% - Accent3 2 8" xfId="17026" hidden="1"/>
    <cellStyle name="40% - Accent3 2 9" xfId="17063" hidden="1"/>
    <cellStyle name="40% - Accent3 4" xfId="9" hidden="1"/>
    <cellStyle name="40% - Accent3 4" xfId="725" hidden="1"/>
    <cellStyle name="40% - Accent4" xfId="14557" hidden="1"/>
    <cellStyle name="40% - Accent4" xfId="15100" hidden="1"/>
    <cellStyle name="40% - Accent4" xfId="16114" hidden="1"/>
    <cellStyle name="40% - Accent4" xfId="16036" hidden="1"/>
    <cellStyle name="40% - Accent4" xfId="18559" hidden="1"/>
    <cellStyle name="40% - Accent4" xfId="19571" hidden="1"/>
    <cellStyle name="40% - Accent4" xfId="19523" hidden="1"/>
    <cellStyle name="40% - Accent4" xfId="21850" hidden="1"/>
    <cellStyle name="40% - Accent4" xfId="22781" hidden="1"/>
    <cellStyle name="40% - Accent4" xfId="24674" hidden="1"/>
    <cellStyle name="40% - Accent4" xfId="25217" hidden="1"/>
    <cellStyle name="40% - Accent4" xfId="26228" hidden="1"/>
    <cellStyle name="40% - Accent4" xfId="27188" hidden="1"/>
    <cellStyle name="40% - Accent4" xfId="28614" hidden="1"/>
    <cellStyle name="40% - Accent4" xfId="29630" hidden="1"/>
    <cellStyle name="40% - Accent4" xfId="29560" hidden="1"/>
    <cellStyle name="40% - Accent4" xfId="31975" hidden="1"/>
    <cellStyle name="40% - Accent4" xfId="32989" hidden="1"/>
    <cellStyle name="40% - Accent4" xfId="33956" hidden="1"/>
    <cellStyle name="40% - Accent4" xfId="35347" hidden="1"/>
    <cellStyle name="40% - Accent4" xfId="36278" hidden="1"/>
    <cellStyle name="40% - Accent4" xfId="38167" hidden="1"/>
    <cellStyle name="40% - Accent4" xfId="38710" hidden="1"/>
    <cellStyle name="40% - Accent4" xfId="39621" hidden="1"/>
    <cellStyle name="40% - Accent4" xfId="41468" hidden="1"/>
    <cellStyle name="40% - Accent4" xfId="42011" hidden="1"/>
    <cellStyle name="40% - Accent4" xfId="42922" hidden="1"/>
    <cellStyle name="40% - Accent4" xfId="44734" builtinId="43" hidden="1"/>
    <cellStyle name="40% - Accent4 2 10" xfId="17967" hidden="1"/>
    <cellStyle name="40% - Accent4 2 11" xfId="18004" hidden="1"/>
    <cellStyle name="40% - Accent4 2 11" xfId="25266" hidden="1"/>
    <cellStyle name="40% - Accent4 2 11" xfId="32918" hidden="1"/>
    <cellStyle name="40% - Accent4 2 12" xfId="26158" hidden="1"/>
    <cellStyle name="40% - Accent4 2 12" xfId="32954" hidden="1"/>
    <cellStyle name="40% - Accent4 2 13" xfId="26194" hidden="1"/>
    <cellStyle name="40% - Accent4 2 13" xfId="33897" hidden="1"/>
    <cellStyle name="40% - Accent4 2 14" xfId="27136" hidden="1"/>
    <cellStyle name="40% - Accent4 2 14" xfId="33933" hidden="1"/>
    <cellStyle name="40% - Accent4 2 15" xfId="27171" hidden="1"/>
    <cellStyle name="40% - Accent4 2 15" xfId="34840" hidden="1"/>
    <cellStyle name="40% - Accent4 2 16" xfId="28075" hidden="1"/>
    <cellStyle name="40% - Accent4 2 16" xfId="34876" hidden="1"/>
    <cellStyle name="40% - Accent4 2 17" xfId="28110" hidden="1"/>
    <cellStyle name="40% - Accent4 2 2" xfId="1304" hidden="1"/>
    <cellStyle name="40% - Accent4 2 3" xfId="2196" hidden="1"/>
    <cellStyle name="40% - Accent4 2 4" xfId="2233" hidden="1"/>
    <cellStyle name="40% - Accent4 2 5" xfId="3143" hidden="1"/>
    <cellStyle name="40% - Accent4 2 5" xfId="10344" hidden="1"/>
    <cellStyle name="40% - Accent4 2 5" xfId="15149" hidden="1"/>
    <cellStyle name="40% - Accent4 2 6" xfId="3180" hidden="1"/>
    <cellStyle name="40% - Accent4 2 6" xfId="10381" hidden="1"/>
    <cellStyle name="40% - Accent4 2 6" xfId="16041" hidden="1"/>
    <cellStyle name="40% - Accent4 2 7" xfId="4088" hidden="1"/>
    <cellStyle name="40% - Accent4 2 7" xfId="11289" hidden="1"/>
    <cellStyle name="40% - Accent4 2 7" xfId="16078" hidden="1"/>
    <cellStyle name="40% - Accent4 2 8" xfId="4124" hidden="1"/>
    <cellStyle name="40% - Accent4 2 8" xfId="11321" hidden="1"/>
    <cellStyle name="40% - Accent4 2 8" xfId="17022" hidden="1"/>
    <cellStyle name="40% - Accent4 2 9" xfId="17059" hidden="1"/>
    <cellStyle name="40% - Accent4 4" xfId="10" hidden="1"/>
    <cellStyle name="40% - Accent4 4" xfId="726" hidden="1"/>
    <cellStyle name="40% - Accent5" xfId="14561" hidden="1"/>
    <cellStyle name="40% - Accent5" xfId="15096" hidden="1"/>
    <cellStyle name="40% - Accent5" xfId="16110" hidden="1"/>
    <cellStyle name="40% - Accent5" xfId="15150" hidden="1"/>
    <cellStyle name="40% - Accent5" xfId="18555" hidden="1"/>
    <cellStyle name="40% - Accent5" xfId="19567" hidden="1"/>
    <cellStyle name="40% - Accent5" xfId="20501" hidden="1"/>
    <cellStyle name="40% - Accent5" xfId="21846" hidden="1"/>
    <cellStyle name="40% - Accent5" xfId="22777" hidden="1"/>
    <cellStyle name="40% - Accent5" xfId="24678" hidden="1"/>
    <cellStyle name="40% - Accent5" xfId="25213" hidden="1"/>
    <cellStyle name="40% - Accent5" xfId="26224" hidden="1"/>
    <cellStyle name="40% - Accent5" xfId="25249" hidden="1"/>
    <cellStyle name="40% - Accent5" xfId="28610" hidden="1"/>
    <cellStyle name="40% - Accent5" xfId="29626" hidden="1"/>
    <cellStyle name="40% - Accent5" xfId="28660" hidden="1"/>
    <cellStyle name="40% - Accent5" xfId="31971" hidden="1"/>
    <cellStyle name="40% - Accent5" xfId="32985" hidden="1"/>
    <cellStyle name="40% - Accent5" xfId="32004" hidden="1"/>
    <cellStyle name="40% - Accent5" xfId="35343" hidden="1"/>
    <cellStyle name="40% - Accent5" xfId="36274" hidden="1"/>
    <cellStyle name="40% - Accent5" xfId="38171" hidden="1"/>
    <cellStyle name="40% - Accent5" xfId="38706" hidden="1"/>
    <cellStyle name="40% - Accent5" xfId="39617" hidden="1"/>
    <cellStyle name="40% - Accent5" xfId="41472" hidden="1"/>
    <cellStyle name="40% - Accent5" xfId="42007" hidden="1"/>
    <cellStyle name="40% - Accent5" xfId="42918" hidden="1"/>
    <cellStyle name="40% - Accent5" xfId="44738" builtinId="47" hidden="1"/>
    <cellStyle name="40% - Accent5 2 10" xfId="17963" hidden="1"/>
    <cellStyle name="40% - Accent5 2 11" xfId="18000" hidden="1"/>
    <cellStyle name="40% - Accent5 2 11" xfId="25270" hidden="1"/>
    <cellStyle name="40% - Accent5 2 11" xfId="32914" hidden="1"/>
    <cellStyle name="40% - Accent5 2 12" xfId="26154" hidden="1"/>
    <cellStyle name="40% - Accent5 2 12" xfId="32950" hidden="1"/>
    <cellStyle name="40% - Accent5 2 13" xfId="26190" hidden="1"/>
    <cellStyle name="40% - Accent5 2 13" xfId="33893" hidden="1"/>
    <cellStyle name="40% - Accent5 2 14" xfId="27132" hidden="1"/>
    <cellStyle name="40% - Accent5 2 14" xfId="33929" hidden="1"/>
    <cellStyle name="40% - Accent5 2 15" xfId="27167" hidden="1"/>
    <cellStyle name="40% - Accent5 2 15" xfId="34836" hidden="1"/>
    <cellStyle name="40% - Accent5 2 16" xfId="28071" hidden="1"/>
    <cellStyle name="40% - Accent5 2 16" xfId="34872" hidden="1"/>
    <cellStyle name="40% - Accent5 2 17" xfId="28106" hidden="1"/>
    <cellStyle name="40% - Accent5 2 2" xfId="1308" hidden="1"/>
    <cellStyle name="40% - Accent5 2 3" xfId="2192" hidden="1"/>
    <cellStyle name="40% - Accent5 2 4" xfId="2229" hidden="1"/>
    <cellStyle name="40% - Accent5 2 5" xfId="3139" hidden="1"/>
    <cellStyle name="40% - Accent5 2 5" xfId="10340" hidden="1"/>
    <cellStyle name="40% - Accent5 2 5" xfId="15153" hidden="1"/>
    <cellStyle name="40% - Accent5 2 6" xfId="3176" hidden="1"/>
    <cellStyle name="40% - Accent5 2 6" xfId="10377" hidden="1"/>
    <cellStyle name="40% - Accent5 2 6" xfId="16037" hidden="1"/>
    <cellStyle name="40% - Accent5 2 7" xfId="4084" hidden="1"/>
    <cellStyle name="40% - Accent5 2 7" xfId="11285" hidden="1"/>
    <cellStyle name="40% - Accent5 2 7" xfId="16074" hidden="1"/>
    <cellStyle name="40% - Accent5 2 8" xfId="4120" hidden="1"/>
    <cellStyle name="40% - Accent5 2 8" xfId="11317" hidden="1"/>
    <cellStyle name="40% - Accent5 2 8" xfId="17018" hidden="1"/>
    <cellStyle name="40% - Accent5 2 9" xfId="17055" hidden="1"/>
    <cellStyle name="40% - Accent5 4" xfId="11" hidden="1"/>
    <cellStyle name="40% - Accent5 4" xfId="727" hidden="1"/>
    <cellStyle name="40% - Accent6" xfId="14565" hidden="1"/>
    <cellStyle name="40% - Accent6" xfId="15092" hidden="1"/>
    <cellStyle name="40% - Accent6" xfId="16106" hidden="1"/>
    <cellStyle name="40% - Accent6" xfId="16085" hidden="1"/>
    <cellStyle name="40% - Accent6" xfId="18551" hidden="1"/>
    <cellStyle name="40% - Accent6" xfId="19563" hidden="1"/>
    <cellStyle name="40% - Accent6" xfId="21443" hidden="1"/>
    <cellStyle name="40% - Accent6" xfId="21842" hidden="1"/>
    <cellStyle name="40% - Accent6" xfId="22773" hidden="1"/>
    <cellStyle name="40% - Accent6" xfId="24682" hidden="1"/>
    <cellStyle name="40% - Accent6" xfId="25209" hidden="1"/>
    <cellStyle name="40% - Accent6" xfId="26220" hidden="1"/>
    <cellStyle name="40% - Accent6" xfId="26212" hidden="1"/>
    <cellStyle name="40% - Accent6" xfId="28606" hidden="1"/>
    <cellStyle name="40% - Accent6" xfId="29622" hidden="1"/>
    <cellStyle name="40% - Accent6" xfId="29609" hidden="1"/>
    <cellStyle name="40% - Accent6" xfId="31967" hidden="1"/>
    <cellStyle name="40% - Accent6" xfId="32981" hidden="1"/>
    <cellStyle name="40% - Accent6" xfId="32978" hidden="1"/>
    <cellStyle name="40% - Accent6" xfId="35339" hidden="1"/>
    <cellStyle name="40% - Accent6" xfId="36270" hidden="1"/>
    <cellStyle name="40% - Accent6" xfId="38175" hidden="1"/>
    <cellStyle name="40% - Accent6" xfId="38702" hidden="1"/>
    <cellStyle name="40% - Accent6" xfId="39613" hidden="1"/>
    <cellStyle name="40% - Accent6" xfId="41476" hidden="1"/>
    <cellStyle name="40% - Accent6" xfId="42003" hidden="1"/>
    <cellStyle name="40% - Accent6" xfId="42914" hidden="1"/>
    <cellStyle name="40% - Accent6" xfId="44742" builtinId="51" hidden="1"/>
    <cellStyle name="40% - Accent6 2 10" xfId="17959" hidden="1"/>
    <cellStyle name="40% - Accent6 2 11" xfId="17996" hidden="1"/>
    <cellStyle name="40% - Accent6 2 11" xfId="25274" hidden="1"/>
    <cellStyle name="40% - Accent6 2 11" xfId="32910" hidden="1"/>
    <cellStyle name="40% - Accent6 2 12" xfId="26150" hidden="1"/>
    <cellStyle name="40% - Accent6 2 12" xfId="32946" hidden="1"/>
    <cellStyle name="40% - Accent6 2 13" xfId="26186" hidden="1"/>
    <cellStyle name="40% - Accent6 2 13" xfId="33889" hidden="1"/>
    <cellStyle name="40% - Accent6 2 14" xfId="27128" hidden="1"/>
    <cellStyle name="40% - Accent6 2 14" xfId="33925" hidden="1"/>
    <cellStyle name="40% - Accent6 2 15" xfId="27163" hidden="1"/>
    <cellStyle name="40% - Accent6 2 15" xfId="34832" hidden="1"/>
    <cellStyle name="40% - Accent6 2 16" xfId="28067" hidden="1"/>
    <cellStyle name="40% - Accent6 2 16" xfId="34868" hidden="1"/>
    <cellStyle name="40% - Accent6 2 17" xfId="28102" hidden="1"/>
    <cellStyle name="40% - Accent6 2 2" xfId="1312" hidden="1"/>
    <cellStyle name="40% - Accent6 2 3" xfId="2188" hidden="1"/>
    <cellStyle name="40% - Accent6 2 4" xfId="2225" hidden="1"/>
    <cellStyle name="40% - Accent6 2 5" xfId="3135" hidden="1"/>
    <cellStyle name="40% - Accent6 2 5" xfId="10336" hidden="1"/>
    <cellStyle name="40% - Accent6 2 5" xfId="15157" hidden="1"/>
    <cellStyle name="40% - Accent6 2 6" xfId="3172" hidden="1"/>
    <cellStyle name="40% - Accent6 2 6" xfId="10373" hidden="1"/>
    <cellStyle name="40% - Accent6 2 6" xfId="16033" hidden="1"/>
    <cellStyle name="40% - Accent6 2 7" xfId="4080" hidden="1"/>
    <cellStyle name="40% - Accent6 2 7" xfId="11281" hidden="1"/>
    <cellStyle name="40% - Accent6 2 7" xfId="16070" hidden="1"/>
    <cellStyle name="40% - Accent6 2 8" xfId="4116" hidden="1"/>
    <cellStyle name="40% - Accent6 2 8" xfId="11313" hidden="1"/>
    <cellStyle name="40% - Accent6 2 8" xfId="17014" hidden="1"/>
    <cellStyle name="40% - Accent6 2 9" xfId="17051" hidden="1"/>
    <cellStyle name="40% - Accent6 4" xfId="12" hidden="1"/>
    <cellStyle name="40% - Accent6 4" xfId="728" hidden="1"/>
    <cellStyle name="40% - Colore 1" xfId="107" hidden="1"/>
    <cellStyle name="40% - Colore 1" xfId="7411" hidden="1"/>
    <cellStyle name="40% - Colore 2" xfId="111" hidden="1"/>
    <cellStyle name="40% - Colore 2" xfId="7415" hidden="1"/>
    <cellStyle name="40% - Colore 3" xfId="115" hidden="1"/>
    <cellStyle name="40% - Colore 3" xfId="7419" hidden="1"/>
    <cellStyle name="40% - Colore 4" xfId="119" hidden="1"/>
    <cellStyle name="40% - Colore 4" xfId="7423" hidden="1"/>
    <cellStyle name="40% - Colore 5" xfId="123" hidden="1"/>
    <cellStyle name="40% - Colore 5" xfId="7427" hidden="1"/>
    <cellStyle name="40% - Colore 6" xfId="127" hidden="1"/>
    <cellStyle name="40% - Colore 6" xfId="7431" hidden="1"/>
    <cellStyle name="60 % - Accent1 2" xfId="13" hidden="1"/>
    <cellStyle name="60 % - Accent1 2" xfId="129" hidden="1"/>
    <cellStyle name="60% - Accent1" xfId="14546" hidden="1"/>
    <cellStyle name="60% - Accent1" xfId="15111" hidden="1"/>
    <cellStyle name="60% - Accent1" xfId="16125" hidden="1"/>
    <cellStyle name="60% - Accent1" xfId="15143" hidden="1"/>
    <cellStyle name="60% - Accent1" xfId="18570" hidden="1"/>
    <cellStyle name="60% - Accent1" xfId="19582" hidden="1"/>
    <cellStyle name="60% - Accent1" xfId="14528" hidden="1"/>
    <cellStyle name="60% - Accent1" xfId="21861" hidden="1"/>
    <cellStyle name="60% - Accent1" xfId="22792" hidden="1"/>
    <cellStyle name="60% - Accent1" xfId="24663" hidden="1"/>
    <cellStyle name="60% - Accent1" xfId="25228" hidden="1"/>
    <cellStyle name="60% - Accent1" xfId="26239" hidden="1"/>
    <cellStyle name="60% - Accent1" xfId="25243" hidden="1"/>
    <cellStyle name="60% - Accent1" xfId="28625" hidden="1"/>
    <cellStyle name="60% - Accent1" xfId="29641" hidden="1"/>
    <cellStyle name="60% - Accent1" xfId="25247" hidden="1"/>
    <cellStyle name="60% - Accent1" xfId="31986" hidden="1"/>
    <cellStyle name="60% - Accent1" xfId="33000" hidden="1"/>
    <cellStyle name="60% - Accent1" xfId="33918" hidden="1"/>
    <cellStyle name="60% - Accent1" xfId="35358" hidden="1"/>
    <cellStyle name="60% - Accent1" xfId="36289" hidden="1"/>
    <cellStyle name="60% - Accent1" xfId="38156" hidden="1"/>
    <cellStyle name="60% - Accent1" xfId="38721" hidden="1"/>
    <cellStyle name="60% - Accent1" xfId="39632" hidden="1"/>
    <cellStyle name="60% - Accent1" xfId="41457" hidden="1"/>
    <cellStyle name="60% - Accent1" xfId="42022" hidden="1"/>
    <cellStyle name="60% - Accent1" xfId="42933" hidden="1"/>
    <cellStyle name="60% - Accent1" xfId="44723" builtinId="32" hidden="1"/>
    <cellStyle name="60% - Accent1 2 2" xfId="1293" hidden="1"/>
    <cellStyle name="60% - Accent1 2 2" xfId="6435" hidden="1"/>
    <cellStyle name="60% - Accent1 2 2" xfId="13626" hidden="1"/>
    <cellStyle name="60% - Accent1 2 2" xfId="17033" hidden="1"/>
    <cellStyle name="60% - Accent1 2 2" xfId="20525" hidden="1"/>
    <cellStyle name="60% - Accent1 2 2" xfId="23690" hidden="1"/>
    <cellStyle name="60% - Accent1 2 2" xfId="27182" hidden="1"/>
    <cellStyle name="60% - Accent1 2 2" xfId="30549" hidden="1"/>
    <cellStyle name="60% - Accent1 2 2" xfId="33944" hidden="1"/>
    <cellStyle name="60% - Accent1 2 2" xfId="37187" hidden="1"/>
    <cellStyle name="60% - Accent1 2 2" xfId="40532" hidden="1"/>
    <cellStyle name="60% - Accent1 2 3" xfId="2207" hidden="1"/>
    <cellStyle name="60% - Accent1 2 3" xfId="7320" hidden="1"/>
    <cellStyle name="60% - Accent1 2 3" xfId="14511" hidden="1"/>
    <cellStyle name="60% - Accent1 2 3" xfId="17070" hidden="1"/>
    <cellStyle name="60% - Accent1 2 3" xfId="21431" hidden="1"/>
    <cellStyle name="60% - Accent1 2 3" xfId="23714" hidden="1"/>
    <cellStyle name="60% - Accent1 2 3" xfId="28086" hidden="1"/>
    <cellStyle name="60% - Accent1 2 3" xfId="30585" hidden="1"/>
    <cellStyle name="60% - Accent1 2 3" xfId="34851" hidden="1"/>
    <cellStyle name="60% - Accent1 2 3" xfId="37211" hidden="1"/>
    <cellStyle name="60% - Accent1 2 3" xfId="41417" hidden="1"/>
    <cellStyle name="60% - Accent1 2 4" xfId="2244" hidden="1"/>
    <cellStyle name="60% - Accent1 2 4" xfId="7334" hidden="1"/>
    <cellStyle name="60% - Accent1 2 4" xfId="14525" hidden="1"/>
    <cellStyle name="60% - Accent1 2 4" xfId="17978" hidden="1"/>
    <cellStyle name="60% - Accent1 2 4" xfId="21466" hidden="1"/>
    <cellStyle name="60% - Accent1 2 4" xfId="24609" hidden="1"/>
    <cellStyle name="60% - Accent1 2 4" xfId="28121" hidden="1"/>
    <cellStyle name="60% - Accent1 2 4" xfId="31493" hidden="1"/>
    <cellStyle name="60% - Accent1 2 4" xfId="34887" hidden="1"/>
    <cellStyle name="60% - Accent1 2 4" xfId="38106" hidden="1"/>
    <cellStyle name="60% - Accent1 2 4" xfId="41431" hidden="1"/>
    <cellStyle name="60% - Accent1 2 5" xfId="3154" hidden="1"/>
    <cellStyle name="60% - Accent1 2 5" xfId="10355" hidden="1"/>
    <cellStyle name="60% - Accent1 2 5" xfId="18015" hidden="1"/>
    <cellStyle name="60% - Accent1 2 5" xfId="24633" hidden="1"/>
    <cellStyle name="60% - Accent1 2 5" xfId="31530" hidden="1"/>
    <cellStyle name="60% - Accent1 2 5" xfId="38130" hidden="1"/>
    <cellStyle name="60% - Accent1 2 6" xfId="3191" hidden="1"/>
    <cellStyle name="60% - Accent1 2 6" xfId="10392" hidden="1"/>
    <cellStyle name="60% - Accent1 2 7" xfId="4099" hidden="1"/>
    <cellStyle name="60% - Accent1 2 7" xfId="11300" hidden="1"/>
    <cellStyle name="60% - Accent1 2 8" xfId="4135" hidden="1"/>
    <cellStyle name="60% - Accent1 2 8" xfId="11332" hidden="1"/>
    <cellStyle name="60% - Accent1 4" xfId="14" hidden="1"/>
    <cellStyle name="60% - Accent1 4" xfId="729" hidden="1"/>
    <cellStyle name="60% - Accent1 4" xfId="1277" hidden="1"/>
    <cellStyle name="60% - Accent1 4" xfId="8020" hidden="1"/>
    <cellStyle name="60% - Accent2" xfId="14550" hidden="1"/>
    <cellStyle name="60% - Accent2" xfId="15107" hidden="1"/>
    <cellStyle name="60% - Accent2" xfId="16121" hidden="1"/>
    <cellStyle name="60% - Accent2" xfId="16092" hidden="1"/>
    <cellStyle name="60% - Accent2" xfId="18566" hidden="1"/>
    <cellStyle name="60% - Accent2" xfId="19578" hidden="1"/>
    <cellStyle name="60% - Accent2" xfId="19557" hidden="1"/>
    <cellStyle name="60% - Accent2" xfId="21857" hidden="1"/>
    <cellStyle name="60% - Accent2" xfId="22788" hidden="1"/>
    <cellStyle name="60% - Accent2" xfId="24667" hidden="1"/>
    <cellStyle name="60% - Accent2" xfId="25224" hidden="1"/>
    <cellStyle name="60% - Accent2" xfId="26235" hidden="1"/>
    <cellStyle name="60% - Accent2" xfId="26209" hidden="1"/>
    <cellStyle name="60% - Accent2" xfId="28621" hidden="1"/>
    <cellStyle name="60% - Accent2" xfId="29637" hidden="1"/>
    <cellStyle name="60% - Accent2" xfId="29589" hidden="1"/>
    <cellStyle name="60% - Accent2" xfId="31982" hidden="1"/>
    <cellStyle name="60% - Accent2" xfId="32996" hidden="1"/>
    <cellStyle name="60% - Accent2" xfId="34862" hidden="1"/>
    <cellStyle name="60% - Accent2" xfId="35354" hidden="1"/>
    <cellStyle name="60% - Accent2" xfId="36285" hidden="1"/>
    <cellStyle name="60% - Accent2" xfId="38160" hidden="1"/>
    <cellStyle name="60% - Accent2" xfId="38717" hidden="1"/>
    <cellStyle name="60% - Accent2" xfId="39628" hidden="1"/>
    <cellStyle name="60% - Accent2" xfId="41461" hidden="1"/>
    <cellStyle name="60% - Accent2" xfId="42018" hidden="1"/>
    <cellStyle name="60% - Accent2" xfId="42929" hidden="1"/>
    <cellStyle name="60% - Accent2" xfId="44727" builtinId="36" hidden="1"/>
    <cellStyle name="60% - Accent2 2 2" xfId="1297" hidden="1"/>
    <cellStyle name="60% - Accent2 2 2" xfId="6433" hidden="1"/>
    <cellStyle name="60% - Accent2 2 2" xfId="13624" hidden="1"/>
    <cellStyle name="60% - Accent2 2 2" xfId="17029" hidden="1"/>
    <cellStyle name="60% - Accent2 2 2" xfId="20521" hidden="1"/>
    <cellStyle name="60% - Accent2 2 2" xfId="23688" hidden="1"/>
    <cellStyle name="60% - Accent2 2 2" xfId="27178" hidden="1"/>
    <cellStyle name="60% - Accent2 2 2" xfId="30545" hidden="1"/>
    <cellStyle name="60% - Accent2 2 2" xfId="33940" hidden="1"/>
    <cellStyle name="60% - Accent2 2 2" xfId="37185" hidden="1"/>
    <cellStyle name="60% - Accent2 2 2" xfId="40530" hidden="1"/>
    <cellStyle name="60% - Accent2 2 3" xfId="2203" hidden="1"/>
    <cellStyle name="60% - Accent2 2 3" xfId="7318" hidden="1"/>
    <cellStyle name="60% - Accent2 2 3" xfId="14509" hidden="1"/>
    <cellStyle name="60% - Accent2 2 3" xfId="17066" hidden="1"/>
    <cellStyle name="60% - Accent2 2 3" xfId="21427" hidden="1"/>
    <cellStyle name="60% - Accent2 2 3" xfId="23712" hidden="1"/>
    <cellStyle name="60% - Accent2 2 3" xfId="28082" hidden="1"/>
    <cellStyle name="60% - Accent2 2 3" xfId="30581" hidden="1"/>
    <cellStyle name="60% - Accent2 2 3" xfId="34847" hidden="1"/>
    <cellStyle name="60% - Accent2 2 3" xfId="37209" hidden="1"/>
    <cellStyle name="60% - Accent2 2 3" xfId="41415" hidden="1"/>
    <cellStyle name="60% - Accent2 2 4" xfId="2240" hidden="1"/>
    <cellStyle name="60% - Accent2 2 4" xfId="7332" hidden="1"/>
    <cellStyle name="60% - Accent2 2 4" xfId="14523" hidden="1"/>
    <cellStyle name="60% - Accent2 2 4" xfId="17974" hidden="1"/>
    <cellStyle name="60% - Accent2 2 4" xfId="21462" hidden="1"/>
    <cellStyle name="60% - Accent2 2 4" xfId="24607" hidden="1"/>
    <cellStyle name="60% - Accent2 2 4" xfId="28117" hidden="1"/>
    <cellStyle name="60% - Accent2 2 4" xfId="31489" hidden="1"/>
    <cellStyle name="60% - Accent2 2 4" xfId="34883" hidden="1"/>
    <cellStyle name="60% - Accent2 2 4" xfId="38104" hidden="1"/>
    <cellStyle name="60% - Accent2 2 4" xfId="41429" hidden="1"/>
    <cellStyle name="60% - Accent2 2 5" xfId="3150" hidden="1"/>
    <cellStyle name="60% - Accent2 2 5" xfId="10351" hidden="1"/>
    <cellStyle name="60% - Accent2 2 5" xfId="18011" hidden="1"/>
    <cellStyle name="60% - Accent2 2 5" xfId="24631" hidden="1"/>
    <cellStyle name="60% - Accent2 2 5" xfId="31526" hidden="1"/>
    <cellStyle name="60% - Accent2 2 5" xfId="38128" hidden="1"/>
    <cellStyle name="60% - Accent2 2 6" xfId="3187" hidden="1"/>
    <cellStyle name="60% - Accent2 2 6" xfId="10388" hidden="1"/>
    <cellStyle name="60% - Accent2 2 7" xfId="4095" hidden="1"/>
    <cellStyle name="60% - Accent2 2 7" xfId="11296" hidden="1"/>
    <cellStyle name="60% - Accent2 2 8" xfId="4131" hidden="1"/>
    <cellStyle name="60% - Accent2 2 8" xfId="11328" hidden="1"/>
    <cellStyle name="60% - Accent2 4" xfId="15" hidden="1"/>
    <cellStyle name="60% - Accent2 4" xfId="730" hidden="1"/>
    <cellStyle name="60% - Accent2 4" xfId="1276" hidden="1"/>
    <cellStyle name="60% - Accent2 4" xfId="8021" hidden="1"/>
    <cellStyle name="60% - Accent3" xfId="14554" hidden="1"/>
    <cellStyle name="60% - Accent3" xfId="15103" hidden="1"/>
    <cellStyle name="60% - Accent3" xfId="16117" hidden="1"/>
    <cellStyle name="60% - Accent3" xfId="16032" hidden="1"/>
    <cellStyle name="60% - Accent3" xfId="18562" hidden="1"/>
    <cellStyle name="60% - Accent3" xfId="19574" hidden="1"/>
    <cellStyle name="60% - Accent3" xfId="20535" hidden="1"/>
    <cellStyle name="60% - Accent3" xfId="21853" hidden="1"/>
    <cellStyle name="60% - Accent3" xfId="22784" hidden="1"/>
    <cellStyle name="60% - Accent3" xfId="24671" hidden="1"/>
    <cellStyle name="60% - Accent3" xfId="25220" hidden="1"/>
    <cellStyle name="60% - Accent3" xfId="26231" hidden="1"/>
    <cellStyle name="60% - Accent3" xfId="24648" hidden="1"/>
    <cellStyle name="60% - Accent3" xfId="28617" hidden="1"/>
    <cellStyle name="60% - Accent3" xfId="29633" hidden="1"/>
    <cellStyle name="60% - Accent3" xfId="29556" hidden="1"/>
    <cellStyle name="60% - Accent3" xfId="31978" hidden="1"/>
    <cellStyle name="60% - Accent3" xfId="32992" hidden="1"/>
    <cellStyle name="60% - Accent3" xfId="32940" hidden="1"/>
    <cellStyle name="60% - Accent3" xfId="35350" hidden="1"/>
    <cellStyle name="60% - Accent3" xfId="36281" hidden="1"/>
    <cellStyle name="60% - Accent3" xfId="38164" hidden="1"/>
    <cellStyle name="60% - Accent3" xfId="38713" hidden="1"/>
    <cellStyle name="60% - Accent3" xfId="39624" hidden="1"/>
    <cellStyle name="60% - Accent3" xfId="41465" hidden="1"/>
    <cellStyle name="60% - Accent3" xfId="42014" hidden="1"/>
    <cellStyle name="60% - Accent3" xfId="42925" hidden="1"/>
    <cellStyle name="60% - Accent3" xfId="44731" builtinId="40" hidden="1"/>
    <cellStyle name="60% - Accent3 2 2" xfId="1301" hidden="1"/>
    <cellStyle name="60% - Accent3 2 2" xfId="6431" hidden="1"/>
    <cellStyle name="60% - Accent3 2 2" xfId="13622" hidden="1"/>
    <cellStyle name="60% - Accent3 2 2" xfId="17025" hidden="1"/>
    <cellStyle name="60% - Accent3 2 2" xfId="20517" hidden="1"/>
    <cellStyle name="60% - Accent3 2 2" xfId="23686" hidden="1"/>
    <cellStyle name="60% - Accent3 2 2" xfId="27174" hidden="1"/>
    <cellStyle name="60% - Accent3 2 2" xfId="30541" hidden="1"/>
    <cellStyle name="60% - Accent3 2 2" xfId="33936" hidden="1"/>
    <cellStyle name="60% - Accent3 2 2" xfId="37183" hidden="1"/>
    <cellStyle name="60% - Accent3 2 2" xfId="40528" hidden="1"/>
    <cellStyle name="60% - Accent3 2 3" xfId="2199" hidden="1"/>
    <cellStyle name="60% - Accent3 2 3" xfId="7316" hidden="1"/>
    <cellStyle name="60% - Accent3 2 3" xfId="14507" hidden="1"/>
    <cellStyle name="60% - Accent3 2 3" xfId="17062" hidden="1"/>
    <cellStyle name="60% - Accent3 2 3" xfId="21423" hidden="1"/>
    <cellStyle name="60% - Accent3 2 3" xfId="23710" hidden="1"/>
    <cellStyle name="60% - Accent3 2 3" xfId="28078" hidden="1"/>
    <cellStyle name="60% - Accent3 2 3" xfId="30577" hidden="1"/>
    <cellStyle name="60% - Accent3 2 3" xfId="34843" hidden="1"/>
    <cellStyle name="60% - Accent3 2 3" xfId="37207" hidden="1"/>
    <cellStyle name="60% - Accent3 2 3" xfId="41413" hidden="1"/>
    <cellStyle name="60% - Accent3 2 4" xfId="2236" hidden="1"/>
    <cellStyle name="60% - Accent3 2 4" xfId="7330" hidden="1"/>
    <cellStyle name="60% - Accent3 2 4" xfId="14521" hidden="1"/>
    <cellStyle name="60% - Accent3 2 4" xfId="17970" hidden="1"/>
    <cellStyle name="60% - Accent3 2 4" xfId="21458" hidden="1"/>
    <cellStyle name="60% - Accent3 2 4" xfId="24605" hidden="1"/>
    <cellStyle name="60% - Accent3 2 4" xfId="28113" hidden="1"/>
    <cellStyle name="60% - Accent3 2 4" xfId="31485" hidden="1"/>
    <cellStyle name="60% - Accent3 2 4" xfId="34879" hidden="1"/>
    <cellStyle name="60% - Accent3 2 4" xfId="38102" hidden="1"/>
    <cellStyle name="60% - Accent3 2 4" xfId="41427" hidden="1"/>
    <cellStyle name="60% - Accent3 2 5" xfId="3146" hidden="1"/>
    <cellStyle name="60% - Accent3 2 5" xfId="10347" hidden="1"/>
    <cellStyle name="60% - Accent3 2 5" xfId="18007" hidden="1"/>
    <cellStyle name="60% - Accent3 2 5" xfId="24629" hidden="1"/>
    <cellStyle name="60% - Accent3 2 5" xfId="31522" hidden="1"/>
    <cellStyle name="60% - Accent3 2 5" xfId="38126" hidden="1"/>
    <cellStyle name="60% - Accent3 2 6" xfId="3183" hidden="1"/>
    <cellStyle name="60% - Accent3 2 6" xfId="10384" hidden="1"/>
    <cellStyle name="60% - Accent3 2 7" xfId="4091" hidden="1"/>
    <cellStyle name="60% - Accent3 2 7" xfId="11292" hidden="1"/>
    <cellStyle name="60% - Accent3 2 8" xfId="4127" hidden="1"/>
    <cellStyle name="60% - Accent3 2 8" xfId="11324" hidden="1"/>
    <cellStyle name="60% - Accent3 4" xfId="16" hidden="1"/>
    <cellStyle name="60% - Accent3 4" xfId="731" hidden="1"/>
    <cellStyle name="60% - Accent3 4" xfId="1275" hidden="1"/>
    <cellStyle name="60% - Accent3 4" xfId="8022" hidden="1"/>
    <cellStyle name="60% - Accent4" xfId="14558" hidden="1"/>
    <cellStyle name="60% - Accent4" xfId="15099" hidden="1"/>
    <cellStyle name="60% - Accent4" xfId="16113" hidden="1"/>
    <cellStyle name="60% - Accent4" xfId="15154" hidden="1"/>
    <cellStyle name="60% - Accent4" xfId="18558" hidden="1"/>
    <cellStyle name="60% - Accent4" xfId="19570" hidden="1"/>
    <cellStyle name="60% - Accent4" xfId="18589" hidden="1"/>
    <cellStyle name="60% - Accent4" xfId="21849" hidden="1"/>
    <cellStyle name="60% - Accent4" xfId="22780" hidden="1"/>
    <cellStyle name="60% - Accent4" xfId="24675" hidden="1"/>
    <cellStyle name="60% - Accent4" xfId="25216" hidden="1"/>
    <cellStyle name="60% - Accent4" xfId="26227" hidden="1"/>
    <cellStyle name="60% - Accent4" xfId="27153" hidden="1"/>
    <cellStyle name="60% - Accent4" xfId="28613" hidden="1"/>
    <cellStyle name="60% - Accent4" xfId="29629" hidden="1"/>
    <cellStyle name="60% - Accent4" xfId="28664" hidden="1"/>
    <cellStyle name="60% - Accent4" xfId="31974" hidden="1"/>
    <cellStyle name="60% - Accent4" xfId="32988" hidden="1"/>
    <cellStyle name="60% - Accent4" xfId="33920" hidden="1"/>
    <cellStyle name="60% - Accent4" xfId="35346" hidden="1"/>
    <cellStyle name="60% - Accent4" xfId="36277" hidden="1"/>
    <cellStyle name="60% - Accent4" xfId="38168" hidden="1"/>
    <cellStyle name="60% - Accent4" xfId="38709" hidden="1"/>
    <cellStyle name="60% - Accent4" xfId="39620" hidden="1"/>
    <cellStyle name="60% - Accent4" xfId="41469" hidden="1"/>
    <cellStyle name="60% - Accent4" xfId="42010" hidden="1"/>
    <cellStyle name="60% - Accent4" xfId="42921" hidden="1"/>
    <cellStyle name="60% - Accent4" xfId="44735" builtinId="44" hidden="1"/>
    <cellStyle name="60% - Accent4 2 2" xfId="1305" hidden="1"/>
    <cellStyle name="60% - Accent4 2 2" xfId="6429" hidden="1"/>
    <cellStyle name="60% - Accent4 2 2" xfId="13620" hidden="1"/>
    <cellStyle name="60% - Accent4 2 2" xfId="17021" hidden="1"/>
    <cellStyle name="60% - Accent4 2 2" xfId="20513" hidden="1"/>
    <cellStyle name="60% - Accent4 2 2" xfId="23684" hidden="1"/>
    <cellStyle name="60% - Accent4 2 2" xfId="27170" hidden="1"/>
    <cellStyle name="60% - Accent4 2 2" xfId="30537" hidden="1"/>
    <cellStyle name="60% - Accent4 2 2" xfId="33932" hidden="1"/>
    <cellStyle name="60% - Accent4 2 2" xfId="37181" hidden="1"/>
    <cellStyle name="60% - Accent4 2 2" xfId="40526" hidden="1"/>
    <cellStyle name="60% - Accent4 2 3" xfId="2195" hidden="1"/>
    <cellStyle name="60% - Accent4 2 3" xfId="7314" hidden="1"/>
    <cellStyle name="60% - Accent4 2 3" xfId="14505" hidden="1"/>
    <cellStyle name="60% - Accent4 2 3" xfId="17058" hidden="1"/>
    <cellStyle name="60% - Accent4 2 3" xfId="21419" hidden="1"/>
    <cellStyle name="60% - Accent4 2 3" xfId="23708" hidden="1"/>
    <cellStyle name="60% - Accent4 2 3" xfId="28074" hidden="1"/>
    <cellStyle name="60% - Accent4 2 3" xfId="30573" hidden="1"/>
    <cellStyle name="60% - Accent4 2 3" xfId="34839" hidden="1"/>
    <cellStyle name="60% - Accent4 2 3" xfId="37205" hidden="1"/>
    <cellStyle name="60% - Accent4 2 3" xfId="41411" hidden="1"/>
    <cellStyle name="60% - Accent4 2 4" xfId="2232" hidden="1"/>
    <cellStyle name="60% - Accent4 2 4" xfId="7328" hidden="1"/>
    <cellStyle name="60% - Accent4 2 4" xfId="14519" hidden="1"/>
    <cellStyle name="60% - Accent4 2 4" xfId="17966" hidden="1"/>
    <cellStyle name="60% - Accent4 2 4" xfId="21454" hidden="1"/>
    <cellStyle name="60% - Accent4 2 4" xfId="24603" hidden="1"/>
    <cellStyle name="60% - Accent4 2 4" xfId="28109" hidden="1"/>
    <cellStyle name="60% - Accent4 2 4" xfId="31481" hidden="1"/>
    <cellStyle name="60% - Accent4 2 4" xfId="34875" hidden="1"/>
    <cellStyle name="60% - Accent4 2 4" xfId="38100" hidden="1"/>
    <cellStyle name="60% - Accent4 2 4" xfId="41425" hidden="1"/>
    <cellStyle name="60% - Accent4 2 5" xfId="3142" hidden="1"/>
    <cellStyle name="60% - Accent4 2 5" xfId="10343" hidden="1"/>
    <cellStyle name="60% - Accent4 2 5" xfId="18003" hidden="1"/>
    <cellStyle name="60% - Accent4 2 5" xfId="24627" hidden="1"/>
    <cellStyle name="60% - Accent4 2 5" xfId="31518" hidden="1"/>
    <cellStyle name="60% - Accent4 2 5" xfId="38124" hidden="1"/>
    <cellStyle name="60% - Accent4 2 6" xfId="3179" hidden="1"/>
    <cellStyle name="60% - Accent4 2 6" xfId="10380" hidden="1"/>
    <cellStyle name="60% - Accent4 2 7" xfId="4087" hidden="1"/>
    <cellStyle name="60% - Accent4 2 7" xfId="11288" hidden="1"/>
    <cellStyle name="60% - Accent4 2 8" xfId="4123" hidden="1"/>
    <cellStyle name="60% - Accent4 2 8" xfId="11320" hidden="1"/>
    <cellStyle name="60% - Accent4 4" xfId="17" hidden="1"/>
    <cellStyle name="60% - Accent4 4" xfId="732" hidden="1"/>
    <cellStyle name="60% - Accent4 4" xfId="1274" hidden="1"/>
    <cellStyle name="60% - Accent4 4" xfId="8023" hidden="1"/>
    <cellStyle name="60% - Accent5" xfId="14562" hidden="1"/>
    <cellStyle name="60% - Accent5" xfId="15095" hidden="1"/>
    <cellStyle name="60% - Accent5" xfId="16109" hidden="1"/>
    <cellStyle name="60% - Accent5" xfId="16081" hidden="1"/>
    <cellStyle name="60% - Accent5" xfId="18554" hidden="1"/>
    <cellStyle name="60% - Accent5" xfId="19566" hidden="1"/>
    <cellStyle name="60% - Accent5" xfId="19559" hidden="1"/>
    <cellStyle name="60% - Accent5" xfId="21845" hidden="1"/>
    <cellStyle name="60% - Accent5" xfId="22776" hidden="1"/>
    <cellStyle name="60% - Accent5" xfId="24679" hidden="1"/>
    <cellStyle name="60% - Accent5" xfId="25212" hidden="1"/>
    <cellStyle name="60% - Accent5" xfId="26223" hidden="1"/>
    <cellStyle name="60% - Accent5" xfId="28093" hidden="1"/>
    <cellStyle name="60% - Accent5" xfId="28609" hidden="1"/>
    <cellStyle name="60% - Accent5" xfId="29625" hidden="1"/>
    <cellStyle name="60% - Accent5" xfId="29605" hidden="1"/>
    <cellStyle name="60% - Accent5" xfId="31970" hidden="1"/>
    <cellStyle name="60% - Accent5" xfId="32984" hidden="1"/>
    <cellStyle name="60% - Accent5" xfId="34864" hidden="1"/>
    <cellStyle name="60% - Accent5" xfId="35342" hidden="1"/>
    <cellStyle name="60% - Accent5" xfId="36273" hidden="1"/>
    <cellStyle name="60% - Accent5" xfId="38172" hidden="1"/>
    <cellStyle name="60% - Accent5" xfId="38705" hidden="1"/>
    <cellStyle name="60% - Accent5" xfId="39616" hidden="1"/>
    <cellStyle name="60% - Accent5" xfId="41473" hidden="1"/>
    <cellStyle name="60% - Accent5" xfId="42006" hidden="1"/>
    <cellStyle name="60% - Accent5" xfId="42917" hidden="1"/>
    <cellStyle name="60% - Accent5" xfId="44739" builtinId="48" hidden="1"/>
    <cellStyle name="60% - Accent5 2 2" xfId="1309" hidden="1"/>
    <cellStyle name="60% - Accent5 2 2" xfId="6427" hidden="1"/>
    <cellStyle name="60% - Accent5 2 2" xfId="13618" hidden="1"/>
    <cellStyle name="60% - Accent5 2 2" xfId="17017" hidden="1"/>
    <cellStyle name="60% - Accent5 2 2" xfId="20509" hidden="1"/>
    <cellStyle name="60% - Accent5 2 2" xfId="23682" hidden="1"/>
    <cellStyle name="60% - Accent5 2 2" xfId="27166" hidden="1"/>
    <cellStyle name="60% - Accent5 2 2" xfId="30533" hidden="1"/>
    <cellStyle name="60% - Accent5 2 2" xfId="33928" hidden="1"/>
    <cellStyle name="60% - Accent5 2 2" xfId="37179" hidden="1"/>
    <cellStyle name="60% - Accent5 2 2" xfId="40524" hidden="1"/>
    <cellStyle name="60% - Accent5 2 3" xfId="2191" hidden="1"/>
    <cellStyle name="60% - Accent5 2 3" xfId="7312" hidden="1"/>
    <cellStyle name="60% - Accent5 2 3" xfId="14503" hidden="1"/>
    <cellStyle name="60% - Accent5 2 3" xfId="17054" hidden="1"/>
    <cellStyle name="60% - Accent5 2 3" xfId="21415" hidden="1"/>
    <cellStyle name="60% - Accent5 2 3" xfId="23706" hidden="1"/>
    <cellStyle name="60% - Accent5 2 3" xfId="28070" hidden="1"/>
    <cellStyle name="60% - Accent5 2 3" xfId="30569" hidden="1"/>
    <cellStyle name="60% - Accent5 2 3" xfId="34835" hidden="1"/>
    <cellStyle name="60% - Accent5 2 3" xfId="37203" hidden="1"/>
    <cellStyle name="60% - Accent5 2 3" xfId="41409" hidden="1"/>
    <cellStyle name="60% - Accent5 2 4" xfId="2228" hidden="1"/>
    <cellStyle name="60% - Accent5 2 4" xfId="7326" hidden="1"/>
    <cellStyle name="60% - Accent5 2 4" xfId="14517" hidden="1"/>
    <cellStyle name="60% - Accent5 2 4" xfId="17962" hidden="1"/>
    <cellStyle name="60% - Accent5 2 4" xfId="21450" hidden="1"/>
    <cellStyle name="60% - Accent5 2 4" xfId="24601" hidden="1"/>
    <cellStyle name="60% - Accent5 2 4" xfId="28105" hidden="1"/>
    <cellStyle name="60% - Accent5 2 4" xfId="31477" hidden="1"/>
    <cellStyle name="60% - Accent5 2 4" xfId="34871" hidden="1"/>
    <cellStyle name="60% - Accent5 2 4" xfId="38098" hidden="1"/>
    <cellStyle name="60% - Accent5 2 4" xfId="41423" hidden="1"/>
    <cellStyle name="60% - Accent5 2 5" xfId="3138" hidden="1"/>
    <cellStyle name="60% - Accent5 2 5" xfId="10339" hidden="1"/>
    <cellStyle name="60% - Accent5 2 5" xfId="17999" hidden="1"/>
    <cellStyle name="60% - Accent5 2 5" xfId="24625" hidden="1"/>
    <cellStyle name="60% - Accent5 2 5" xfId="31514" hidden="1"/>
    <cellStyle name="60% - Accent5 2 5" xfId="38122" hidden="1"/>
    <cellStyle name="60% - Accent5 2 6" xfId="3175" hidden="1"/>
    <cellStyle name="60% - Accent5 2 6" xfId="10376" hidden="1"/>
    <cellStyle name="60% - Accent5 2 7" xfId="4083" hidden="1"/>
    <cellStyle name="60% - Accent5 2 7" xfId="11284" hidden="1"/>
    <cellStyle name="60% - Accent5 2 8" xfId="4119" hidden="1"/>
    <cellStyle name="60% - Accent5 2 8" xfId="11316" hidden="1"/>
    <cellStyle name="60% - Accent5 4" xfId="18" hidden="1"/>
    <cellStyle name="60% - Accent5 4" xfId="733" hidden="1"/>
    <cellStyle name="60% - Accent5 4" xfId="1273" hidden="1"/>
    <cellStyle name="60% - Accent5 4" xfId="8024" hidden="1"/>
    <cellStyle name="60% - Accent6" xfId="14566" hidden="1"/>
    <cellStyle name="60% - Accent6" xfId="15091" hidden="1"/>
    <cellStyle name="60% - Accent6" xfId="16105" hidden="1"/>
    <cellStyle name="60% - Accent6" xfId="16048" hidden="1"/>
    <cellStyle name="60% - Accent6" xfId="18550" hidden="1"/>
    <cellStyle name="60% - Accent6" xfId="19562" hidden="1"/>
    <cellStyle name="60% - Accent6" xfId="20537" hidden="1"/>
    <cellStyle name="60% - Accent6" xfId="21841" hidden="1"/>
    <cellStyle name="60% - Accent6" xfId="22772" hidden="1"/>
    <cellStyle name="60% - Accent6" xfId="24683" hidden="1"/>
    <cellStyle name="60% - Accent6" xfId="25208" hidden="1"/>
    <cellStyle name="60% - Accent6" xfId="26219" hidden="1"/>
    <cellStyle name="60% - Accent6" xfId="26176" hidden="1"/>
    <cellStyle name="60% - Accent6" xfId="28605" hidden="1"/>
    <cellStyle name="60% - Accent6" xfId="29621" hidden="1"/>
    <cellStyle name="60% - Accent6" xfId="29572" hidden="1"/>
    <cellStyle name="60% - Accent6" xfId="31966" hidden="1"/>
    <cellStyle name="60% - Accent6" xfId="32980" hidden="1"/>
    <cellStyle name="60% - Accent6" xfId="32942" hidden="1"/>
    <cellStyle name="60% - Accent6" xfId="35338" hidden="1"/>
    <cellStyle name="60% - Accent6" xfId="36269" hidden="1"/>
    <cellStyle name="60% - Accent6" xfId="38176" hidden="1"/>
    <cellStyle name="60% - Accent6" xfId="38701" hidden="1"/>
    <cellStyle name="60% - Accent6" xfId="39612" hidden="1"/>
    <cellStyle name="60% - Accent6" xfId="41477" hidden="1"/>
    <cellStyle name="60% - Accent6" xfId="42002" hidden="1"/>
    <cellStyle name="60% - Accent6" xfId="42913" hidden="1"/>
    <cellStyle name="60% - Accent6" xfId="44743" builtinId="52" hidden="1"/>
    <cellStyle name="60% - Accent6 2 2" xfId="1313" hidden="1"/>
    <cellStyle name="60% - Accent6 2 2" xfId="6425" hidden="1"/>
    <cellStyle name="60% - Accent6 2 2" xfId="13616" hidden="1"/>
    <cellStyle name="60% - Accent6 2 2" xfId="17013" hidden="1"/>
    <cellStyle name="60% - Accent6 2 2" xfId="20505" hidden="1"/>
    <cellStyle name="60% - Accent6 2 2" xfId="23680" hidden="1"/>
    <cellStyle name="60% - Accent6 2 2" xfId="27162" hidden="1"/>
    <cellStyle name="60% - Accent6 2 2" xfId="30529" hidden="1"/>
    <cellStyle name="60% - Accent6 2 2" xfId="33924" hidden="1"/>
    <cellStyle name="60% - Accent6 2 2" xfId="37177" hidden="1"/>
    <cellStyle name="60% - Accent6 2 2" xfId="40522" hidden="1"/>
    <cellStyle name="60% - Accent6 2 3" xfId="2187" hidden="1"/>
    <cellStyle name="60% - Accent6 2 3" xfId="7310" hidden="1"/>
    <cellStyle name="60% - Accent6 2 3" xfId="14501" hidden="1"/>
    <cellStyle name="60% - Accent6 2 3" xfId="17050" hidden="1"/>
    <cellStyle name="60% - Accent6 2 3" xfId="21411" hidden="1"/>
    <cellStyle name="60% - Accent6 2 3" xfId="23704" hidden="1"/>
    <cellStyle name="60% - Accent6 2 3" xfId="28066" hidden="1"/>
    <cellStyle name="60% - Accent6 2 3" xfId="30565" hidden="1"/>
    <cellStyle name="60% - Accent6 2 3" xfId="34831" hidden="1"/>
    <cellStyle name="60% - Accent6 2 3" xfId="37201" hidden="1"/>
    <cellStyle name="60% - Accent6 2 3" xfId="41407" hidden="1"/>
    <cellStyle name="60% - Accent6 2 4" xfId="2224" hidden="1"/>
    <cellStyle name="60% - Accent6 2 4" xfId="7324" hidden="1"/>
    <cellStyle name="60% - Accent6 2 4" xfId="14515" hidden="1"/>
    <cellStyle name="60% - Accent6 2 4" xfId="17958" hidden="1"/>
    <cellStyle name="60% - Accent6 2 4" xfId="21446" hidden="1"/>
    <cellStyle name="60% - Accent6 2 4" xfId="24599" hidden="1"/>
    <cellStyle name="60% - Accent6 2 4" xfId="28101" hidden="1"/>
    <cellStyle name="60% - Accent6 2 4" xfId="31473" hidden="1"/>
    <cellStyle name="60% - Accent6 2 4" xfId="34867" hidden="1"/>
    <cellStyle name="60% - Accent6 2 4" xfId="38096" hidden="1"/>
    <cellStyle name="60% - Accent6 2 4" xfId="41421" hidden="1"/>
    <cellStyle name="60% - Accent6 2 5" xfId="3134" hidden="1"/>
    <cellStyle name="60% - Accent6 2 5" xfId="10335" hidden="1"/>
    <cellStyle name="60% - Accent6 2 5" xfId="17995" hidden="1"/>
    <cellStyle name="60% - Accent6 2 5" xfId="24623" hidden="1"/>
    <cellStyle name="60% - Accent6 2 5" xfId="31510" hidden="1"/>
    <cellStyle name="60% - Accent6 2 5" xfId="38120" hidden="1"/>
    <cellStyle name="60% - Accent6 2 6" xfId="3171" hidden="1"/>
    <cellStyle name="60% - Accent6 2 6" xfId="10372" hidden="1"/>
    <cellStyle name="60% - Accent6 2 7" xfId="4079" hidden="1"/>
    <cellStyle name="60% - Accent6 2 7" xfId="11280" hidden="1"/>
    <cellStyle name="60% - Accent6 2 8" xfId="4115" hidden="1"/>
    <cellStyle name="60% - Accent6 2 8" xfId="11312" hidden="1"/>
    <cellStyle name="60% - Accent6 4" xfId="19" hidden="1"/>
    <cellStyle name="60% - Accent6 4" xfId="734" hidden="1"/>
    <cellStyle name="60% - Accent6 4" xfId="1272" hidden="1"/>
    <cellStyle name="60% - Accent6 4" xfId="8025" hidden="1"/>
    <cellStyle name="60% - Colore 1" xfId="108" hidden="1"/>
    <cellStyle name="60% - Colore 1" xfId="7412" hidden="1"/>
    <cellStyle name="60% - Colore 2" xfId="112" hidden="1"/>
    <cellStyle name="60% - Colore 2" xfId="7416" hidden="1"/>
    <cellStyle name="60% - Colore 3" xfId="116" hidden="1"/>
    <cellStyle name="60% - Colore 3" xfId="7420" hidden="1"/>
    <cellStyle name="60% - Colore 4" xfId="120" hidden="1"/>
    <cellStyle name="60% - Colore 4" xfId="7424" hidden="1"/>
    <cellStyle name="60% - Colore 5" xfId="124" hidden="1"/>
    <cellStyle name="60% - Colore 5" xfId="7428" hidden="1"/>
    <cellStyle name="60% - Colore 6" xfId="128" hidden="1"/>
    <cellStyle name="60% - Colore 6" xfId="7432" hidden="1"/>
    <cellStyle name="Accent1" xfId="14543" hidden="1"/>
    <cellStyle name="Accent1" xfId="15114" hidden="1"/>
    <cellStyle name="Accent1" xfId="16128" hidden="1"/>
    <cellStyle name="Accent1" xfId="15147" hidden="1"/>
    <cellStyle name="Accent1" xfId="18573" hidden="1"/>
    <cellStyle name="Accent1" xfId="19585" hidden="1"/>
    <cellStyle name="Accent1" xfId="19555" hidden="1"/>
    <cellStyle name="Accent1" xfId="21864" hidden="1"/>
    <cellStyle name="Accent1" xfId="22795" hidden="1"/>
    <cellStyle name="Accent1" xfId="24660" hidden="1"/>
    <cellStyle name="Accent1" xfId="25231" hidden="1"/>
    <cellStyle name="Accent1" xfId="26242" hidden="1"/>
    <cellStyle name="Accent1" xfId="27159" hidden="1"/>
    <cellStyle name="Accent1" xfId="28628" hidden="1"/>
    <cellStyle name="Accent1" xfId="29644" hidden="1"/>
    <cellStyle name="Accent1" xfId="28651" hidden="1"/>
    <cellStyle name="Accent1" xfId="31989" hidden="1"/>
    <cellStyle name="Accent1" xfId="33003" hidden="1"/>
    <cellStyle name="Accent1" xfId="28096" hidden="1"/>
    <cellStyle name="Accent1" xfId="35361" hidden="1"/>
    <cellStyle name="Accent1" xfId="36292" hidden="1"/>
    <cellStyle name="Accent1" xfId="38153" hidden="1"/>
    <cellStyle name="Accent1" xfId="38724" hidden="1"/>
    <cellStyle name="Accent1" xfId="39635" hidden="1"/>
    <cellStyle name="Accent1" xfId="41454" hidden="1"/>
    <cellStyle name="Accent1" xfId="42025" hidden="1"/>
    <cellStyle name="Accent1" xfId="42936" hidden="1"/>
    <cellStyle name="Accent1" xfId="44720" builtinId="29" hidden="1"/>
    <cellStyle name="Accent1 2" xfId="20" hidden="1"/>
    <cellStyle name="Accent1 2" xfId="735" hidden="1"/>
    <cellStyle name="Accent1 2 2" xfId="1290" hidden="1"/>
    <cellStyle name="Accent1 2 2" xfId="6436" hidden="1"/>
    <cellStyle name="Accent1 2 2" xfId="13627" hidden="1"/>
    <cellStyle name="Accent1 2 2" xfId="17036" hidden="1"/>
    <cellStyle name="Accent1 2 2" xfId="20528" hidden="1"/>
    <cellStyle name="Accent1 2 2" xfId="23691" hidden="1"/>
    <cellStyle name="Accent1 2 2" xfId="27185" hidden="1"/>
    <cellStyle name="Accent1 2 2" xfId="30552" hidden="1"/>
    <cellStyle name="Accent1 2 2" xfId="33947" hidden="1"/>
    <cellStyle name="Accent1 2 2" xfId="37188" hidden="1"/>
    <cellStyle name="Accent1 2 2" xfId="40533" hidden="1"/>
    <cellStyle name="Accent1 2 3" xfId="2210" hidden="1"/>
    <cellStyle name="Accent1 2 3" xfId="7321" hidden="1"/>
    <cellStyle name="Accent1 2 3" xfId="14512" hidden="1"/>
    <cellStyle name="Accent1 2 3" xfId="17073" hidden="1"/>
    <cellStyle name="Accent1 2 3" xfId="21434" hidden="1"/>
    <cellStyle name="Accent1 2 3" xfId="23715" hidden="1"/>
    <cellStyle name="Accent1 2 3" xfId="28089" hidden="1"/>
    <cellStyle name="Accent1 2 3" xfId="30588" hidden="1"/>
    <cellStyle name="Accent1 2 3" xfId="34854" hidden="1"/>
    <cellStyle name="Accent1 2 3" xfId="37212" hidden="1"/>
    <cellStyle name="Accent1 2 3" xfId="41418" hidden="1"/>
    <cellStyle name="Accent1 2 4" xfId="2247" hidden="1"/>
    <cellStyle name="Accent1 2 4" xfId="7335" hidden="1"/>
    <cellStyle name="Accent1 2 4" xfId="14526" hidden="1"/>
    <cellStyle name="Accent1 2 4" xfId="17981" hidden="1"/>
    <cellStyle name="Accent1 2 4" xfId="21469" hidden="1"/>
    <cellStyle name="Accent1 2 4" xfId="24610" hidden="1"/>
    <cellStyle name="Accent1 2 4" xfId="28124" hidden="1"/>
    <cellStyle name="Accent1 2 4" xfId="31496" hidden="1"/>
    <cellStyle name="Accent1 2 4" xfId="34890" hidden="1"/>
    <cellStyle name="Accent1 2 4" xfId="38107" hidden="1"/>
    <cellStyle name="Accent1 2 4" xfId="41432" hidden="1"/>
    <cellStyle name="Accent1 2 5" xfId="3157" hidden="1"/>
    <cellStyle name="Accent1 2 5" xfId="10358" hidden="1"/>
    <cellStyle name="Accent1 2 5" xfId="18018" hidden="1"/>
    <cellStyle name="Accent1 2 5" xfId="24634" hidden="1"/>
    <cellStyle name="Accent1 2 5" xfId="31533" hidden="1"/>
    <cellStyle name="Accent1 2 5" xfId="38131" hidden="1"/>
    <cellStyle name="Accent1 2 6" xfId="3194" hidden="1"/>
    <cellStyle name="Accent1 2 6" xfId="10395" hidden="1"/>
    <cellStyle name="Accent1 2 7" xfId="4102" hidden="1"/>
    <cellStyle name="Accent1 2 7" xfId="11303" hidden="1"/>
    <cellStyle name="Accent1 2 8" xfId="4138" hidden="1"/>
    <cellStyle name="Accent1 2 8" xfId="11335" hidden="1"/>
    <cellStyle name="Accent2" xfId="14547" hidden="1"/>
    <cellStyle name="Accent2" xfId="15110" hidden="1"/>
    <cellStyle name="Accent2" xfId="16124" hidden="1"/>
    <cellStyle name="Accent2" xfId="16088" hidden="1"/>
    <cellStyle name="Accent2" xfId="18569" hidden="1"/>
    <cellStyle name="Accent2" xfId="19581" hidden="1"/>
    <cellStyle name="Accent2" xfId="21440" hidden="1"/>
    <cellStyle name="Accent2" xfId="21860" hidden="1"/>
    <cellStyle name="Accent2" xfId="22791" hidden="1"/>
    <cellStyle name="Accent2" xfId="24664" hidden="1"/>
    <cellStyle name="Accent2" xfId="25227" hidden="1"/>
    <cellStyle name="Accent2" xfId="26238" hidden="1"/>
    <cellStyle name="Accent2" xfId="28090" hidden="1"/>
    <cellStyle name="Accent2" xfId="28624" hidden="1"/>
    <cellStyle name="Accent2" xfId="29640" hidden="1"/>
    <cellStyle name="Accent2" xfId="28649" hidden="1"/>
    <cellStyle name="Accent2" xfId="31985" hidden="1"/>
    <cellStyle name="Accent2" xfId="32999" hidden="1"/>
    <cellStyle name="Accent2" xfId="32975" hidden="1"/>
    <cellStyle name="Accent2" xfId="35357" hidden="1"/>
    <cellStyle name="Accent2" xfId="36288" hidden="1"/>
    <cellStyle name="Accent2" xfId="38157" hidden="1"/>
    <cellStyle name="Accent2" xfId="38720" hidden="1"/>
    <cellStyle name="Accent2" xfId="39631" hidden="1"/>
    <cellStyle name="Accent2" xfId="41458" hidden="1"/>
    <cellStyle name="Accent2" xfId="42021" hidden="1"/>
    <cellStyle name="Accent2" xfId="42932" hidden="1"/>
    <cellStyle name="Accent2" xfId="44724" builtinId="33" hidden="1"/>
    <cellStyle name="Accent2 2" xfId="21" hidden="1"/>
    <cellStyle name="Accent2 2" xfId="736" hidden="1"/>
    <cellStyle name="Accent2 2 2" xfId="1294" hidden="1"/>
    <cellStyle name="Accent2 2 2" xfId="6434" hidden="1"/>
    <cellStyle name="Accent2 2 2" xfId="13625" hidden="1"/>
    <cellStyle name="Accent2 2 2" xfId="17032" hidden="1"/>
    <cellStyle name="Accent2 2 2" xfId="20524" hidden="1"/>
    <cellStyle name="Accent2 2 2" xfId="23689" hidden="1"/>
    <cellStyle name="Accent2 2 2" xfId="27181" hidden="1"/>
    <cellStyle name="Accent2 2 2" xfId="30548" hidden="1"/>
    <cellStyle name="Accent2 2 2" xfId="33943" hidden="1"/>
    <cellStyle name="Accent2 2 2" xfId="37186" hidden="1"/>
    <cellStyle name="Accent2 2 2" xfId="40531" hidden="1"/>
    <cellStyle name="Accent2 2 3" xfId="2206" hidden="1"/>
    <cellStyle name="Accent2 2 3" xfId="7319" hidden="1"/>
    <cellStyle name="Accent2 2 3" xfId="14510" hidden="1"/>
    <cellStyle name="Accent2 2 3" xfId="17069" hidden="1"/>
    <cellStyle name="Accent2 2 3" xfId="21430" hidden="1"/>
    <cellStyle name="Accent2 2 3" xfId="23713" hidden="1"/>
    <cellStyle name="Accent2 2 3" xfId="28085" hidden="1"/>
    <cellStyle name="Accent2 2 3" xfId="30584" hidden="1"/>
    <cellStyle name="Accent2 2 3" xfId="34850" hidden="1"/>
    <cellStyle name="Accent2 2 3" xfId="37210" hidden="1"/>
    <cellStyle name="Accent2 2 3" xfId="41416" hidden="1"/>
    <cellStyle name="Accent2 2 4" xfId="2243" hidden="1"/>
    <cellStyle name="Accent2 2 4" xfId="7333" hidden="1"/>
    <cellStyle name="Accent2 2 4" xfId="14524" hidden="1"/>
    <cellStyle name="Accent2 2 4" xfId="17977" hidden="1"/>
    <cellStyle name="Accent2 2 4" xfId="21465" hidden="1"/>
    <cellStyle name="Accent2 2 4" xfId="24608" hidden="1"/>
    <cellStyle name="Accent2 2 4" xfId="28120" hidden="1"/>
    <cellStyle name="Accent2 2 4" xfId="31492" hidden="1"/>
    <cellStyle name="Accent2 2 4" xfId="34886" hidden="1"/>
    <cellStyle name="Accent2 2 4" xfId="38105" hidden="1"/>
    <cellStyle name="Accent2 2 4" xfId="41430" hidden="1"/>
    <cellStyle name="Accent2 2 5" xfId="3153" hidden="1"/>
    <cellStyle name="Accent2 2 5" xfId="10354" hidden="1"/>
    <cellStyle name="Accent2 2 5" xfId="18014" hidden="1"/>
    <cellStyle name="Accent2 2 5" xfId="24632" hidden="1"/>
    <cellStyle name="Accent2 2 5" xfId="31529" hidden="1"/>
    <cellStyle name="Accent2 2 5" xfId="38129" hidden="1"/>
    <cellStyle name="Accent2 2 6" xfId="3190" hidden="1"/>
    <cellStyle name="Accent2 2 6" xfId="10391" hidden="1"/>
    <cellStyle name="Accent2 2 7" xfId="4098" hidden="1"/>
    <cellStyle name="Accent2 2 7" xfId="11299" hidden="1"/>
    <cellStyle name="Accent2 2 8" xfId="4134" hidden="1"/>
    <cellStyle name="Accent2 2 8" xfId="11331" hidden="1"/>
    <cellStyle name="Accent3" xfId="14551" hidden="1"/>
    <cellStyle name="Accent3" xfId="15106" hidden="1"/>
    <cellStyle name="Accent3" xfId="16120" hidden="1"/>
    <cellStyle name="Accent3" xfId="16055" hidden="1"/>
    <cellStyle name="Accent3" xfId="18565" hidden="1"/>
    <cellStyle name="Accent3" xfId="19577" hidden="1"/>
    <cellStyle name="Accent3" xfId="19522" hidden="1"/>
    <cellStyle name="Accent3" xfId="21856" hidden="1"/>
    <cellStyle name="Accent3" xfId="22787" hidden="1"/>
    <cellStyle name="Accent3" xfId="24668" hidden="1"/>
    <cellStyle name="Accent3" xfId="25223" hidden="1"/>
    <cellStyle name="Accent3" xfId="26234" hidden="1"/>
    <cellStyle name="Accent3" xfId="26173" hidden="1"/>
    <cellStyle name="Accent3" xfId="28620" hidden="1"/>
    <cellStyle name="Accent3" xfId="29636" hidden="1"/>
    <cellStyle name="Accent3" xfId="29552" hidden="1"/>
    <cellStyle name="Accent3" xfId="31981" hidden="1"/>
    <cellStyle name="Accent3" xfId="32995" hidden="1"/>
    <cellStyle name="Accent3" xfId="33955" hidden="1"/>
    <cellStyle name="Accent3" xfId="35353" hidden="1"/>
    <cellStyle name="Accent3" xfId="36284" hidden="1"/>
    <cellStyle name="Accent3" xfId="38161" hidden="1"/>
    <cellStyle name="Accent3" xfId="38716" hidden="1"/>
    <cellStyle name="Accent3" xfId="39627" hidden="1"/>
    <cellStyle name="Accent3" xfId="41462" hidden="1"/>
    <cellStyle name="Accent3" xfId="42017" hidden="1"/>
    <cellStyle name="Accent3" xfId="42928" hidden="1"/>
    <cellStyle name="Accent3" xfId="44728" builtinId="37" hidden="1"/>
    <cellStyle name="Accent3 2" xfId="22" hidden="1"/>
    <cellStyle name="Accent3 2" xfId="737" hidden="1"/>
    <cellStyle name="Accent3 2 2" xfId="1298" hidden="1"/>
    <cellStyle name="Accent3 2 2" xfId="6432" hidden="1"/>
    <cellStyle name="Accent3 2 2" xfId="13623" hidden="1"/>
    <cellStyle name="Accent3 2 2" xfId="17028" hidden="1"/>
    <cellStyle name="Accent3 2 2" xfId="20520" hidden="1"/>
    <cellStyle name="Accent3 2 2" xfId="23687" hidden="1"/>
    <cellStyle name="Accent3 2 2" xfId="27177" hidden="1"/>
    <cellStyle name="Accent3 2 2" xfId="30544" hidden="1"/>
    <cellStyle name="Accent3 2 2" xfId="33939" hidden="1"/>
    <cellStyle name="Accent3 2 2" xfId="37184" hidden="1"/>
    <cellStyle name="Accent3 2 2" xfId="40529" hidden="1"/>
    <cellStyle name="Accent3 2 3" xfId="2202" hidden="1"/>
    <cellStyle name="Accent3 2 3" xfId="7317" hidden="1"/>
    <cellStyle name="Accent3 2 3" xfId="14508" hidden="1"/>
    <cellStyle name="Accent3 2 3" xfId="17065" hidden="1"/>
    <cellStyle name="Accent3 2 3" xfId="21426" hidden="1"/>
    <cellStyle name="Accent3 2 3" xfId="23711" hidden="1"/>
    <cellStyle name="Accent3 2 3" xfId="28081" hidden="1"/>
    <cellStyle name="Accent3 2 3" xfId="30580" hidden="1"/>
    <cellStyle name="Accent3 2 3" xfId="34846" hidden="1"/>
    <cellStyle name="Accent3 2 3" xfId="37208" hidden="1"/>
    <cellStyle name="Accent3 2 3" xfId="41414" hidden="1"/>
    <cellStyle name="Accent3 2 4" xfId="2239" hidden="1"/>
    <cellStyle name="Accent3 2 4" xfId="7331" hidden="1"/>
    <cellStyle name="Accent3 2 4" xfId="14522" hidden="1"/>
    <cellStyle name="Accent3 2 4" xfId="17973" hidden="1"/>
    <cellStyle name="Accent3 2 4" xfId="21461" hidden="1"/>
    <cellStyle name="Accent3 2 4" xfId="24606" hidden="1"/>
    <cellStyle name="Accent3 2 4" xfId="28116" hidden="1"/>
    <cellStyle name="Accent3 2 4" xfId="31488" hidden="1"/>
    <cellStyle name="Accent3 2 4" xfId="34882" hidden="1"/>
    <cellStyle name="Accent3 2 4" xfId="38103" hidden="1"/>
    <cellStyle name="Accent3 2 4" xfId="41428" hidden="1"/>
    <cellStyle name="Accent3 2 5" xfId="3149" hidden="1"/>
    <cellStyle name="Accent3 2 5" xfId="10350" hidden="1"/>
    <cellStyle name="Accent3 2 5" xfId="18010" hidden="1"/>
    <cellStyle name="Accent3 2 5" xfId="24630" hidden="1"/>
    <cellStyle name="Accent3 2 5" xfId="31525" hidden="1"/>
    <cellStyle name="Accent3 2 5" xfId="38127" hidden="1"/>
    <cellStyle name="Accent3 2 6" xfId="3186" hidden="1"/>
    <cellStyle name="Accent3 2 6" xfId="10387" hidden="1"/>
    <cellStyle name="Accent3 2 7" xfId="4094" hidden="1"/>
    <cellStyle name="Accent3 2 7" xfId="11295" hidden="1"/>
    <cellStyle name="Accent3 2 8" xfId="4130" hidden="1"/>
    <cellStyle name="Accent3 2 8" xfId="11327" hidden="1"/>
    <cellStyle name="Accent4" xfId="14555" hidden="1"/>
    <cellStyle name="Accent4" xfId="15102" hidden="1"/>
    <cellStyle name="Accent4" xfId="16116" hidden="1"/>
    <cellStyle name="Accent4" xfId="15158" hidden="1"/>
    <cellStyle name="Accent4" xfId="18561" hidden="1"/>
    <cellStyle name="Accent4" xfId="19573" hidden="1"/>
    <cellStyle name="Accent4" xfId="20500" hidden="1"/>
    <cellStyle name="Accent4" xfId="21852" hidden="1"/>
    <cellStyle name="Accent4" xfId="22783" hidden="1"/>
    <cellStyle name="Accent4" xfId="24672" hidden="1"/>
    <cellStyle name="Accent4" xfId="25219" hidden="1"/>
    <cellStyle name="Accent4" xfId="26230" hidden="1"/>
    <cellStyle name="Accent4" xfId="24646" hidden="1"/>
    <cellStyle name="Accent4" xfId="28616" hidden="1"/>
    <cellStyle name="Accent4" xfId="29632" hidden="1"/>
    <cellStyle name="Accent4" xfId="28668" hidden="1"/>
    <cellStyle name="Accent4" xfId="31977" hidden="1"/>
    <cellStyle name="Accent4" xfId="32991" hidden="1"/>
    <cellStyle name="Accent4" xfId="32005" hidden="1"/>
    <cellStyle name="Accent4" xfId="35349" hidden="1"/>
    <cellStyle name="Accent4" xfId="36280" hidden="1"/>
    <cellStyle name="Accent4" xfId="38165" hidden="1"/>
    <cellStyle name="Accent4" xfId="38712" hidden="1"/>
    <cellStyle name="Accent4" xfId="39623" hidden="1"/>
    <cellStyle name="Accent4" xfId="41466" hidden="1"/>
    <cellStyle name="Accent4" xfId="42013" hidden="1"/>
    <cellStyle name="Accent4" xfId="42924" hidden="1"/>
    <cellStyle name="Accent4" xfId="44732" builtinId="41" hidden="1"/>
    <cellStyle name="Accent4 2" xfId="23" hidden="1"/>
    <cellStyle name="Accent4 2" xfId="738" hidden="1"/>
    <cellStyle name="Accent4 2 2" xfId="1302" hidden="1"/>
    <cellStyle name="Accent4 2 2" xfId="6430" hidden="1"/>
    <cellStyle name="Accent4 2 2" xfId="13621" hidden="1"/>
    <cellStyle name="Accent4 2 2" xfId="17024" hidden="1"/>
    <cellStyle name="Accent4 2 2" xfId="20516" hidden="1"/>
    <cellStyle name="Accent4 2 2" xfId="23685" hidden="1"/>
    <cellStyle name="Accent4 2 2" xfId="27173" hidden="1"/>
    <cellStyle name="Accent4 2 2" xfId="30540" hidden="1"/>
    <cellStyle name="Accent4 2 2" xfId="33935" hidden="1"/>
    <cellStyle name="Accent4 2 2" xfId="37182" hidden="1"/>
    <cellStyle name="Accent4 2 2" xfId="40527" hidden="1"/>
    <cellStyle name="Accent4 2 3" xfId="2198" hidden="1"/>
    <cellStyle name="Accent4 2 3" xfId="7315" hidden="1"/>
    <cellStyle name="Accent4 2 3" xfId="14506" hidden="1"/>
    <cellStyle name="Accent4 2 3" xfId="17061" hidden="1"/>
    <cellStyle name="Accent4 2 3" xfId="21422" hidden="1"/>
    <cellStyle name="Accent4 2 3" xfId="23709" hidden="1"/>
    <cellStyle name="Accent4 2 3" xfId="28077" hidden="1"/>
    <cellStyle name="Accent4 2 3" xfId="30576" hidden="1"/>
    <cellStyle name="Accent4 2 3" xfId="34842" hidden="1"/>
    <cellStyle name="Accent4 2 3" xfId="37206" hidden="1"/>
    <cellStyle name="Accent4 2 3" xfId="41412" hidden="1"/>
    <cellStyle name="Accent4 2 4" xfId="2235" hidden="1"/>
    <cellStyle name="Accent4 2 4" xfId="7329" hidden="1"/>
    <cellStyle name="Accent4 2 4" xfId="14520" hidden="1"/>
    <cellStyle name="Accent4 2 4" xfId="17969" hidden="1"/>
    <cellStyle name="Accent4 2 4" xfId="21457" hidden="1"/>
    <cellStyle name="Accent4 2 4" xfId="24604" hidden="1"/>
    <cellStyle name="Accent4 2 4" xfId="28112" hidden="1"/>
    <cellStyle name="Accent4 2 4" xfId="31484" hidden="1"/>
    <cellStyle name="Accent4 2 4" xfId="34878" hidden="1"/>
    <cellStyle name="Accent4 2 4" xfId="38101" hidden="1"/>
    <cellStyle name="Accent4 2 4" xfId="41426" hidden="1"/>
    <cellStyle name="Accent4 2 5" xfId="3145" hidden="1"/>
    <cellStyle name="Accent4 2 5" xfId="10346" hidden="1"/>
    <cellStyle name="Accent4 2 5" xfId="18006" hidden="1"/>
    <cellStyle name="Accent4 2 5" xfId="24628" hidden="1"/>
    <cellStyle name="Accent4 2 5" xfId="31521" hidden="1"/>
    <cellStyle name="Accent4 2 5" xfId="38125" hidden="1"/>
    <cellStyle name="Accent4 2 6" xfId="3182" hidden="1"/>
    <cellStyle name="Accent4 2 6" xfId="10383" hidden="1"/>
    <cellStyle name="Accent4 2 7" xfId="4090" hidden="1"/>
    <cellStyle name="Accent4 2 7" xfId="11291" hidden="1"/>
    <cellStyle name="Accent4 2 8" xfId="4126" hidden="1"/>
    <cellStyle name="Accent4 2 8" xfId="11323" hidden="1"/>
    <cellStyle name="Accent5" xfId="14559" hidden="1"/>
    <cellStyle name="Accent5" xfId="15098" hidden="1"/>
    <cellStyle name="Accent5" xfId="16112" hidden="1"/>
    <cellStyle name="Accent5" xfId="16077" hidden="1"/>
    <cellStyle name="Accent5" xfId="18557" hidden="1"/>
    <cellStyle name="Accent5" xfId="19569" hidden="1"/>
    <cellStyle name="Accent5" xfId="21442" hidden="1"/>
    <cellStyle name="Accent5" xfId="21848" hidden="1"/>
    <cellStyle name="Accent5" xfId="22779" hidden="1"/>
    <cellStyle name="Accent5" xfId="24676" hidden="1"/>
    <cellStyle name="Accent5" xfId="25215" hidden="1"/>
    <cellStyle name="Accent5" xfId="26226" hidden="1"/>
    <cellStyle name="Accent5" xfId="26211" hidden="1"/>
    <cellStyle name="Accent5" xfId="28612" hidden="1"/>
    <cellStyle name="Accent5" xfId="29628" hidden="1"/>
    <cellStyle name="Accent5" xfId="29601" hidden="1"/>
    <cellStyle name="Accent5" xfId="31973" hidden="1"/>
    <cellStyle name="Accent5" xfId="32987" hidden="1"/>
    <cellStyle name="Accent5" xfId="32977" hidden="1"/>
    <cellStyle name="Accent5" xfId="35345" hidden="1"/>
    <cellStyle name="Accent5" xfId="36276" hidden="1"/>
    <cellStyle name="Accent5" xfId="38169" hidden="1"/>
    <cellStyle name="Accent5" xfId="38708" hidden="1"/>
    <cellStyle name="Accent5" xfId="39619" hidden="1"/>
    <cellStyle name="Accent5" xfId="41470" hidden="1"/>
    <cellStyle name="Accent5" xfId="42009" hidden="1"/>
    <cellStyle name="Accent5" xfId="42920" hidden="1"/>
    <cellStyle name="Accent5" xfId="44736" builtinId="45" hidden="1"/>
    <cellStyle name="Accent5 2" xfId="24" hidden="1"/>
    <cellStyle name="Accent5 2" xfId="739" hidden="1"/>
    <cellStyle name="Accent5 2 2" xfId="1306" hidden="1"/>
    <cellStyle name="Accent5 2 2" xfId="6428" hidden="1"/>
    <cellStyle name="Accent5 2 2" xfId="13619" hidden="1"/>
    <cellStyle name="Accent5 2 2" xfId="17020" hidden="1"/>
    <cellStyle name="Accent5 2 2" xfId="20512" hidden="1"/>
    <cellStyle name="Accent5 2 2" xfId="23683" hidden="1"/>
    <cellStyle name="Accent5 2 2" xfId="27169" hidden="1"/>
    <cellStyle name="Accent5 2 2" xfId="30536" hidden="1"/>
    <cellStyle name="Accent5 2 2" xfId="33931" hidden="1"/>
    <cellStyle name="Accent5 2 2" xfId="37180" hidden="1"/>
    <cellStyle name="Accent5 2 2" xfId="40525" hidden="1"/>
    <cellStyle name="Accent5 2 3" xfId="2194" hidden="1"/>
    <cellStyle name="Accent5 2 3" xfId="7313" hidden="1"/>
    <cellStyle name="Accent5 2 3" xfId="14504" hidden="1"/>
    <cellStyle name="Accent5 2 3" xfId="17057" hidden="1"/>
    <cellStyle name="Accent5 2 3" xfId="21418" hidden="1"/>
    <cellStyle name="Accent5 2 3" xfId="23707" hidden="1"/>
    <cellStyle name="Accent5 2 3" xfId="28073" hidden="1"/>
    <cellStyle name="Accent5 2 3" xfId="30572" hidden="1"/>
    <cellStyle name="Accent5 2 3" xfId="34838" hidden="1"/>
    <cellStyle name="Accent5 2 3" xfId="37204" hidden="1"/>
    <cellStyle name="Accent5 2 3" xfId="41410" hidden="1"/>
    <cellStyle name="Accent5 2 4" xfId="2231" hidden="1"/>
    <cellStyle name="Accent5 2 4" xfId="7327" hidden="1"/>
    <cellStyle name="Accent5 2 4" xfId="14518" hidden="1"/>
    <cellStyle name="Accent5 2 4" xfId="17965" hidden="1"/>
    <cellStyle name="Accent5 2 4" xfId="21453" hidden="1"/>
    <cellStyle name="Accent5 2 4" xfId="24602" hidden="1"/>
    <cellStyle name="Accent5 2 4" xfId="28108" hidden="1"/>
    <cellStyle name="Accent5 2 4" xfId="31480" hidden="1"/>
    <cellStyle name="Accent5 2 4" xfId="34874" hidden="1"/>
    <cellStyle name="Accent5 2 4" xfId="38099" hidden="1"/>
    <cellStyle name="Accent5 2 4" xfId="41424" hidden="1"/>
    <cellStyle name="Accent5 2 5" xfId="3141" hidden="1"/>
    <cellStyle name="Accent5 2 5" xfId="10342" hidden="1"/>
    <cellStyle name="Accent5 2 5" xfId="18002" hidden="1"/>
    <cellStyle name="Accent5 2 5" xfId="24626" hidden="1"/>
    <cellStyle name="Accent5 2 5" xfId="31517" hidden="1"/>
    <cellStyle name="Accent5 2 5" xfId="38123" hidden="1"/>
    <cellStyle name="Accent5 2 6" xfId="3178" hidden="1"/>
    <cellStyle name="Accent5 2 6" xfId="10379" hidden="1"/>
    <cellStyle name="Accent5 2 7" xfId="4086" hidden="1"/>
    <cellStyle name="Accent5 2 7" xfId="11287" hidden="1"/>
    <cellStyle name="Accent5 2 8" xfId="4122" hidden="1"/>
    <cellStyle name="Accent5 2 8" xfId="11319" hidden="1"/>
    <cellStyle name="Accent6" xfId="14563" hidden="1"/>
    <cellStyle name="Accent6" xfId="15094" hidden="1"/>
    <cellStyle name="Accent6" xfId="16108" hidden="1"/>
    <cellStyle name="Accent6" xfId="16044" hidden="1"/>
    <cellStyle name="Accent6" xfId="18553" hidden="1"/>
    <cellStyle name="Accent6" xfId="19565" hidden="1"/>
    <cellStyle name="Accent6" xfId="19524" hidden="1"/>
    <cellStyle name="Accent6" xfId="21844" hidden="1"/>
    <cellStyle name="Accent6" xfId="22775" hidden="1"/>
    <cellStyle name="Accent6" xfId="24680" hidden="1"/>
    <cellStyle name="Accent6" xfId="25211" hidden="1"/>
    <cellStyle name="Accent6" xfId="26222" hidden="1"/>
    <cellStyle name="Accent6" xfId="27189" hidden="1"/>
    <cellStyle name="Accent6" xfId="28608" hidden="1"/>
    <cellStyle name="Accent6" xfId="29624" hidden="1"/>
    <cellStyle name="Accent6" xfId="29568" hidden="1"/>
    <cellStyle name="Accent6" xfId="31969" hidden="1"/>
    <cellStyle name="Accent6" xfId="32983" hidden="1"/>
    <cellStyle name="Accent6" xfId="33957" hidden="1"/>
    <cellStyle name="Accent6" xfId="35341" hidden="1"/>
    <cellStyle name="Accent6" xfId="36272" hidden="1"/>
    <cellStyle name="Accent6" xfId="38173" hidden="1"/>
    <cellStyle name="Accent6" xfId="38704" hidden="1"/>
    <cellStyle name="Accent6" xfId="39615" hidden="1"/>
    <cellStyle name="Accent6" xfId="41474" hidden="1"/>
    <cellStyle name="Accent6" xfId="42005" hidden="1"/>
    <cellStyle name="Accent6" xfId="42916" hidden="1"/>
    <cellStyle name="Accent6" xfId="44740" builtinId="49" hidden="1"/>
    <cellStyle name="Accent6 2" xfId="25" hidden="1"/>
    <cellStyle name="Accent6 2" xfId="740" hidden="1"/>
    <cellStyle name="Accent6 2 2" xfId="1310" hidden="1"/>
    <cellStyle name="Accent6 2 2" xfId="6426" hidden="1"/>
    <cellStyle name="Accent6 2 2" xfId="13617" hidden="1"/>
    <cellStyle name="Accent6 2 2" xfId="17016" hidden="1"/>
    <cellStyle name="Accent6 2 2" xfId="20508" hidden="1"/>
    <cellStyle name="Accent6 2 2" xfId="23681" hidden="1"/>
    <cellStyle name="Accent6 2 2" xfId="27165" hidden="1"/>
    <cellStyle name="Accent6 2 2" xfId="30532" hidden="1"/>
    <cellStyle name="Accent6 2 2" xfId="33927" hidden="1"/>
    <cellStyle name="Accent6 2 2" xfId="37178" hidden="1"/>
    <cellStyle name="Accent6 2 2" xfId="40523" hidden="1"/>
    <cellStyle name="Accent6 2 3" xfId="2190" hidden="1"/>
    <cellStyle name="Accent6 2 3" xfId="7311" hidden="1"/>
    <cellStyle name="Accent6 2 3" xfId="14502" hidden="1"/>
    <cellStyle name="Accent6 2 3" xfId="17053" hidden="1"/>
    <cellStyle name="Accent6 2 3" xfId="21414" hidden="1"/>
    <cellStyle name="Accent6 2 3" xfId="23705" hidden="1"/>
    <cellStyle name="Accent6 2 3" xfId="28069" hidden="1"/>
    <cellStyle name="Accent6 2 3" xfId="30568" hidden="1"/>
    <cellStyle name="Accent6 2 3" xfId="34834" hidden="1"/>
    <cellStyle name="Accent6 2 3" xfId="37202" hidden="1"/>
    <cellStyle name="Accent6 2 3" xfId="41408" hidden="1"/>
    <cellStyle name="Accent6 2 4" xfId="2227" hidden="1"/>
    <cellStyle name="Accent6 2 4" xfId="7325" hidden="1"/>
    <cellStyle name="Accent6 2 4" xfId="14516" hidden="1"/>
    <cellStyle name="Accent6 2 4" xfId="17961" hidden="1"/>
    <cellStyle name="Accent6 2 4" xfId="21449" hidden="1"/>
    <cellStyle name="Accent6 2 4" xfId="24600" hidden="1"/>
    <cellStyle name="Accent6 2 4" xfId="28104" hidden="1"/>
    <cellStyle name="Accent6 2 4" xfId="31476" hidden="1"/>
    <cellStyle name="Accent6 2 4" xfId="34870" hidden="1"/>
    <cellStyle name="Accent6 2 4" xfId="38097" hidden="1"/>
    <cellStyle name="Accent6 2 4" xfId="41422" hidden="1"/>
    <cellStyle name="Accent6 2 5" xfId="3137" hidden="1"/>
    <cellStyle name="Accent6 2 5" xfId="10338" hidden="1"/>
    <cellStyle name="Accent6 2 5" xfId="17998" hidden="1"/>
    <cellStyle name="Accent6 2 5" xfId="24624" hidden="1"/>
    <cellStyle name="Accent6 2 5" xfId="31513" hidden="1"/>
    <cellStyle name="Accent6 2 5" xfId="38121" hidden="1"/>
    <cellStyle name="Accent6 2 6" xfId="3174" hidden="1"/>
    <cellStyle name="Accent6 2 6" xfId="10375" hidden="1"/>
    <cellStyle name="Accent6 2 7" xfId="4082" hidden="1"/>
    <cellStyle name="Accent6 2 7" xfId="11283" hidden="1"/>
    <cellStyle name="Accent6 2 8" xfId="4118" hidden="1"/>
    <cellStyle name="Accent6 2 8" xfId="11315" hidden="1"/>
    <cellStyle name="Bad" xfId="14537" hidden="1"/>
    <cellStyle name="Bad" xfId="15120" hidden="1"/>
    <cellStyle name="Bad" xfId="16134" hidden="1"/>
    <cellStyle name="Bad" xfId="15155" hidden="1"/>
    <cellStyle name="Bad" xfId="18579" hidden="1"/>
    <cellStyle name="Bad" xfId="19591" hidden="1"/>
    <cellStyle name="Bad" xfId="18585" hidden="1"/>
    <cellStyle name="Bad" xfId="21870" hidden="1"/>
    <cellStyle name="Bad" xfId="22801" hidden="1"/>
    <cellStyle name="Bad" xfId="24654" hidden="1"/>
    <cellStyle name="Bad" xfId="25237" hidden="1"/>
    <cellStyle name="Bad" xfId="26248" hidden="1"/>
    <cellStyle name="Bad" xfId="27158" hidden="1"/>
    <cellStyle name="Bad" xfId="28634" hidden="1"/>
    <cellStyle name="Bad" xfId="29650" hidden="1"/>
    <cellStyle name="Bad" xfId="28647" hidden="1"/>
    <cellStyle name="Bad" xfId="31995" hidden="1"/>
    <cellStyle name="Bad" xfId="33009" hidden="1"/>
    <cellStyle name="Bad" xfId="34859" hidden="1"/>
    <cellStyle name="Bad" xfId="35367" hidden="1"/>
    <cellStyle name="Bad" xfId="36298" hidden="1"/>
    <cellStyle name="Bad" xfId="38147" hidden="1"/>
    <cellStyle name="Bad" xfId="38730" hidden="1"/>
    <cellStyle name="Bad" xfId="39641" hidden="1"/>
    <cellStyle name="Bad" xfId="41448" hidden="1"/>
    <cellStyle name="Bad" xfId="42031" hidden="1"/>
    <cellStyle name="Bad" xfId="42942" hidden="1"/>
    <cellStyle name="Bad" xfId="44709" builtinId="27" hidden="1"/>
    <cellStyle name="Bad 10" xfId="26" hidden="1"/>
    <cellStyle name="Bad 10" xfId="7336" hidden="1"/>
    <cellStyle name="Bad 100" xfId="27" hidden="1"/>
    <cellStyle name="Bad 100" xfId="7337" hidden="1"/>
    <cellStyle name="Bad 1000" xfId="28" hidden="1"/>
    <cellStyle name="Bad 1000" xfId="7338" hidden="1"/>
    <cellStyle name="Bad 1001" xfId="29" hidden="1"/>
    <cellStyle name="Bad 1001" xfId="7339" hidden="1"/>
    <cellStyle name="Bad 1002" xfId="30" hidden="1"/>
    <cellStyle name="Bad 1002" xfId="7340" hidden="1"/>
    <cellStyle name="Bad 1003" xfId="31" hidden="1"/>
    <cellStyle name="Bad 1003" xfId="7341" hidden="1"/>
    <cellStyle name="Bad 2 10" xfId="4144" hidden="1"/>
    <cellStyle name="Bad 2 10" xfId="11340" hidden="1"/>
    <cellStyle name="Bad 2 4" xfId="1284" hidden="1"/>
    <cellStyle name="Bad 2 4" xfId="8557" hidden="1"/>
    <cellStyle name="Bad 2 4" xfId="16061" hidden="1"/>
    <cellStyle name="Bad 2 4" xfId="21474" hidden="1"/>
    <cellStyle name="Bad 2 4" xfId="22753" hidden="1"/>
    <cellStyle name="Bad 2 4" xfId="28130" hidden="1"/>
    <cellStyle name="Bad 2 4" xfId="29578" hidden="1"/>
    <cellStyle name="Bad 2 4" xfId="34896" hidden="1"/>
    <cellStyle name="Bad 2 4" xfId="36250" hidden="1"/>
    <cellStyle name="Bad 2 4" xfId="41437" hidden="1"/>
    <cellStyle name="Bad 2 5" xfId="2216" hidden="1"/>
    <cellStyle name="Bad 2 5" xfId="9441" hidden="1"/>
    <cellStyle name="Bad 2 5" xfId="16098" hidden="1"/>
    <cellStyle name="Bad 2 5" xfId="22765" hidden="1"/>
    <cellStyle name="Bad 2 5" xfId="29614" hidden="1"/>
    <cellStyle name="Bad 2 5" xfId="36262" hidden="1"/>
    <cellStyle name="Bad 2 6" xfId="2253" hidden="1"/>
    <cellStyle name="Bad 2 6" xfId="9454" hidden="1"/>
    <cellStyle name="Bad 2 6" xfId="17042" hidden="1"/>
    <cellStyle name="Bad 2 6" xfId="23696" hidden="1"/>
    <cellStyle name="Bad 2 6" xfId="30557" hidden="1"/>
    <cellStyle name="Bad 2 6" xfId="37193" hidden="1"/>
    <cellStyle name="Bad 2 7" xfId="3163" hidden="1"/>
    <cellStyle name="Bad 2 7" xfId="10364" hidden="1"/>
    <cellStyle name="Bad 2 7" xfId="17079" hidden="1"/>
    <cellStyle name="Bad 2 7" xfId="23720" hidden="1"/>
    <cellStyle name="Bad 2 7" xfId="30594" hidden="1"/>
    <cellStyle name="Bad 2 7" xfId="37217" hidden="1"/>
    <cellStyle name="Bad 2 8" xfId="3200" hidden="1"/>
    <cellStyle name="Bad 2 8" xfId="10401" hidden="1"/>
    <cellStyle name="Bad 2 8" xfId="17987" hidden="1"/>
    <cellStyle name="Bad 2 8" xfId="24615" hidden="1"/>
    <cellStyle name="Bad 2 8" xfId="31502" hidden="1"/>
    <cellStyle name="Bad 2 8" xfId="38112" hidden="1"/>
    <cellStyle name="Bad 2 9" xfId="4107" hidden="1"/>
    <cellStyle name="Bad 2 9" xfId="18024" hidden="1"/>
    <cellStyle name="Bad 2 9" xfId="24639" hidden="1"/>
    <cellStyle name="Bad 2 9" xfId="31539" hidden="1"/>
    <cellStyle name="Bad 2 9" xfId="38136" hidden="1"/>
    <cellStyle name="Cabeçalho 1" xfId="95" hidden="1"/>
    <cellStyle name="Cabeçalho 1" xfId="7399" hidden="1"/>
    <cellStyle name="Cabeçalho 2" xfId="96" hidden="1"/>
    <cellStyle name="Cabeçalho 2" xfId="7400" hidden="1"/>
    <cellStyle name="Cabeçalho 3" xfId="97" hidden="1"/>
    <cellStyle name="Cabeçalho 3" xfId="7401" hidden="1"/>
    <cellStyle name="Cabeçalho 4" xfId="98" hidden="1"/>
    <cellStyle name="Cabeçalho 4" xfId="7402" hidden="1"/>
    <cellStyle name="Calcolo" xfId="138" hidden="1"/>
    <cellStyle name="Calcolo" xfId="7441" hidden="1"/>
    <cellStyle name="Calculation" xfId="14539" hidden="1"/>
    <cellStyle name="Calculation" xfId="15118" hidden="1"/>
    <cellStyle name="Calculation" xfId="16132" hidden="1"/>
    <cellStyle name="Calculation" xfId="16039" hidden="1"/>
    <cellStyle name="Calculation" xfId="18577" hidden="1"/>
    <cellStyle name="Calculation" xfId="19589" hidden="1"/>
    <cellStyle name="Calculation" xfId="15129" hidden="1"/>
    <cellStyle name="Calculation" xfId="21868" hidden="1"/>
    <cellStyle name="Calculation" xfId="22799" hidden="1"/>
    <cellStyle name="Calculation" xfId="24656" hidden="1"/>
    <cellStyle name="Calculation" xfId="25235" hidden="1"/>
    <cellStyle name="Calculation" xfId="26246" hidden="1"/>
    <cellStyle name="Calculation" xfId="26181" hidden="1"/>
    <cellStyle name="Calculation" xfId="28632" hidden="1"/>
    <cellStyle name="Calculation" xfId="29648" hidden="1"/>
    <cellStyle name="Calculation" xfId="28645" hidden="1"/>
    <cellStyle name="Calculation" xfId="31993" hidden="1"/>
    <cellStyle name="Calculation" xfId="33007" hidden="1"/>
    <cellStyle name="Calculation" xfId="33916" hidden="1"/>
    <cellStyle name="Calculation" xfId="35365" hidden="1"/>
    <cellStyle name="Calculation" xfId="36296" hidden="1"/>
    <cellStyle name="Calculation" xfId="38149" hidden="1"/>
    <cellStyle name="Calculation" xfId="38728" hidden="1"/>
    <cellStyle name="Calculation" xfId="39639" hidden="1"/>
    <cellStyle name="Calculation" xfId="41450" hidden="1"/>
    <cellStyle name="Calculation" xfId="42029" hidden="1"/>
    <cellStyle name="Calculation" xfId="42940" hidden="1"/>
    <cellStyle name="Calculation" xfId="44713" builtinId="22" hidden="1"/>
    <cellStyle name="Calculation 10" xfId="32" hidden="1"/>
    <cellStyle name="Calculation 10" xfId="7342" hidden="1"/>
    <cellStyle name="Calculation 100" xfId="33" hidden="1"/>
    <cellStyle name="Calculation 100" xfId="7343" hidden="1"/>
    <cellStyle name="Calculation 1000" xfId="34" hidden="1"/>
    <cellStyle name="Calculation 1000" xfId="7344" hidden="1"/>
    <cellStyle name="Calculation 1001" xfId="35" hidden="1"/>
    <cellStyle name="Calculation 1001" xfId="7345" hidden="1"/>
    <cellStyle name="Calculation 1002" xfId="36" hidden="1"/>
    <cellStyle name="Calculation 1002" xfId="7346" hidden="1"/>
    <cellStyle name="Calculation 1003" xfId="37" hidden="1"/>
    <cellStyle name="Calculation 1003" xfId="7347" hidden="1"/>
    <cellStyle name="Calculation 2 10" xfId="4142" hidden="1"/>
    <cellStyle name="Calculation 2 10" xfId="11338" hidden="1"/>
    <cellStyle name="Calculation 2 4" xfId="1286" hidden="1"/>
    <cellStyle name="Calculation 2 4" xfId="8559" hidden="1"/>
    <cellStyle name="Calculation 2 4" xfId="16059" hidden="1"/>
    <cellStyle name="Calculation 2 4" xfId="21472" hidden="1"/>
    <cellStyle name="Calculation 2 4" xfId="22751" hidden="1"/>
    <cellStyle name="Calculation 2 4" xfId="28128" hidden="1"/>
    <cellStyle name="Calculation 2 4" xfId="29576" hidden="1"/>
    <cellStyle name="Calculation 2 4" xfId="34894" hidden="1"/>
    <cellStyle name="Calculation 2 4" xfId="36248" hidden="1"/>
    <cellStyle name="Calculation 2 4" xfId="41435" hidden="1"/>
    <cellStyle name="Calculation 2 5" xfId="2214" hidden="1"/>
    <cellStyle name="Calculation 2 5" xfId="9439" hidden="1"/>
    <cellStyle name="Calculation 2 5" xfId="16096" hidden="1"/>
    <cellStyle name="Calculation 2 5" xfId="22763" hidden="1"/>
    <cellStyle name="Calculation 2 5" xfId="29612" hidden="1"/>
    <cellStyle name="Calculation 2 5" xfId="36260" hidden="1"/>
    <cellStyle name="Calculation 2 6" xfId="2251" hidden="1"/>
    <cellStyle name="Calculation 2 6" xfId="9452" hidden="1"/>
    <cellStyle name="Calculation 2 6" xfId="17040" hidden="1"/>
    <cellStyle name="Calculation 2 6" xfId="23694" hidden="1"/>
    <cellStyle name="Calculation 2 6" xfId="30555" hidden="1"/>
    <cellStyle name="Calculation 2 6" xfId="37191" hidden="1"/>
    <cellStyle name="Calculation 2 7" xfId="3161" hidden="1"/>
    <cellStyle name="Calculation 2 7" xfId="10362" hidden="1"/>
    <cellStyle name="Calculation 2 7" xfId="17077" hidden="1"/>
    <cellStyle name="Calculation 2 7" xfId="23718" hidden="1"/>
    <cellStyle name="Calculation 2 7" xfId="30592" hidden="1"/>
    <cellStyle name="Calculation 2 7" xfId="37215" hidden="1"/>
    <cellStyle name="Calculation 2 8" xfId="3198" hidden="1"/>
    <cellStyle name="Calculation 2 8" xfId="10399" hidden="1"/>
    <cellStyle name="Calculation 2 8" xfId="17985" hidden="1"/>
    <cellStyle name="Calculation 2 8" xfId="24613" hidden="1"/>
    <cellStyle name="Calculation 2 8" xfId="31500" hidden="1"/>
    <cellStyle name="Calculation 2 8" xfId="38110" hidden="1"/>
    <cellStyle name="Calculation 2 9" xfId="4105" hidden="1"/>
    <cellStyle name="Calculation 2 9" xfId="18022" hidden="1"/>
    <cellStyle name="Calculation 2 9" xfId="24637" hidden="1"/>
    <cellStyle name="Calculation 2 9" xfId="31537" hidden="1"/>
    <cellStyle name="Calculation 2 9" xfId="38134" hidden="1"/>
    <cellStyle name="Cálculo" xfId="102" hidden="1"/>
    <cellStyle name="Cálculo" xfId="7406" hidden="1"/>
    <cellStyle name="Cella collegata" xfId="131" hidden="1"/>
    <cellStyle name="Cella collegata" xfId="7434" hidden="1"/>
    <cellStyle name="Cella da controllare" xfId="136" hidden="1"/>
    <cellStyle name="Cella da controllare" xfId="7439" hidden="1"/>
    <cellStyle name="Célula Ligada" xfId="103" hidden="1"/>
    <cellStyle name="Célula Ligada" xfId="7407" hidden="1"/>
    <cellStyle name="Check Cell" xfId="14540" hidden="1"/>
    <cellStyle name="Check Cell" xfId="15117" hidden="1"/>
    <cellStyle name="Check Cell" xfId="16131" hidden="1"/>
    <cellStyle name="Check Cell" xfId="15151" hidden="1"/>
    <cellStyle name="Check Cell" xfId="18576" hidden="1"/>
    <cellStyle name="Check Cell" xfId="19588" hidden="1"/>
    <cellStyle name="Check Cell" xfId="21438" hidden="1"/>
    <cellStyle name="Check Cell" xfId="21867" hidden="1"/>
    <cellStyle name="Check Cell" xfId="22798" hidden="1"/>
    <cellStyle name="Check Cell" xfId="24657" hidden="1"/>
    <cellStyle name="Check Cell" xfId="25234" hidden="1"/>
    <cellStyle name="Check Cell" xfId="26245" hidden="1"/>
    <cellStyle name="Check Cell" xfId="25244" hidden="1"/>
    <cellStyle name="Check Cell" xfId="28631" hidden="1"/>
    <cellStyle name="Check Cell" xfId="29647" hidden="1"/>
    <cellStyle name="Check Cell" xfId="28644" hidden="1"/>
    <cellStyle name="Check Cell" xfId="31992" hidden="1"/>
    <cellStyle name="Check Cell" xfId="33006" hidden="1"/>
    <cellStyle name="Check Cell" xfId="32973" hidden="1"/>
    <cellStyle name="Check Cell" xfId="35364" hidden="1"/>
    <cellStyle name="Check Cell" xfId="36295" hidden="1"/>
    <cellStyle name="Check Cell" xfId="38150" hidden="1"/>
    <cellStyle name="Check Cell" xfId="38727" hidden="1"/>
    <cellStyle name="Check Cell" xfId="39638" hidden="1"/>
    <cellStyle name="Check Cell" xfId="41451" hidden="1"/>
    <cellStyle name="Check Cell" xfId="42028" hidden="1"/>
    <cellStyle name="Check Cell" xfId="42939" hidden="1"/>
    <cellStyle name="Check Cell" xfId="44715" builtinId="23" hidden="1"/>
    <cellStyle name="Check Cell 10" xfId="38" hidden="1"/>
    <cellStyle name="Check Cell 10" xfId="7348" hidden="1"/>
    <cellStyle name="Check Cell 100" xfId="39" hidden="1"/>
    <cellStyle name="Check Cell 100" xfId="7349" hidden="1"/>
    <cellStyle name="Check Cell 1000" xfId="40" hidden="1"/>
    <cellStyle name="Check Cell 1000" xfId="7350" hidden="1"/>
    <cellStyle name="Check Cell 1001" xfId="41" hidden="1"/>
    <cellStyle name="Check Cell 1001" xfId="7351" hidden="1"/>
    <cellStyle name="Check Cell 1002" xfId="42" hidden="1"/>
    <cellStyle name="Check Cell 1002" xfId="7352" hidden="1"/>
    <cellStyle name="Check Cell 1003" xfId="43" hidden="1"/>
    <cellStyle name="Check Cell 1003" xfId="7353" hidden="1"/>
    <cellStyle name="Check Cell 2 10" xfId="4141" hidden="1"/>
    <cellStyle name="Check Cell 2 10" xfId="11337" hidden="1"/>
    <cellStyle name="Check Cell 2 4" xfId="1287" hidden="1"/>
    <cellStyle name="Check Cell 2 4" xfId="8560" hidden="1"/>
    <cellStyle name="Check Cell 2 4" xfId="16058" hidden="1"/>
    <cellStyle name="Check Cell 2 4" xfId="21471" hidden="1"/>
    <cellStyle name="Check Cell 2 4" xfId="22750" hidden="1"/>
    <cellStyle name="Check Cell 2 4" xfId="28127" hidden="1"/>
    <cellStyle name="Check Cell 2 4" xfId="29575" hidden="1"/>
    <cellStyle name="Check Cell 2 4" xfId="34893" hidden="1"/>
    <cellStyle name="Check Cell 2 4" xfId="36247" hidden="1"/>
    <cellStyle name="Check Cell 2 4" xfId="41434" hidden="1"/>
    <cellStyle name="Check Cell 2 5" xfId="2213" hidden="1"/>
    <cellStyle name="Check Cell 2 5" xfId="9438" hidden="1"/>
    <cellStyle name="Check Cell 2 5" xfId="16095" hidden="1"/>
    <cellStyle name="Check Cell 2 5" xfId="22762" hidden="1"/>
    <cellStyle name="Check Cell 2 5" xfId="29611" hidden="1"/>
    <cellStyle name="Check Cell 2 5" xfId="36259" hidden="1"/>
    <cellStyle name="Check Cell 2 6" xfId="2250" hidden="1"/>
    <cellStyle name="Check Cell 2 6" xfId="9451" hidden="1"/>
    <cellStyle name="Check Cell 2 6" xfId="17039" hidden="1"/>
    <cellStyle name="Check Cell 2 6" xfId="23693" hidden="1"/>
    <cellStyle name="Check Cell 2 6" xfId="30554" hidden="1"/>
    <cellStyle name="Check Cell 2 6" xfId="37190" hidden="1"/>
    <cellStyle name="Check Cell 2 7" xfId="3160" hidden="1"/>
    <cellStyle name="Check Cell 2 7" xfId="10361" hidden="1"/>
    <cellStyle name="Check Cell 2 7" xfId="17076" hidden="1"/>
    <cellStyle name="Check Cell 2 7" xfId="23717" hidden="1"/>
    <cellStyle name="Check Cell 2 7" xfId="30591" hidden="1"/>
    <cellStyle name="Check Cell 2 7" xfId="37214" hidden="1"/>
    <cellStyle name="Check Cell 2 8" xfId="3197" hidden="1"/>
    <cellStyle name="Check Cell 2 8" xfId="10398" hidden="1"/>
    <cellStyle name="Check Cell 2 8" xfId="17984" hidden="1"/>
    <cellStyle name="Check Cell 2 8" xfId="24612" hidden="1"/>
    <cellStyle name="Check Cell 2 8" xfId="31499" hidden="1"/>
    <cellStyle name="Check Cell 2 8" xfId="38109" hidden="1"/>
    <cellStyle name="Check Cell 2 9" xfId="4104" hidden="1"/>
    <cellStyle name="Check Cell 2 9" xfId="18021" hidden="1"/>
    <cellStyle name="Check Cell 2 9" xfId="24636" hidden="1"/>
    <cellStyle name="Check Cell 2 9" xfId="31536" hidden="1"/>
    <cellStyle name="Check Cell 2 9" xfId="38133" hidden="1"/>
    <cellStyle name="Colore 1" xfId="105" hidden="1"/>
    <cellStyle name="Colore 1" xfId="7409" hidden="1"/>
    <cellStyle name="Colore 2" xfId="109" hidden="1"/>
    <cellStyle name="Colore 2" xfId="7413" hidden="1"/>
    <cellStyle name="Colore 3" xfId="113" hidden="1"/>
    <cellStyle name="Colore 3" xfId="7417" hidden="1"/>
    <cellStyle name="Colore 4" xfId="117" hidden="1"/>
    <cellStyle name="Colore 4" xfId="7421" hidden="1"/>
    <cellStyle name="Colore 5" xfId="121" hidden="1"/>
    <cellStyle name="Colore 5" xfId="7425" hidden="1"/>
    <cellStyle name="Colore 6" xfId="125" hidden="1"/>
    <cellStyle name="Colore 6" xfId="7429" hidden="1"/>
    <cellStyle name="Comma" xfId="44699" builtinId="3" hidden="1"/>
    <cellStyle name="Comma" xfId="44753" builtinId="3"/>
    <cellStyle name="Comma [0]" xfId="44700" builtinId="6" hidden="1"/>
    <cellStyle name="Correcto" xfId="99" hidden="1"/>
    <cellStyle name="Correcto" xfId="7403" hidden="1"/>
    <cellStyle name="Currency [0]" xfId="44701" builtinId="7" hidden="1"/>
    <cellStyle name="DC_Label" xfId="44751"/>
    <cellStyle name="DC_Prefilled_General" xfId="44752"/>
    <cellStyle name="DPM_CellCode" xfId="745"/>
    <cellStyle name="Entrada" xfId="101" hidden="1"/>
    <cellStyle name="Entrada" xfId="7405" hidden="1"/>
    <cellStyle name="Explanatory Text" xfId="14542" hidden="1"/>
    <cellStyle name="Explanatory Text" xfId="15115" hidden="1"/>
    <cellStyle name="Explanatory Text" xfId="16129" hidden="1"/>
    <cellStyle name="Explanatory Text" xfId="16043" hidden="1"/>
    <cellStyle name="Explanatory Text" xfId="18574" hidden="1"/>
    <cellStyle name="Explanatory Text" xfId="19586" hidden="1"/>
    <cellStyle name="Explanatory Text" xfId="20497" hidden="1"/>
    <cellStyle name="Explanatory Text" xfId="21865" hidden="1"/>
    <cellStyle name="Explanatory Text" xfId="22796" hidden="1"/>
    <cellStyle name="Explanatory Text" xfId="24659" hidden="1"/>
    <cellStyle name="Explanatory Text" xfId="25232" hidden="1"/>
    <cellStyle name="Explanatory Text" xfId="26243" hidden="1"/>
    <cellStyle name="Explanatory Text" xfId="27192" hidden="1"/>
    <cellStyle name="Explanatory Text" xfId="28629" hidden="1"/>
    <cellStyle name="Explanatory Text" xfId="29645" hidden="1"/>
    <cellStyle name="Explanatory Text" xfId="28642" hidden="1"/>
    <cellStyle name="Explanatory Text" xfId="31990" hidden="1"/>
    <cellStyle name="Explanatory Text" xfId="33004" hidden="1"/>
    <cellStyle name="Explanatory Text" xfId="32008" hidden="1"/>
    <cellStyle name="Explanatory Text" xfId="35362" hidden="1"/>
    <cellStyle name="Explanatory Text" xfId="36293" hidden="1"/>
    <cellStyle name="Explanatory Text" xfId="38152" hidden="1"/>
    <cellStyle name="Explanatory Text" xfId="38725" hidden="1"/>
    <cellStyle name="Explanatory Text" xfId="39636" hidden="1"/>
    <cellStyle name="Explanatory Text" xfId="41453" hidden="1"/>
    <cellStyle name="Explanatory Text" xfId="42026" hidden="1"/>
    <cellStyle name="Explanatory Text" xfId="42937" hidden="1"/>
    <cellStyle name="Explanatory Text" xfId="44718" builtinId="53" hidden="1"/>
    <cellStyle name="Explanatory Text 10" xfId="44" hidden="1"/>
    <cellStyle name="Explanatory Text 10" xfId="7354" hidden="1"/>
    <cellStyle name="Explanatory Text 100" xfId="45" hidden="1"/>
    <cellStyle name="Explanatory Text 100" xfId="7355" hidden="1"/>
    <cellStyle name="Explanatory Text 1000" xfId="46" hidden="1"/>
    <cellStyle name="Explanatory Text 1000" xfId="7356" hidden="1"/>
    <cellStyle name="Explanatory Text 1001" xfId="47" hidden="1"/>
    <cellStyle name="Explanatory Text 1001" xfId="7357" hidden="1"/>
    <cellStyle name="Explanatory Text 1002" xfId="48" hidden="1"/>
    <cellStyle name="Explanatory Text 1002" xfId="7358" hidden="1"/>
    <cellStyle name="Explanatory Text 1003" xfId="49" hidden="1"/>
    <cellStyle name="Explanatory Text 1003" xfId="7359" hidden="1"/>
    <cellStyle name="Explanatory Text 2 2" xfId="1289" hidden="1"/>
    <cellStyle name="Explanatory Text 2 2" xfId="8562" hidden="1"/>
    <cellStyle name="Explanatory Text 2 2" xfId="16056" hidden="1"/>
    <cellStyle name="Explanatory Text 2 2" xfId="21470" hidden="1"/>
    <cellStyle name="Explanatory Text 2 2" xfId="22749" hidden="1"/>
    <cellStyle name="Explanatory Text 2 2" xfId="28125" hidden="1"/>
    <cellStyle name="Explanatory Text 2 2" xfId="29573" hidden="1"/>
    <cellStyle name="Explanatory Text 2 2" xfId="34891" hidden="1"/>
    <cellStyle name="Explanatory Text 2 2" xfId="36246" hidden="1"/>
    <cellStyle name="Explanatory Text 2 2" xfId="41433" hidden="1"/>
    <cellStyle name="Explanatory Text 2 3" xfId="2211" hidden="1"/>
    <cellStyle name="Explanatory Text 2 3" xfId="9436" hidden="1"/>
    <cellStyle name="Explanatory Text 2 3" xfId="16093" hidden="1"/>
    <cellStyle name="Explanatory Text 2 3" xfId="22761" hidden="1"/>
    <cellStyle name="Explanatory Text 2 3" xfId="29610" hidden="1"/>
    <cellStyle name="Explanatory Text 2 3" xfId="36258" hidden="1"/>
    <cellStyle name="Explanatory Text 2 4" xfId="2248" hidden="1"/>
    <cellStyle name="Explanatory Text 2 4" xfId="9449" hidden="1"/>
    <cellStyle name="Explanatory Text 2 4" xfId="17037" hidden="1"/>
    <cellStyle name="Explanatory Text 2 4" xfId="23692" hidden="1"/>
    <cellStyle name="Explanatory Text 2 4" xfId="30553" hidden="1"/>
    <cellStyle name="Explanatory Text 2 4" xfId="37189" hidden="1"/>
    <cellStyle name="Explanatory Text 2 5" xfId="3158" hidden="1"/>
    <cellStyle name="Explanatory Text 2 5" xfId="10359" hidden="1"/>
    <cellStyle name="Explanatory Text 2 5" xfId="17074" hidden="1"/>
    <cellStyle name="Explanatory Text 2 5" xfId="23716" hidden="1"/>
    <cellStyle name="Explanatory Text 2 5" xfId="30589" hidden="1"/>
    <cellStyle name="Explanatory Text 2 5" xfId="37213" hidden="1"/>
    <cellStyle name="Explanatory Text 2 6" xfId="3195" hidden="1"/>
    <cellStyle name="Explanatory Text 2 6" xfId="10396" hidden="1"/>
    <cellStyle name="Explanatory Text 2 6" xfId="17982" hidden="1"/>
    <cellStyle name="Explanatory Text 2 6" xfId="24611" hidden="1"/>
    <cellStyle name="Explanatory Text 2 6" xfId="31497" hidden="1"/>
    <cellStyle name="Explanatory Text 2 6" xfId="38108" hidden="1"/>
    <cellStyle name="Explanatory Text 2 7" xfId="4103" hidden="1"/>
    <cellStyle name="Explanatory Text 2 7" xfId="11304" hidden="1"/>
    <cellStyle name="Explanatory Text 2 7" xfId="18019" hidden="1"/>
    <cellStyle name="Explanatory Text 2 7" xfId="24635" hidden="1"/>
    <cellStyle name="Explanatory Text 2 7" xfId="31534" hidden="1"/>
    <cellStyle name="Explanatory Text 2 7" xfId="38132" hidden="1"/>
    <cellStyle name="Explanatory Text 2 8" xfId="4139" hidden="1"/>
    <cellStyle name="Followed Hyperlink" xfId="44698" builtinId="9" hidden="1"/>
    <cellStyle name="Good" xfId="44708" builtinId="26" hidden="1"/>
    <cellStyle name="Heading 1" xfId="44704" builtinId="16" hidden="1"/>
    <cellStyle name="Heading 1" xfId="14533" hidden="1"/>
    <cellStyle name="Heading 1" xfId="15124" hidden="1"/>
    <cellStyle name="Heading 1" xfId="16138" hidden="1"/>
    <cellStyle name="Heading 1" xfId="15132" hidden="1"/>
    <cellStyle name="Heading 1" xfId="18583" hidden="1"/>
    <cellStyle name="Heading 1" xfId="19595" hidden="1"/>
    <cellStyle name="Heading 1" xfId="14529" hidden="1"/>
    <cellStyle name="Heading 1" xfId="21874" hidden="1"/>
    <cellStyle name="Heading 1" xfId="22805" hidden="1"/>
    <cellStyle name="Heading 1" xfId="24650" hidden="1"/>
    <cellStyle name="Heading 1" xfId="25241" hidden="1"/>
    <cellStyle name="Heading 1" xfId="26252" hidden="1"/>
    <cellStyle name="Heading 1" xfId="26180" hidden="1"/>
    <cellStyle name="Heading 1" xfId="28638" hidden="1"/>
    <cellStyle name="Heading 1" xfId="29654" hidden="1"/>
    <cellStyle name="Heading 1" xfId="27155" hidden="1"/>
    <cellStyle name="Heading 1" xfId="31999" hidden="1"/>
    <cellStyle name="Heading 1" xfId="33013" hidden="1"/>
    <cellStyle name="Heading 1" xfId="27157" hidden="1"/>
    <cellStyle name="Heading 1" xfId="35371" hidden="1"/>
    <cellStyle name="Heading 1" xfId="36302" hidden="1"/>
    <cellStyle name="Heading 1" xfId="38143" hidden="1"/>
    <cellStyle name="Heading 1" xfId="38734" hidden="1"/>
    <cellStyle name="Heading 1" xfId="39645" hidden="1"/>
    <cellStyle name="Heading 1" xfId="41444" hidden="1"/>
    <cellStyle name="Heading 1" xfId="42035" hidden="1"/>
    <cellStyle name="Heading 1" xfId="42946" hidden="1"/>
    <cellStyle name="Heading 1 10" xfId="50" hidden="1"/>
    <cellStyle name="Heading 1 10" xfId="7360" hidden="1"/>
    <cellStyle name="Heading 1 100" xfId="51" hidden="1"/>
    <cellStyle name="Heading 1 100" xfId="7361" hidden="1"/>
    <cellStyle name="Heading 1 1000" xfId="52" hidden="1"/>
    <cellStyle name="Heading 1 1000" xfId="7362" hidden="1"/>
    <cellStyle name="Heading 1 1001" xfId="53" hidden="1"/>
    <cellStyle name="Heading 1 1001" xfId="7363" hidden="1"/>
    <cellStyle name="Heading 1 1002" xfId="54" hidden="1"/>
    <cellStyle name="Heading 1 1002" xfId="7364" hidden="1"/>
    <cellStyle name="Heading 1 1003" xfId="55" hidden="1"/>
    <cellStyle name="Heading 1 1003" xfId="7365" hidden="1"/>
    <cellStyle name="Heading 1 2 2" xfId="1280" hidden="1"/>
    <cellStyle name="Heading 1 2 2" xfId="8553" hidden="1"/>
    <cellStyle name="Heading 1 2 2" xfId="16065" hidden="1"/>
    <cellStyle name="Heading 1 2 2" xfId="21478" hidden="1"/>
    <cellStyle name="Heading 1 2 2" xfId="22757" hidden="1"/>
    <cellStyle name="Heading 1 2 2" xfId="28134" hidden="1"/>
    <cellStyle name="Heading 1 2 2" xfId="29582" hidden="1"/>
    <cellStyle name="Heading 1 2 2" xfId="34900" hidden="1"/>
    <cellStyle name="Heading 1 2 2" xfId="36254" hidden="1"/>
    <cellStyle name="Heading 1 2 2" xfId="41441" hidden="1"/>
    <cellStyle name="Heading 1 2 3" xfId="2220" hidden="1"/>
    <cellStyle name="Heading 1 2 3" xfId="9445" hidden="1"/>
    <cellStyle name="Heading 1 2 3" xfId="16102" hidden="1"/>
    <cellStyle name="Heading 1 2 3" xfId="22769" hidden="1"/>
    <cellStyle name="Heading 1 2 3" xfId="29618" hidden="1"/>
    <cellStyle name="Heading 1 2 3" xfId="36266" hidden="1"/>
    <cellStyle name="Heading 1 2 4" xfId="2257" hidden="1"/>
    <cellStyle name="Heading 1 2 4" xfId="9458" hidden="1"/>
    <cellStyle name="Heading 1 2 4" xfId="17046" hidden="1"/>
    <cellStyle name="Heading 1 2 4" xfId="23700" hidden="1"/>
    <cellStyle name="Heading 1 2 4" xfId="30561" hidden="1"/>
    <cellStyle name="Heading 1 2 4" xfId="37197" hidden="1"/>
    <cellStyle name="Heading 1 2 5" xfId="3167" hidden="1"/>
    <cellStyle name="Heading 1 2 5" xfId="10368" hidden="1"/>
    <cellStyle name="Heading 1 2 5" xfId="17083" hidden="1"/>
    <cellStyle name="Heading 1 2 5" xfId="23724" hidden="1"/>
    <cellStyle name="Heading 1 2 5" xfId="30598" hidden="1"/>
    <cellStyle name="Heading 1 2 5" xfId="37221" hidden="1"/>
    <cellStyle name="Heading 1 2 6" xfId="3204" hidden="1"/>
    <cellStyle name="Heading 1 2 6" xfId="10405" hidden="1"/>
    <cellStyle name="Heading 1 2 6" xfId="17991" hidden="1"/>
    <cellStyle name="Heading 1 2 6" xfId="24619" hidden="1"/>
    <cellStyle name="Heading 1 2 6" xfId="31506" hidden="1"/>
    <cellStyle name="Heading 1 2 6" xfId="38116" hidden="1"/>
    <cellStyle name="Heading 1 2 7" xfId="4111" hidden="1"/>
    <cellStyle name="Heading 1 2 7" xfId="11308" hidden="1"/>
    <cellStyle name="Heading 1 2 7" xfId="18028" hidden="1"/>
    <cellStyle name="Heading 1 2 7" xfId="24643" hidden="1"/>
    <cellStyle name="Heading 1 2 7" xfId="31543" hidden="1"/>
    <cellStyle name="Heading 1 2 7" xfId="38140" hidden="1"/>
    <cellStyle name="Heading 1 2 8" xfId="4148" hidden="1"/>
    <cellStyle name="Heading 2" xfId="44705" builtinId="17" hidden="1"/>
    <cellStyle name="Heading 2" xfId="14534" hidden="1"/>
    <cellStyle name="Heading 2" xfId="15123" hidden="1"/>
    <cellStyle name="Heading 2" xfId="16137" hidden="1"/>
    <cellStyle name="Heading 2" xfId="15130" hidden="1"/>
    <cellStyle name="Heading 2" xfId="18582" hidden="1"/>
    <cellStyle name="Heading 2" xfId="19594" hidden="1"/>
    <cellStyle name="Heading 2" xfId="15131" hidden="1"/>
    <cellStyle name="Heading 2" xfId="21873" hidden="1"/>
    <cellStyle name="Heading 2" xfId="22804" hidden="1"/>
    <cellStyle name="Heading 2" xfId="24651" hidden="1"/>
    <cellStyle name="Heading 2" xfId="25240" hidden="1"/>
    <cellStyle name="Heading 2" xfId="26251" hidden="1"/>
    <cellStyle name="Heading 2" xfId="25245" hidden="1"/>
    <cellStyle name="Heading 2" xfId="28637" hidden="1"/>
    <cellStyle name="Heading 2" xfId="29653" hidden="1"/>
    <cellStyle name="Heading 2" xfId="28640" hidden="1"/>
    <cellStyle name="Heading 2" xfId="31998" hidden="1"/>
    <cellStyle name="Heading 2" xfId="33012" hidden="1"/>
    <cellStyle name="Heading 2" xfId="32001" hidden="1"/>
    <cellStyle name="Heading 2" xfId="35370" hidden="1"/>
    <cellStyle name="Heading 2" xfId="36301" hidden="1"/>
    <cellStyle name="Heading 2" xfId="38144" hidden="1"/>
    <cellStyle name="Heading 2" xfId="38733" hidden="1"/>
    <cellStyle name="Heading 2" xfId="39644" hidden="1"/>
    <cellStyle name="Heading 2" xfId="41445" hidden="1"/>
    <cellStyle name="Heading 2" xfId="42034" hidden="1"/>
    <cellStyle name="Heading 2" xfId="42945" hidden="1"/>
    <cellStyle name="Heading 2 10" xfId="56" hidden="1"/>
    <cellStyle name="Heading 2 10" xfId="7366" hidden="1"/>
    <cellStyle name="Heading 2 100" xfId="57" hidden="1"/>
    <cellStyle name="Heading 2 100" xfId="7367" hidden="1"/>
    <cellStyle name="Heading 2 1000" xfId="58" hidden="1"/>
    <cellStyle name="Heading 2 1000" xfId="7368" hidden="1"/>
    <cellStyle name="Heading 2 1001" xfId="59" hidden="1"/>
    <cellStyle name="Heading 2 1001" xfId="7369" hidden="1"/>
    <cellStyle name="Heading 2 1002" xfId="60" hidden="1"/>
    <cellStyle name="Heading 2 1002" xfId="7370" hidden="1"/>
    <cellStyle name="Heading 2 1003" xfId="61" hidden="1"/>
    <cellStyle name="Heading 2 1003" xfId="7371" hidden="1"/>
    <cellStyle name="Heading 2 2 2" xfId="1281" hidden="1"/>
    <cellStyle name="Heading 2 2 2" xfId="8554" hidden="1"/>
    <cellStyle name="Heading 2 2 2" xfId="16064" hidden="1"/>
    <cellStyle name="Heading 2 2 2" xfId="21477" hidden="1"/>
    <cellStyle name="Heading 2 2 2" xfId="22756" hidden="1"/>
    <cellStyle name="Heading 2 2 2" xfId="28133" hidden="1"/>
    <cellStyle name="Heading 2 2 2" xfId="29581" hidden="1"/>
    <cellStyle name="Heading 2 2 2" xfId="34899" hidden="1"/>
    <cellStyle name="Heading 2 2 2" xfId="36253" hidden="1"/>
    <cellStyle name="Heading 2 2 2" xfId="41440" hidden="1"/>
    <cellStyle name="Heading 2 2 3" xfId="2219" hidden="1"/>
    <cellStyle name="Heading 2 2 3" xfId="9444" hidden="1"/>
    <cellStyle name="Heading 2 2 3" xfId="16101" hidden="1"/>
    <cellStyle name="Heading 2 2 3" xfId="22768" hidden="1"/>
    <cellStyle name="Heading 2 2 3" xfId="29617" hidden="1"/>
    <cellStyle name="Heading 2 2 3" xfId="36265" hidden="1"/>
    <cellStyle name="Heading 2 2 4" xfId="2256" hidden="1"/>
    <cellStyle name="Heading 2 2 4" xfId="9457" hidden="1"/>
    <cellStyle name="Heading 2 2 4" xfId="17045" hidden="1"/>
    <cellStyle name="Heading 2 2 4" xfId="23699" hidden="1"/>
    <cellStyle name="Heading 2 2 4" xfId="30560" hidden="1"/>
    <cellStyle name="Heading 2 2 4" xfId="37196" hidden="1"/>
    <cellStyle name="Heading 2 2 5" xfId="3166" hidden="1"/>
    <cellStyle name="Heading 2 2 5" xfId="10367" hidden="1"/>
    <cellStyle name="Heading 2 2 5" xfId="17082" hidden="1"/>
    <cellStyle name="Heading 2 2 5" xfId="23723" hidden="1"/>
    <cellStyle name="Heading 2 2 5" xfId="30597" hidden="1"/>
    <cellStyle name="Heading 2 2 5" xfId="37220" hidden="1"/>
    <cellStyle name="Heading 2 2 6" xfId="3203" hidden="1"/>
    <cellStyle name="Heading 2 2 6" xfId="10404" hidden="1"/>
    <cellStyle name="Heading 2 2 6" xfId="17990" hidden="1"/>
    <cellStyle name="Heading 2 2 6" xfId="24618" hidden="1"/>
    <cellStyle name="Heading 2 2 6" xfId="31505" hidden="1"/>
    <cellStyle name="Heading 2 2 6" xfId="38115" hidden="1"/>
    <cellStyle name="Heading 2 2 7" xfId="4110" hidden="1"/>
    <cellStyle name="Heading 2 2 7" xfId="11307" hidden="1"/>
    <cellStyle name="Heading 2 2 7" xfId="18027" hidden="1"/>
    <cellStyle name="Heading 2 2 7" xfId="24642" hidden="1"/>
    <cellStyle name="Heading 2 2 7" xfId="31542" hidden="1"/>
    <cellStyle name="Heading 2 2 7" xfId="38139" hidden="1"/>
    <cellStyle name="Heading 2 2 8" xfId="4147" hidden="1"/>
    <cellStyle name="Heading 3" xfId="44706" builtinId="18" hidden="1"/>
    <cellStyle name="Heading 3" xfId="14535" hidden="1"/>
    <cellStyle name="Heading 3" xfId="15122" hidden="1"/>
    <cellStyle name="Heading 3" xfId="16136" hidden="1"/>
    <cellStyle name="Heading 3" xfId="16072" hidden="1"/>
    <cellStyle name="Heading 3" xfId="18581" hidden="1"/>
    <cellStyle name="Heading 3" xfId="19593" hidden="1"/>
    <cellStyle name="Heading 3" xfId="14531" hidden="1"/>
    <cellStyle name="Heading 3" xfId="21872" hidden="1"/>
    <cellStyle name="Heading 3" xfId="22803" hidden="1"/>
    <cellStyle name="Heading 3" xfId="24652" hidden="1"/>
    <cellStyle name="Heading 3" xfId="25239" hidden="1"/>
    <cellStyle name="Heading 3" xfId="26250" hidden="1"/>
    <cellStyle name="Heading 3" xfId="28097" hidden="1"/>
    <cellStyle name="Heading 3" xfId="28636" hidden="1"/>
    <cellStyle name="Heading 3" xfId="29652" hidden="1"/>
    <cellStyle name="Heading 3" xfId="28641" hidden="1"/>
    <cellStyle name="Heading 3" xfId="31997" hidden="1"/>
    <cellStyle name="Heading 3" xfId="33011" hidden="1"/>
    <cellStyle name="Heading 3" xfId="32002" hidden="1"/>
    <cellStyle name="Heading 3" xfId="35369" hidden="1"/>
    <cellStyle name="Heading 3" xfId="36300" hidden="1"/>
    <cellStyle name="Heading 3" xfId="38145" hidden="1"/>
    <cellStyle name="Heading 3" xfId="38732" hidden="1"/>
    <cellStyle name="Heading 3" xfId="39643" hidden="1"/>
    <cellStyle name="Heading 3" xfId="41446" hidden="1"/>
    <cellStyle name="Heading 3" xfId="42033" hidden="1"/>
    <cellStyle name="Heading 3" xfId="42944" hidden="1"/>
    <cellStyle name="Heading 3 10" xfId="62" hidden="1"/>
    <cellStyle name="Heading 3 10" xfId="7372" hidden="1"/>
    <cellStyle name="Heading 3 100" xfId="63" hidden="1"/>
    <cellStyle name="Heading 3 100" xfId="7373" hidden="1"/>
    <cellStyle name="Heading 3 1000" xfId="64" hidden="1"/>
    <cellStyle name="Heading 3 1000" xfId="7374" hidden="1"/>
    <cellStyle name="Heading 3 1001" xfId="65" hidden="1"/>
    <cellStyle name="Heading 3 1001" xfId="7375" hidden="1"/>
    <cellStyle name="Heading 3 1002" xfId="66" hidden="1"/>
    <cellStyle name="Heading 3 1002" xfId="7376" hidden="1"/>
    <cellStyle name="Heading 3 1003" xfId="67" hidden="1"/>
    <cellStyle name="Heading 3 1003" xfId="7377" hidden="1"/>
    <cellStyle name="Heading 3 2 2" xfId="1282" hidden="1"/>
    <cellStyle name="Heading 3 2 2" xfId="8555" hidden="1"/>
    <cellStyle name="Heading 3 2 2" xfId="16063" hidden="1"/>
    <cellStyle name="Heading 3 2 2" xfId="21476" hidden="1"/>
    <cellStyle name="Heading 3 2 2" xfId="22755" hidden="1"/>
    <cellStyle name="Heading 3 2 2" xfId="28132" hidden="1"/>
    <cellStyle name="Heading 3 2 2" xfId="29580" hidden="1"/>
    <cellStyle name="Heading 3 2 2" xfId="34898" hidden="1"/>
    <cellStyle name="Heading 3 2 2" xfId="36252" hidden="1"/>
    <cellStyle name="Heading 3 2 2" xfId="41439" hidden="1"/>
    <cellStyle name="Heading 3 2 3" xfId="2218" hidden="1"/>
    <cellStyle name="Heading 3 2 3" xfId="9443" hidden="1"/>
    <cellStyle name="Heading 3 2 3" xfId="16100" hidden="1"/>
    <cellStyle name="Heading 3 2 3" xfId="22767" hidden="1"/>
    <cellStyle name="Heading 3 2 3" xfId="29616" hidden="1"/>
    <cellStyle name="Heading 3 2 3" xfId="36264" hidden="1"/>
    <cellStyle name="Heading 3 2 4" xfId="2255" hidden="1"/>
    <cellStyle name="Heading 3 2 4" xfId="9456" hidden="1"/>
    <cellStyle name="Heading 3 2 4" xfId="17044" hidden="1"/>
    <cellStyle name="Heading 3 2 4" xfId="23698" hidden="1"/>
    <cellStyle name="Heading 3 2 4" xfId="30559" hidden="1"/>
    <cellStyle name="Heading 3 2 4" xfId="37195" hidden="1"/>
    <cellStyle name="Heading 3 2 5" xfId="3165" hidden="1"/>
    <cellStyle name="Heading 3 2 5" xfId="10366" hidden="1"/>
    <cellStyle name="Heading 3 2 5" xfId="17081" hidden="1"/>
    <cellStyle name="Heading 3 2 5" xfId="23722" hidden="1"/>
    <cellStyle name="Heading 3 2 5" xfId="30596" hidden="1"/>
    <cellStyle name="Heading 3 2 5" xfId="37219" hidden="1"/>
    <cellStyle name="Heading 3 2 6" xfId="3202" hidden="1"/>
    <cellStyle name="Heading 3 2 6" xfId="10403" hidden="1"/>
    <cellStyle name="Heading 3 2 6" xfId="17989" hidden="1"/>
    <cellStyle name="Heading 3 2 6" xfId="24617" hidden="1"/>
    <cellStyle name="Heading 3 2 6" xfId="31504" hidden="1"/>
    <cellStyle name="Heading 3 2 6" xfId="38114" hidden="1"/>
    <cellStyle name="Heading 3 2 7" xfId="4109" hidden="1"/>
    <cellStyle name="Heading 3 2 7" xfId="11306" hidden="1"/>
    <cellStyle name="Heading 3 2 7" xfId="18026" hidden="1"/>
    <cellStyle name="Heading 3 2 7" xfId="24641" hidden="1"/>
    <cellStyle name="Heading 3 2 7" xfId="31541" hidden="1"/>
    <cellStyle name="Heading 3 2 7" xfId="38138" hidden="1"/>
    <cellStyle name="Heading 3 2 8" xfId="4146" hidden="1"/>
    <cellStyle name="Heading 4" xfId="44707" builtinId="19" hidden="1"/>
    <cellStyle name="Heading 4" xfId="14536" hidden="1"/>
    <cellStyle name="Heading 4" xfId="15121" hidden="1"/>
    <cellStyle name="Heading 4" xfId="16135" hidden="1"/>
    <cellStyle name="Heading 4" xfId="16035" hidden="1"/>
    <cellStyle name="Heading 4" xfId="18580" hidden="1"/>
    <cellStyle name="Heading 4" xfId="19592" hidden="1"/>
    <cellStyle name="Heading 4" xfId="14530" hidden="1"/>
    <cellStyle name="Heading 4" xfId="21871" hidden="1"/>
    <cellStyle name="Heading 4" xfId="22802" hidden="1"/>
    <cellStyle name="Heading 4" xfId="24653" hidden="1"/>
    <cellStyle name="Heading 4" xfId="25238" hidden="1"/>
    <cellStyle name="Heading 4" xfId="26249" hidden="1"/>
    <cellStyle name="Heading 4" xfId="27191" hidden="1"/>
    <cellStyle name="Heading 4" xfId="28635" hidden="1"/>
    <cellStyle name="Heading 4" xfId="29651" hidden="1"/>
    <cellStyle name="Heading 4" xfId="26214" hidden="1"/>
    <cellStyle name="Heading 4" xfId="31996" hidden="1"/>
    <cellStyle name="Heading 4" xfId="33010" hidden="1"/>
    <cellStyle name="Heading 4" xfId="29574" hidden="1"/>
    <cellStyle name="Heading 4" xfId="35368" hidden="1"/>
    <cellStyle name="Heading 4" xfId="36299" hidden="1"/>
    <cellStyle name="Heading 4" xfId="38146" hidden="1"/>
    <cellStyle name="Heading 4" xfId="38731" hidden="1"/>
    <cellStyle name="Heading 4" xfId="39642" hidden="1"/>
    <cellStyle name="Heading 4" xfId="41447" hidden="1"/>
    <cellStyle name="Heading 4" xfId="42032" hidden="1"/>
    <cellStyle name="Heading 4" xfId="42943" hidden="1"/>
    <cellStyle name="Heading 4 10" xfId="68" hidden="1"/>
    <cellStyle name="Heading 4 10" xfId="7378" hidden="1"/>
    <cellStyle name="Heading 4 100" xfId="69" hidden="1"/>
    <cellStyle name="Heading 4 100" xfId="7379" hidden="1"/>
    <cellStyle name="Heading 4 1000" xfId="70" hidden="1"/>
    <cellStyle name="Heading 4 1000" xfId="7380" hidden="1"/>
    <cellStyle name="Heading 4 1001" xfId="71" hidden="1"/>
    <cellStyle name="Heading 4 1001" xfId="7381" hidden="1"/>
    <cellStyle name="Heading 4 1002" xfId="72" hidden="1"/>
    <cellStyle name="Heading 4 1002" xfId="7382" hidden="1"/>
    <cellStyle name="Heading 4 1003" xfId="73" hidden="1"/>
    <cellStyle name="Heading 4 1003" xfId="7383" hidden="1"/>
    <cellStyle name="Heading 4 2 2" xfId="1283" hidden="1"/>
    <cellStyle name="Heading 4 2 2" xfId="8556" hidden="1"/>
    <cellStyle name="Heading 4 2 2" xfId="16062" hidden="1"/>
    <cellStyle name="Heading 4 2 2" xfId="21475" hidden="1"/>
    <cellStyle name="Heading 4 2 2" xfId="22754" hidden="1"/>
    <cellStyle name="Heading 4 2 2" xfId="28131" hidden="1"/>
    <cellStyle name="Heading 4 2 2" xfId="29579" hidden="1"/>
    <cellStyle name="Heading 4 2 2" xfId="34897" hidden="1"/>
    <cellStyle name="Heading 4 2 2" xfId="36251" hidden="1"/>
    <cellStyle name="Heading 4 2 2" xfId="41438" hidden="1"/>
    <cellStyle name="Heading 4 2 3" xfId="2217" hidden="1"/>
    <cellStyle name="Heading 4 2 3" xfId="9442" hidden="1"/>
    <cellStyle name="Heading 4 2 3" xfId="16099" hidden="1"/>
    <cellStyle name="Heading 4 2 3" xfId="22766" hidden="1"/>
    <cellStyle name="Heading 4 2 3" xfId="29615" hidden="1"/>
    <cellStyle name="Heading 4 2 3" xfId="36263" hidden="1"/>
    <cellStyle name="Heading 4 2 4" xfId="2254" hidden="1"/>
    <cellStyle name="Heading 4 2 4" xfId="9455" hidden="1"/>
    <cellStyle name="Heading 4 2 4" xfId="17043" hidden="1"/>
    <cellStyle name="Heading 4 2 4" xfId="23697" hidden="1"/>
    <cellStyle name="Heading 4 2 4" xfId="30558" hidden="1"/>
    <cellStyle name="Heading 4 2 4" xfId="37194" hidden="1"/>
    <cellStyle name="Heading 4 2 5" xfId="3164" hidden="1"/>
    <cellStyle name="Heading 4 2 5" xfId="10365" hidden="1"/>
    <cellStyle name="Heading 4 2 5" xfId="17080" hidden="1"/>
    <cellStyle name="Heading 4 2 5" xfId="23721" hidden="1"/>
    <cellStyle name="Heading 4 2 5" xfId="30595" hidden="1"/>
    <cellStyle name="Heading 4 2 5" xfId="37218" hidden="1"/>
    <cellStyle name="Heading 4 2 6" xfId="3201" hidden="1"/>
    <cellStyle name="Heading 4 2 6" xfId="10402" hidden="1"/>
    <cellStyle name="Heading 4 2 6" xfId="17988" hidden="1"/>
    <cellStyle name="Heading 4 2 6" xfId="24616" hidden="1"/>
    <cellStyle name="Heading 4 2 6" xfId="31503" hidden="1"/>
    <cellStyle name="Heading 4 2 6" xfId="38113" hidden="1"/>
    <cellStyle name="Heading 4 2 7" xfId="4108" hidden="1"/>
    <cellStyle name="Heading 4 2 7" xfId="11305" hidden="1"/>
    <cellStyle name="Heading 4 2 7" xfId="18025" hidden="1"/>
    <cellStyle name="Heading 4 2 7" xfId="24640" hidden="1"/>
    <cellStyle name="Heading 4 2 7" xfId="31540" hidden="1"/>
    <cellStyle name="Heading 4 2 7" xfId="38137" hidden="1"/>
    <cellStyle name="Heading 4 2 8" xfId="4145" hidden="1"/>
    <cellStyle name="Hiperligação 2" xfId="44745"/>
    <cellStyle name="Hyperlink 2" xfId="44747"/>
    <cellStyle name="Incorrecto" xfId="100" hidden="1"/>
    <cellStyle name="Incorrecto" xfId="7404" hidden="1"/>
    <cellStyle name="Input" xfId="44711" builtinId="20" hidden="1"/>
    <cellStyle name="IORP_Empty" xfId="44746"/>
    <cellStyle name="IORP_Input" xfId="44756"/>
    <cellStyle name="Linked Cell" xfId="44714" builtinId="24" hidden="1"/>
    <cellStyle name="Neutral" xfId="14538" hidden="1"/>
    <cellStyle name="Neutral" xfId="15119" hidden="1"/>
    <cellStyle name="Neutral" xfId="16133" hidden="1"/>
    <cellStyle name="Neutral" xfId="16076" hidden="1"/>
    <cellStyle name="Neutral" xfId="18578" hidden="1"/>
    <cellStyle name="Neutral" xfId="19590" hidden="1"/>
    <cellStyle name="Neutral" xfId="18586" hidden="1"/>
    <cellStyle name="Neutral" xfId="21869" hidden="1"/>
    <cellStyle name="Neutral" xfId="22800" hidden="1"/>
    <cellStyle name="Neutral" xfId="24655" hidden="1"/>
    <cellStyle name="Neutral" xfId="25236" hidden="1"/>
    <cellStyle name="Neutral" xfId="26247" hidden="1"/>
    <cellStyle name="Neutral" xfId="26216" hidden="1"/>
    <cellStyle name="Neutral" xfId="28633" hidden="1"/>
    <cellStyle name="Neutral" xfId="29649" hidden="1"/>
    <cellStyle name="Neutral" xfId="26177" hidden="1"/>
    <cellStyle name="Neutral" xfId="31994" hidden="1"/>
    <cellStyle name="Neutral" xfId="33008" hidden="1"/>
    <cellStyle name="Neutral" xfId="33952" hidden="1"/>
    <cellStyle name="Neutral" xfId="35366" hidden="1"/>
    <cellStyle name="Neutral" xfId="36297" hidden="1"/>
    <cellStyle name="Neutral" xfId="38148" hidden="1"/>
    <cellStyle name="Neutral" xfId="38729" hidden="1"/>
    <cellStyle name="Neutral" xfId="39640" hidden="1"/>
    <cellStyle name="Neutral" xfId="41449" hidden="1"/>
    <cellStyle name="Neutral" xfId="42030" hidden="1"/>
    <cellStyle name="Neutral" xfId="42941" hidden="1"/>
    <cellStyle name="Neutral" xfId="44710" builtinId="28" hidden="1"/>
    <cellStyle name="Neutral 10" xfId="74" hidden="1"/>
    <cellStyle name="Neutral 10" xfId="7384" hidden="1"/>
    <cellStyle name="Neutral 100" xfId="75" hidden="1"/>
    <cellStyle name="Neutral 100" xfId="7385" hidden="1"/>
    <cellStyle name="Neutral 1000" xfId="76" hidden="1"/>
    <cellStyle name="Neutral 1000" xfId="7386" hidden="1"/>
    <cellStyle name="Neutral 1001" xfId="77" hidden="1"/>
    <cellStyle name="Neutral 1001" xfId="7387" hidden="1"/>
    <cellStyle name="Neutral 1002" xfId="78" hidden="1"/>
    <cellStyle name="Neutral 1002" xfId="7388" hidden="1"/>
    <cellStyle name="Neutral 1003" xfId="79" hidden="1"/>
    <cellStyle name="Neutral 1003" xfId="7389" hidden="1"/>
    <cellStyle name="Neutral 2 10" xfId="4143" hidden="1"/>
    <cellStyle name="Neutral 2 10" xfId="11339" hidden="1"/>
    <cellStyle name="Neutral 2 4" xfId="1285" hidden="1"/>
    <cellStyle name="Neutral 2 4" xfId="8558" hidden="1"/>
    <cellStyle name="Neutral 2 4" xfId="16060" hidden="1"/>
    <cellStyle name="Neutral 2 4" xfId="21473" hidden="1"/>
    <cellStyle name="Neutral 2 4" xfId="22752" hidden="1"/>
    <cellStyle name="Neutral 2 4" xfId="28129" hidden="1"/>
    <cellStyle name="Neutral 2 4" xfId="29577" hidden="1"/>
    <cellStyle name="Neutral 2 4" xfId="34895" hidden="1"/>
    <cellStyle name="Neutral 2 4" xfId="36249" hidden="1"/>
    <cellStyle name="Neutral 2 4" xfId="41436" hidden="1"/>
    <cellStyle name="Neutral 2 5" xfId="2215" hidden="1"/>
    <cellStyle name="Neutral 2 5" xfId="9440" hidden="1"/>
    <cellStyle name="Neutral 2 5" xfId="16097" hidden="1"/>
    <cellStyle name="Neutral 2 5" xfId="22764" hidden="1"/>
    <cellStyle name="Neutral 2 5" xfId="29613" hidden="1"/>
    <cellStyle name="Neutral 2 5" xfId="36261" hidden="1"/>
    <cellStyle name="Neutral 2 6" xfId="2252" hidden="1"/>
    <cellStyle name="Neutral 2 6" xfId="9453" hidden="1"/>
    <cellStyle name="Neutral 2 6" xfId="17041" hidden="1"/>
    <cellStyle name="Neutral 2 6" xfId="23695" hidden="1"/>
    <cellStyle name="Neutral 2 6" xfId="30556" hidden="1"/>
    <cellStyle name="Neutral 2 6" xfId="37192" hidden="1"/>
    <cellStyle name="Neutral 2 7" xfId="3162" hidden="1"/>
    <cellStyle name="Neutral 2 7" xfId="10363" hidden="1"/>
    <cellStyle name="Neutral 2 7" xfId="17078" hidden="1"/>
    <cellStyle name="Neutral 2 7" xfId="23719" hidden="1"/>
    <cellStyle name="Neutral 2 7" xfId="30593" hidden="1"/>
    <cellStyle name="Neutral 2 7" xfId="37216" hidden="1"/>
    <cellStyle name="Neutral 2 8" xfId="3199" hidden="1"/>
    <cellStyle name="Neutral 2 8" xfId="10400" hidden="1"/>
    <cellStyle name="Neutral 2 8" xfId="17986" hidden="1"/>
    <cellStyle name="Neutral 2 8" xfId="24614" hidden="1"/>
    <cellStyle name="Neutral 2 8" xfId="31501" hidden="1"/>
    <cellStyle name="Neutral 2 8" xfId="38111" hidden="1"/>
    <cellStyle name="Neutral 2 9" xfId="4106" hidden="1"/>
    <cellStyle name="Neutral 2 9" xfId="18023" hidden="1"/>
    <cellStyle name="Neutral 2 9" xfId="24638" hidden="1"/>
    <cellStyle name="Neutral 2 9" xfId="31538" hidden="1"/>
    <cellStyle name="Neutral 2 9" xfId="38135" hidden="1"/>
    <cellStyle name="Neutrale" xfId="135" hidden="1"/>
    <cellStyle name="Neutrale" xfId="7438" hidden="1"/>
    <cellStyle name="Normal" xfId="0" builtinId="0"/>
    <cellStyle name="Normal 2" xfId="44748"/>
    <cellStyle name="Normal 2 2" xfId="44755"/>
    <cellStyle name="Normal 4" xfId="44750"/>
    <cellStyle name="Normalny 13" xfId="80"/>
    <cellStyle name="Normalny 2 4" xfId="746"/>
    <cellStyle name="Normalny 4" xfId="81"/>
    <cellStyle name="Normalny 4 2" xfId="44744"/>
    <cellStyle name="Note" xfId="44717" builtinId="10" hidden="1"/>
    <cellStyle name="Note" xfId="14541" hidden="1"/>
    <cellStyle name="Note" xfId="15116" hidden="1"/>
    <cellStyle name="Note" xfId="16130" hidden="1"/>
    <cellStyle name="Note" xfId="16080" hidden="1"/>
    <cellStyle name="Note" xfId="18575" hidden="1"/>
    <cellStyle name="Note" xfId="19587" hidden="1"/>
    <cellStyle name="Note" xfId="20532" hidden="1"/>
    <cellStyle name="Note" xfId="21866" hidden="1"/>
    <cellStyle name="Note" xfId="22797" hidden="1"/>
    <cellStyle name="Note" xfId="24658" hidden="1"/>
    <cellStyle name="Note" xfId="25233" hidden="1"/>
    <cellStyle name="Note" xfId="26244" hidden="1"/>
    <cellStyle name="Note" xfId="28098" hidden="1"/>
    <cellStyle name="Note" xfId="28630" hidden="1"/>
    <cellStyle name="Note" xfId="29646" hidden="1"/>
    <cellStyle name="Note" xfId="28643" hidden="1"/>
    <cellStyle name="Note" xfId="31991" hidden="1"/>
    <cellStyle name="Note" xfId="33005" hidden="1"/>
    <cellStyle name="Note" xfId="32937" hidden="1"/>
    <cellStyle name="Note" xfId="35363" hidden="1"/>
    <cellStyle name="Note" xfId="36294" hidden="1"/>
    <cellStyle name="Note" xfId="38151" hidden="1"/>
    <cellStyle name="Note" xfId="38726" hidden="1"/>
    <cellStyle name="Note" xfId="39637" hidden="1"/>
    <cellStyle name="Note" xfId="41452" hidden="1"/>
    <cellStyle name="Note" xfId="42027" hidden="1"/>
    <cellStyle name="Note" xfId="42938" hidden="1"/>
    <cellStyle name="Note 11" xfId="747" hidden="1"/>
    <cellStyle name="Note 11" xfId="8026" hidden="1"/>
    <cellStyle name="Note 12" xfId="1278" hidden="1"/>
    <cellStyle name="Note 12" xfId="8551" hidden="1"/>
    <cellStyle name="Note 13" xfId="2260" hidden="1"/>
    <cellStyle name="Note 13" xfId="9461" hidden="1"/>
    <cellStyle name="Note 2 10" xfId="4140" hidden="1"/>
    <cellStyle name="Note 2 10" xfId="11336" hidden="1"/>
    <cellStyle name="Note 2 10" xfId="17983" hidden="1"/>
    <cellStyle name="Note 2 11" xfId="18020" hidden="1"/>
    <cellStyle name="Note 2 11" xfId="25250" hidden="1"/>
    <cellStyle name="Note 2 11" xfId="32934" hidden="1"/>
    <cellStyle name="Note 2 12" xfId="26174" hidden="1"/>
    <cellStyle name="Note 2 12" xfId="32970" hidden="1"/>
    <cellStyle name="Note 2 13" xfId="26210" hidden="1"/>
    <cellStyle name="Note 2 13" xfId="33913" hidden="1"/>
    <cellStyle name="Note 2 14" xfId="27152" hidden="1"/>
    <cellStyle name="Note 2 14" xfId="33949" hidden="1"/>
    <cellStyle name="Note 2 15" xfId="27187" hidden="1"/>
    <cellStyle name="Note 2 15" xfId="34856" hidden="1"/>
    <cellStyle name="Note 2 16" xfId="28091" hidden="1"/>
    <cellStyle name="Note 2 16" xfId="34892" hidden="1"/>
    <cellStyle name="Note 2 17" xfId="28126" hidden="1"/>
    <cellStyle name="Note 2 4" xfId="1288" hidden="1"/>
    <cellStyle name="Note 2 4" xfId="8561" hidden="1"/>
    <cellStyle name="Note 2 4" xfId="15134" hidden="1"/>
    <cellStyle name="Note 2 5" xfId="2212" hidden="1"/>
    <cellStyle name="Note 2 5" xfId="9437" hidden="1"/>
    <cellStyle name="Note 2 5" xfId="16057" hidden="1"/>
    <cellStyle name="Note 2 6" xfId="2249" hidden="1"/>
    <cellStyle name="Note 2 6" xfId="9450" hidden="1"/>
    <cellStyle name="Note 2 6" xfId="16094" hidden="1"/>
    <cellStyle name="Note 2 7" xfId="3159" hidden="1"/>
    <cellStyle name="Note 2 7" xfId="10360" hidden="1"/>
    <cellStyle name="Note 2 7" xfId="17038" hidden="1"/>
    <cellStyle name="Note 2 8" xfId="3196" hidden="1"/>
    <cellStyle name="Note 2 8" xfId="10397" hidden="1"/>
    <cellStyle name="Note 2 8" xfId="17075" hidden="1"/>
    <cellStyle name="Output" xfId="44712" builtinId="21" hidden="1"/>
    <cellStyle name="Output 5" xfId="82" hidden="1"/>
    <cellStyle name="Output 5" xfId="741" hidden="1"/>
    <cellStyle name="Output 6" xfId="83" hidden="1"/>
    <cellStyle name="Output 6" xfId="742" hidden="1"/>
    <cellStyle name="Output 7" xfId="84" hidden="1"/>
    <cellStyle name="Output 7" xfId="743" hidden="1"/>
    <cellStyle name="Output 8" xfId="85" hidden="1"/>
    <cellStyle name="Output 8" xfId="744" hidden="1"/>
    <cellStyle name="Percent" xfId="44702" builtinId="5" hidden="1"/>
    <cellStyle name="Percent" xfId="44754" builtinId="5"/>
    <cellStyle name="QISP_NotInSet" xfId="44749"/>
    <cellStyle name="Saída 4" xfId="92" hidden="1"/>
    <cellStyle name="Saída 4" xfId="7396" hidden="1"/>
    <cellStyle name="Testo avviso" xfId="132" hidden="1"/>
    <cellStyle name="Testo avviso" xfId="7435" hidden="1"/>
    <cellStyle name="Testo descrittivo" xfId="137" hidden="1"/>
    <cellStyle name="Testo descrittivo" xfId="7440" hidden="1"/>
    <cellStyle name="Texto de Aviso" xfId="104" hidden="1"/>
    <cellStyle name="Texto de Aviso" xfId="7408" hidden="1"/>
    <cellStyle name="Title" xfId="14532" hidden="1"/>
    <cellStyle name="Title" xfId="15125" hidden="1"/>
    <cellStyle name="Title" xfId="16139" hidden="1"/>
    <cellStyle name="Title" xfId="15133" hidden="1"/>
    <cellStyle name="Title" xfId="18584" hidden="1"/>
    <cellStyle name="Title" xfId="19596" hidden="1"/>
    <cellStyle name="Title" xfId="15127" hidden="1"/>
    <cellStyle name="Title" xfId="21875" hidden="1"/>
    <cellStyle name="Title" xfId="22806" hidden="1"/>
    <cellStyle name="Title" xfId="24649" hidden="1"/>
    <cellStyle name="Title" xfId="25242" hidden="1"/>
    <cellStyle name="Title" xfId="26253" hidden="1"/>
    <cellStyle name="Title" xfId="26215" hidden="1"/>
    <cellStyle name="Title" xfId="28639" hidden="1"/>
    <cellStyle name="Title" xfId="29655" hidden="1"/>
    <cellStyle name="Title" xfId="28095" hidden="1"/>
    <cellStyle name="Title" xfId="32000" hidden="1"/>
    <cellStyle name="Title" xfId="33014" hidden="1"/>
    <cellStyle name="Title" xfId="30590" hidden="1"/>
    <cellStyle name="Title" xfId="35372" hidden="1"/>
    <cellStyle name="Title" xfId="36303" hidden="1"/>
    <cellStyle name="Title" xfId="38142" hidden="1"/>
    <cellStyle name="Title" xfId="38735" hidden="1"/>
    <cellStyle name="Title" xfId="39646" hidden="1"/>
    <cellStyle name="Title" xfId="41443" hidden="1"/>
    <cellStyle name="Title" xfId="42036" hidden="1"/>
    <cellStyle name="Title" xfId="42947" hidden="1"/>
    <cellStyle name="Title" xfId="44703" builtinId="15" hidden="1"/>
    <cellStyle name="Title 10" xfId="86" hidden="1"/>
    <cellStyle name="Title 10" xfId="7390" hidden="1"/>
    <cellStyle name="Title 100" xfId="87" hidden="1"/>
    <cellStyle name="Title 100" xfId="7391" hidden="1"/>
    <cellStyle name="Title 1000" xfId="88" hidden="1"/>
    <cellStyle name="Title 1000" xfId="7392" hidden="1"/>
    <cellStyle name="Title 1001" xfId="89" hidden="1"/>
    <cellStyle name="Title 1001" xfId="7393" hidden="1"/>
    <cellStyle name="Title 1002" xfId="90" hidden="1"/>
    <cellStyle name="Title 1002" xfId="7394" hidden="1"/>
    <cellStyle name="Title 1003" xfId="91" hidden="1"/>
    <cellStyle name="Title 1003" xfId="7395" hidden="1"/>
    <cellStyle name="Title 2 2" xfId="1279" hidden="1"/>
    <cellStyle name="Title 2 2" xfId="8552" hidden="1"/>
    <cellStyle name="Title 2 2" xfId="16066" hidden="1"/>
    <cellStyle name="Title 2 2" xfId="21479" hidden="1"/>
    <cellStyle name="Title 2 2" xfId="22758" hidden="1"/>
    <cellStyle name="Title 2 2" xfId="28135" hidden="1"/>
    <cellStyle name="Title 2 2" xfId="29583" hidden="1"/>
    <cellStyle name="Title 2 2" xfId="34901" hidden="1"/>
    <cellStyle name="Title 2 2" xfId="36255" hidden="1"/>
    <cellStyle name="Title 2 2" xfId="41442" hidden="1"/>
    <cellStyle name="Title 2 3" xfId="2221" hidden="1"/>
    <cellStyle name="Title 2 3" xfId="9446" hidden="1"/>
    <cellStyle name="Title 2 3" xfId="16103" hidden="1"/>
    <cellStyle name="Title 2 3" xfId="22770" hidden="1"/>
    <cellStyle name="Title 2 3" xfId="29619" hidden="1"/>
    <cellStyle name="Title 2 3" xfId="36267" hidden="1"/>
    <cellStyle name="Title 2 4" xfId="2258" hidden="1"/>
    <cellStyle name="Title 2 4" xfId="9459" hidden="1"/>
    <cellStyle name="Title 2 4" xfId="17047" hidden="1"/>
    <cellStyle name="Title 2 4" xfId="23701" hidden="1"/>
    <cellStyle name="Title 2 4" xfId="30562" hidden="1"/>
    <cellStyle name="Title 2 4" xfId="37198" hidden="1"/>
    <cellStyle name="Title 2 5" xfId="3168" hidden="1"/>
    <cellStyle name="Title 2 5" xfId="10369" hidden="1"/>
    <cellStyle name="Title 2 5" xfId="17084" hidden="1"/>
    <cellStyle name="Title 2 5" xfId="23725" hidden="1"/>
    <cellStyle name="Title 2 5" xfId="30599" hidden="1"/>
    <cellStyle name="Title 2 5" xfId="37222" hidden="1"/>
    <cellStyle name="Title 2 6" xfId="3205" hidden="1"/>
    <cellStyle name="Title 2 6" xfId="10406" hidden="1"/>
    <cellStyle name="Title 2 6" xfId="17992" hidden="1"/>
    <cellStyle name="Title 2 6" xfId="24620" hidden="1"/>
    <cellStyle name="Title 2 6" xfId="31507" hidden="1"/>
    <cellStyle name="Title 2 6" xfId="38117" hidden="1"/>
    <cellStyle name="Title 2 7" xfId="4112" hidden="1"/>
    <cellStyle name="Title 2 7" xfId="11309" hidden="1"/>
    <cellStyle name="Title 2 7" xfId="18029" hidden="1"/>
    <cellStyle name="Title 2 7" xfId="24644" hidden="1"/>
    <cellStyle name="Title 2 7" xfId="31544" hidden="1"/>
    <cellStyle name="Title 2 7" xfId="38141" hidden="1"/>
    <cellStyle name="Title 2 8" xfId="4149" hidden="1"/>
    <cellStyle name="Titolo" xfId="133" hidden="1"/>
    <cellStyle name="Titolo" xfId="7436" hidden="1"/>
    <cellStyle name="Título" xfId="94" hidden="1"/>
    <cellStyle name="Título" xfId="7398" hidden="1"/>
    <cellStyle name="Total" xfId="44719" builtinId="25" hidden="1"/>
    <cellStyle name="Uwaga 2" xfId="130" hidden="1"/>
    <cellStyle name="Uwaga 2" xfId="134" hidden="1"/>
    <cellStyle name="Uwaga 2" xfId="139" hidden="1"/>
    <cellStyle name="Uwaga 2" xfId="140" hidden="1"/>
    <cellStyle name="Uwaga 2" xfId="141" hidden="1"/>
    <cellStyle name="Uwaga 2" xfId="142" hidden="1"/>
    <cellStyle name="Uwaga 2" xfId="143" hidden="1"/>
    <cellStyle name="Uwaga 2" xfId="149" hidden="1"/>
    <cellStyle name="Uwaga 2" xfId="150" hidden="1"/>
    <cellStyle name="Uwaga 2" xfId="151" hidden="1"/>
    <cellStyle name="Uwaga 2" xfId="152" hidden="1"/>
    <cellStyle name="Uwaga 2" xfId="153" hidden="1"/>
    <cellStyle name="Uwaga 2" xfId="154" hidden="1"/>
    <cellStyle name="Uwaga 2" xfId="155" hidden="1"/>
    <cellStyle name="Uwaga 2" xfId="147" hidden="1"/>
    <cellStyle name="Uwaga 2" xfId="159" hidden="1"/>
    <cellStyle name="Uwaga 2" xfId="160" hidden="1"/>
    <cellStyle name="Uwaga 2" xfId="161" hidden="1"/>
    <cellStyle name="Uwaga 2" xfId="162" hidden="1"/>
    <cellStyle name="Uwaga 2" xfId="163" hidden="1"/>
    <cellStyle name="Uwaga 2" xfId="164" hidden="1"/>
    <cellStyle name="Uwaga 2" xfId="148" hidden="1"/>
    <cellStyle name="Uwaga 2" xfId="168" hidden="1"/>
    <cellStyle name="Uwaga 2" xfId="169" hidden="1"/>
    <cellStyle name="Uwaga 2" xfId="170" hidden="1"/>
    <cellStyle name="Uwaga 2" xfId="171" hidden="1"/>
    <cellStyle name="Uwaga 2" xfId="172" hidden="1"/>
    <cellStyle name="Uwaga 2" xfId="173" hidden="1"/>
    <cellStyle name="Uwaga 2" xfId="178" hidden="1"/>
    <cellStyle name="Uwaga 2" xfId="179" hidden="1"/>
    <cellStyle name="Uwaga 2" xfId="180" hidden="1"/>
    <cellStyle name="Uwaga 2" xfId="181" hidden="1"/>
    <cellStyle name="Uwaga 2" xfId="182" hidden="1"/>
    <cellStyle name="Uwaga 2" xfId="183" hidden="1"/>
    <cellStyle name="Uwaga 2" xfId="184" hidden="1"/>
    <cellStyle name="Uwaga 2" xfId="191" hidden="1"/>
    <cellStyle name="Uwaga 2" xfId="192" hidden="1"/>
    <cellStyle name="Uwaga 2" xfId="193" hidden="1"/>
    <cellStyle name="Uwaga 2" xfId="194" hidden="1"/>
    <cellStyle name="Uwaga 2" xfId="195" hidden="1"/>
    <cellStyle name="Uwaga 2" xfId="196" hidden="1"/>
    <cellStyle name="Uwaga 2" xfId="197" hidden="1"/>
    <cellStyle name="Uwaga 2" xfId="189" hidden="1"/>
    <cellStyle name="Uwaga 2" xfId="201" hidden="1"/>
    <cellStyle name="Uwaga 2" xfId="202" hidden="1"/>
    <cellStyle name="Uwaga 2" xfId="203" hidden="1"/>
    <cellStyle name="Uwaga 2" xfId="204" hidden="1"/>
    <cellStyle name="Uwaga 2" xfId="205" hidden="1"/>
    <cellStyle name="Uwaga 2" xfId="206" hidden="1"/>
    <cellStyle name="Uwaga 2" xfId="190" hidden="1"/>
    <cellStyle name="Uwaga 2" xfId="210" hidden="1"/>
    <cellStyle name="Uwaga 2" xfId="211" hidden="1"/>
    <cellStyle name="Uwaga 2" xfId="212" hidden="1"/>
    <cellStyle name="Uwaga 2" xfId="213" hidden="1"/>
    <cellStyle name="Uwaga 2" xfId="214" hidden="1"/>
    <cellStyle name="Uwaga 2" xfId="215" hidden="1"/>
    <cellStyle name="Uwaga 2" xfId="177" hidden="1"/>
    <cellStyle name="Uwaga 2" xfId="219" hidden="1"/>
    <cellStyle name="Uwaga 2" xfId="220" hidden="1"/>
    <cellStyle name="Uwaga 2" xfId="221" hidden="1"/>
    <cellStyle name="Uwaga 2" xfId="222" hidden="1"/>
    <cellStyle name="Uwaga 2" xfId="223" hidden="1"/>
    <cellStyle name="Uwaga 2" xfId="224" hidden="1"/>
    <cellStyle name="Uwaga 2" xfId="230" hidden="1"/>
    <cellStyle name="Uwaga 2" xfId="231" hidden="1"/>
    <cellStyle name="Uwaga 2" xfId="232" hidden="1"/>
    <cellStyle name="Uwaga 2" xfId="233" hidden="1"/>
    <cellStyle name="Uwaga 2" xfId="234" hidden="1"/>
    <cellStyle name="Uwaga 2" xfId="235" hidden="1"/>
    <cellStyle name="Uwaga 2" xfId="236" hidden="1"/>
    <cellStyle name="Uwaga 2" xfId="228" hidden="1"/>
    <cellStyle name="Uwaga 2" xfId="240" hidden="1"/>
    <cellStyle name="Uwaga 2" xfId="241" hidden="1"/>
    <cellStyle name="Uwaga 2" xfId="242" hidden="1"/>
    <cellStyle name="Uwaga 2" xfId="243" hidden="1"/>
    <cellStyle name="Uwaga 2" xfId="244" hidden="1"/>
    <cellStyle name="Uwaga 2" xfId="245" hidden="1"/>
    <cellStyle name="Uwaga 2" xfId="229" hidden="1"/>
    <cellStyle name="Uwaga 2" xfId="249" hidden="1"/>
    <cellStyle name="Uwaga 2" xfId="250" hidden="1"/>
    <cellStyle name="Uwaga 2" xfId="251" hidden="1"/>
    <cellStyle name="Uwaga 2" xfId="252" hidden="1"/>
    <cellStyle name="Uwaga 2" xfId="253" hidden="1"/>
    <cellStyle name="Uwaga 2" xfId="254" hidden="1"/>
    <cellStyle name="Uwaga 2" xfId="258" hidden="1"/>
    <cellStyle name="Uwaga 2" xfId="259" hidden="1"/>
    <cellStyle name="Uwaga 2" xfId="260" hidden="1"/>
    <cellStyle name="Uwaga 2" xfId="261" hidden="1"/>
    <cellStyle name="Uwaga 2" xfId="262" hidden="1"/>
    <cellStyle name="Uwaga 2" xfId="263" hidden="1"/>
    <cellStyle name="Uwaga 2" xfId="264" hidden="1"/>
    <cellStyle name="Uwaga 2" xfId="270" hidden="1"/>
    <cellStyle name="Uwaga 2" xfId="271" hidden="1"/>
    <cellStyle name="Uwaga 2" xfId="272" hidden="1"/>
    <cellStyle name="Uwaga 2" xfId="273" hidden="1"/>
    <cellStyle name="Uwaga 2" xfId="274" hidden="1"/>
    <cellStyle name="Uwaga 2" xfId="275" hidden="1"/>
    <cellStyle name="Uwaga 2" xfId="276" hidden="1"/>
    <cellStyle name="Uwaga 2" xfId="268" hidden="1"/>
    <cellStyle name="Uwaga 2" xfId="280" hidden="1"/>
    <cellStyle name="Uwaga 2" xfId="281" hidden="1"/>
    <cellStyle name="Uwaga 2" xfId="282" hidden="1"/>
    <cellStyle name="Uwaga 2" xfId="283" hidden="1"/>
    <cellStyle name="Uwaga 2" xfId="284" hidden="1"/>
    <cellStyle name="Uwaga 2" xfId="285" hidden="1"/>
    <cellStyle name="Uwaga 2" xfId="269" hidden="1"/>
    <cellStyle name="Uwaga 2" xfId="289" hidden="1"/>
    <cellStyle name="Uwaga 2" xfId="290" hidden="1"/>
    <cellStyle name="Uwaga 2" xfId="291" hidden="1"/>
    <cellStyle name="Uwaga 2" xfId="292" hidden="1"/>
    <cellStyle name="Uwaga 2" xfId="293" hidden="1"/>
    <cellStyle name="Uwaga 2" xfId="294" hidden="1"/>
    <cellStyle name="Uwaga 2" xfId="298" hidden="1"/>
    <cellStyle name="Uwaga 2" xfId="299" hidden="1"/>
    <cellStyle name="Uwaga 2" xfId="300" hidden="1"/>
    <cellStyle name="Uwaga 2" xfId="301" hidden="1"/>
    <cellStyle name="Uwaga 2" xfId="302" hidden="1"/>
    <cellStyle name="Uwaga 2" xfId="303" hidden="1"/>
    <cellStyle name="Uwaga 2" xfId="304" hidden="1"/>
    <cellStyle name="Uwaga 2" xfId="310" hidden="1"/>
    <cellStyle name="Uwaga 2" xfId="311" hidden="1"/>
    <cellStyle name="Uwaga 2" xfId="312" hidden="1"/>
    <cellStyle name="Uwaga 2" xfId="313" hidden="1"/>
    <cellStyle name="Uwaga 2" xfId="314" hidden="1"/>
    <cellStyle name="Uwaga 2" xfId="315" hidden="1"/>
    <cellStyle name="Uwaga 2" xfId="316" hidden="1"/>
    <cellStyle name="Uwaga 2" xfId="308" hidden="1"/>
    <cellStyle name="Uwaga 2" xfId="320" hidden="1"/>
    <cellStyle name="Uwaga 2" xfId="321" hidden="1"/>
    <cellStyle name="Uwaga 2" xfId="322" hidden="1"/>
    <cellStyle name="Uwaga 2" xfId="323" hidden="1"/>
    <cellStyle name="Uwaga 2" xfId="324" hidden="1"/>
    <cellStyle name="Uwaga 2" xfId="325" hidden="1"/>
    <cellStyle name="Uwaga 2" xfId="309" hidden="1"/>
    <cellStyle name="Uwaga 2" xfId="329" hidden="1"/>
    <cellStyle name="Uwaga 2" xfId="330" hidden="1"/>
    <cellStyle name="Uwaga 2" xfId="331" hidden="1"/>
    <cellStyle name="Uwaga 2" xfId="332" hidden="1"/>
    <cellStyle name="Uwaga 2" xfId="333" hidden="1"/>
    <cellStyle name="Uwaga 2" xfId="334" hidden="1"/>
    <cellStyle name="Uwaga 2" xfId="188" hidden="1"/>
    <cellStyle name="Uwaga 2" xfId="338" hidden="1"/>
    <cellStyle name="Uwaga 2" xfId="339" hidden="1"/>
    <cellStyle name="Uwaga 2" xfId="340" hidden="1"/>
    <cellStyle name="Uwaga 2" xfId="341" hidden="1"/>
    <cellStyle name="Uwaga 2" xfId="342" hidden="1"/>
    <cellStyle name="Uwaga 2" xfId="343" hidden="1"/>
    <cellStyle name="Uwaga 2" xfId="349" hidden="1"/>
    <cellStyle name="Uwaga 2" xfId="350" hidden="1"/>
    <cellStyle name="Uwaga 2" xfId="351" hidden="1"/>
    <cellStyle name="Uwaga 2" xfId="352" hidden="1"/>
    <cellStyle name="Uwaga 2" xfId="353" hidden="1"/>
    <cellStyle name="Uwaga 2" xfId="354" hidden="1"/>
    <cellStyle name="Uwaga 2" xfId="355" hidden="1"/>
    <cellStyle name="Uwaga 2" xfId="347" hidden="1"/>
    <cellStyle name="Uwaga 2" xfId="359" hidden="1"/>
    <cellStyle name="Uwaga 2" xfId="360" hidden="1"/>
    <cellStyle name="Uwaga 2" xfId="361" hidden="1"/>
    <cellStyle name="Uwaga 2" xfId="362" hidden="1"/>
    <cellStyle name="Uwaga 2" xfId="363" hidden="1"/>
    <cellStyle name="Uwaga 2" xfId="364" hidden="1"/>
    <cellStyle name="Uwaga 2" xfId="348" hidden="1"/>
    <cellStyle name="Uwaga 2" xfId="368" hidden="1"/>
    <cellStyle name="Uwaga 2" xfId="369" hidden="1"/>
    <cellStyle name="Uwaga 2" xfId="370" hidden="1"/>
    <cellStyle name="Uwaga 2" xfId="371" hidden="1"/>
    <cellStyle name="Uwaga 2" xfId="372" hidden="1"/>
    <cellStyle name="Uwaga 2" xfId="373" hidden="1"/>
    <cellStyle name="Uwaga 2" xfId="378" hidden="1"/>
    <cellStyle name="Uwaga 2" xfId="379" hidden="1"/>
    <cellStyle name="Uwaga 2" xfId="380" hidden="1"/>
    <cellStyle name="Uwaga 2" xfId="381" hidden="1"/>
    <cellStyle name="Uwaga 2" xfId="382" hidden="1"/>
    <cellStyle name="Uwaga 2" xfId="383" hidden="1"/>
    <cellStyle name="Uwaga 2" xfId="384" hidden="1"/>
    <cellStyle name="Uwaga 2" xfId="390" hidden="1"/>
    <cellStyle name="Uwaga 2" xfId="391" hidden="1"/>
    <cellStyle name="Uwaga 2" xfId="392" hidden="1"/>
    <cellStyle name="Uwaga 2" xfId="393" hidden="1"/>
    <cellStyle name="Uwaga 2" xfId="394" hidden="1"/>
    <cellStyle name="Uwaga 2" xfId="395" hidden="1"/>
    <cellStyle name="Uwaga 2" xfId="396" hidden="1"/>
    <cellStyle name="Uwaga 2" xfId="388" hidden="1"/>
    <cellStyle name="Uwaga 2" xfId="400" hidden="1"/>
    <cellStyle name="Uwaga 2" xfId="401" hidden="1"/>
    <cellStyle name="Uwaga 2" xfId="402" hidden="1"/>
    <cellStyle name="Uwaga 2" xfId="403" hidden="1"/>
    <cellStyle name="Uwaga 2" xfId="404" hidden="1"/>
    <cellStyle name="Uwaga 2" xfId="405" hidden="1"/>
    <cellStyle name="Uwaga 2" xfId="389" hidden="1"/>
    <cellStyle name="Uwaga 2" xfId="409" hidden="1"/>
    <cellStyle name="Uwaga 2" xfId="410" hidden="1"/>
    <cellStyle name="Uwaga 2" xfId="411" hidden="1"/>
    <cellStyle name="Uwaga 2" xfId="412" hidden="1"/>
    <cellStyle name="Uwaga 2" xfId="413" hidden="1"/>
    <cellStyle name="Uwaga 2" xfId="414" hidden="1"/>
    <cellStyle name="Uwaga 2" xfId="418" hidden="1"/>
    <cellStyle name="Uwaga 2" xfId="419" hidden="1"/>
    <cellStyle name="Uwaga 2" xfId="420" hidden="1"/>
    <cellStyle name="Uwaga 2" xfId="421" hidden="1"/>
    <cellStyle name="Uwaga 2" xfId="422" hidden="1"/>
    <cellStyle name="Uwaga 2" xfId="423" hidden="1"/>
    <cellStyle name="Uwaga 2" xfId="424" hidden="1"/>
    <cellStyle name="Uwaga 2" xfId="430" hidden="1"/>
    <cellStyle name="Uwaga 2" xfId="431" hidden="1"/>
    <cellStyle name="Uwaga 2" xfId="432" hidden="1"/>
    <cellStyle name="Uwaga 2" xfId="433" hidden="1"/>
    <cellStyle name="Uwaga 2" xfId="434" hidden="1"/>
    <cellStyle name="Uwaga 2" xfId="435" hidden="1"/>
    <cellStyle name="Uwaga 2" xfId="436" hidden="1"/>
    <cellStyle name="Uwaga 2" xfId="428" hidden="1"/>
    <cellStyle name="Uwaga 2" xfId="440" hidden="1"/>
    <cellStyle name="Uwaga 2" xfId="441" hidden="1"/>
    <cellStyle name="Uwaga 2" xfId="442" hidden="1"/>
    <cellStyle name="Uwaga 2" xfId="443" hidden="1"/>
    <cellStyle name="Uwaga 2" xfId="444" hidden="1"/>
    <cellStyle name="Uwaga 2" xfId="445" hidden="1"/>
    <cellStyle name="Uwaga 2" xfId="429" hidden="1"/>
    <cellStyle name="Uwaga 2" xfId="449" hidden="1"/>
    <cellStyle name="Uwaga 2" xfId="450" hidden="1"/>
    <cellStyle name="Uwaga 2" xfId="451" hidden="1"/>
    <cellStyle name="Uwaga 2" xfId="452" hidden="1"/>
    <cellStyle name="Uwaga 2" xfId="453" hidden="1"/>
    <cellStyle name="Uwaga 2" xfId="454" hidden="1"/>
    <cellStyle name="Uwaga 2" xfId="377" hidden="1"/>
    <cellStyle name="Uwaga 2" xfId="458" hidden="1"/>
    <cellStyle name="Uwaga 2" xfId="459" hidden="1"/>
    <cellStyle name="Uwaga 2" xfId="460" hidden="1"/>
    <cellStyle name="Uwaga 2" xfId="461" hidden="1"/>
    <cellStyle name="Uwaga 2" xfId="462" hidden="1"/>
    <cellStyle name="Uwaga 2" xfId="463" hidden="1"/>
    <cellStyle name="Uwaga 2" xfId="469" hidden="1"/>
    <cellStyle name="Uwaga 2" xfId="470" hidden="1"/>
    <cellStyle name="Uwaga 2" xfId="471" hidden="1"/>
    <cellStyle name="Uwaga 2" xfId="472" hidden="1"/>
    <cellStyle name="Uwaga 2" xfId="473" hidden="1"/>
    <cellStyle name="Uwaga 2" xfId="474" hidden="1"/>
    <cellStyle name="Uwaga 2" xfId="475" hidden="1"/>
    <cellStyle name="Uwaga 2" xfId="467" hidden="1"/>
    <cellStyle name="Uwaga 2" xfId="479" hidden="1"/>
    <cellStyle name="Uwaga 2" xfId="480" hidden="1"/>
    <cellStyle name="Uwaga 2" xfId="481" hidden="1"/>
    <cellStyle name="Uwaga 2" xfId="482" hidden="1"/>
    <cellStyle name="Uwaga 2" xfId="483" hidden="1"/>
    <cellStyle name="Uwaga 2" xfId="484" hidden="1"/>
    <cellStyle name="Uwaga 2" xfId="468" hidden="1"/>
    <cellStyle name="Uwaga 2" xfId="488" hidden="1"/>
    <cellStyle name="Uwaga 2" xfId="489" hidden="1"/>
    <cellStyle name="Uwaga 2" xfId="490" hidden="1"/>
    <cellStyle name="Uwaga 2" xfId="491" hidden="1"/>
    <cellStyle name="Uwaga 2" xfId="492" hidden="1"/>
    <cellStyle name="Uwaga 2" xfId="493" hidden="1"/>
    <cellStyle name="Uwaga 2" xfId="498" hidden="1"/>
    <cellStyle name="Uwaga 2" xfId="499" hidden="1"/>
    <cellStyle name="Uwaga 2" xfId="500" hidden="1"/>
    <cellStyle name="Uwaga 2" xfId="501" hidden="1"/>
    <cellStyle name="Uwaga 2" xfId="502" hidden="1"/>
    <cellStyle name="Uwaga 2" xfId="503" hidden="1"/>
    <cellStyle name="Uwaga 2" xfId="504" hidden="1"/>
    <cellStyle name="Uwaga 2" xfId="510" hidden="1"/>
    <cellStyle name="Uwaga 2" xfId="511" hidden="1"/>
    <cellStyle name="Uwaga 2" xfId="512" hidden="1"/>
    <cellStyle name="Uwaga 2" xfId="513" hidden="1"/>
    <cellStyle name="Uwaga 2" xfId="514" hidden="1"/>
    <cellStyle name="Uwaga 2" xfId="515" hidden="1"/>
    <cellStyle name="Uwaga 2" xfId="516" hidden="1"/>
    <cellStyle name="Uwaga 2" xfId="508" hidden="1"/>
    <cellStyle name="Uwaga 2" xfId="520" hidden="1"/>
    <cellStyle name="Uwaga 2" xfId="521" hidden="1"/>
    <cellStyle name="Uwaga 2" xfId="522" hidden="1"/>
    <cellStyle name="Uwaga 2" xfId="523" hidden="1"/>
    <cellStyle name="Uwaga 2" xfId="524" hidden="1"/>
    <cellStyle name="Uwaga 2" xfId="525" hidden="1"/>
    <cellStyle name="Uwaga 2" xfId="509" hidden="1"/>
    <cellStyle name="Uwaga 2" xfId="529" hidden="1"/>
    <cellStyle name="Uwaga 2" xfId="530" hidden="1"/>
    <cellStyle name="Uwaga 2" xfId="531" hidden="1"/>
    <cellStyle name="Uwaga 2" xfId="532" hidden="1"/>
    <cellStyle name="Uwaga 2" xfId="533" hidden="1"/>
    <cellStyle name="Uwaga 2" xfId="534" hidden="1"/>
    <cellStyle name="Uwaga 2" xfId="497" hidden="1"/>
    <cellStyle name="Uwaga 2" xfId="538" hidden="1"/>
    <cellStyle name="Uwaga 2" xfId="539" hidden="1"/>
    <cellStyle name="Uwaga 2" xfId="540" hidden="1"/>
    <cellStyle name="Uwaga 2" xfId="541" hidden="1"/>
    <cellStyle name="Uwaga 2" xfId="542" hidden="1"/>
    <cellStyle name="Uwaga 2" xfId="543" hidden="1"/>
    <cellStyle name="Uwaga 2" xfId="549" hidden="1"/>
    <cellStyle name="Uwaga 2" xfId="550" hidden="1"/>
    <cellStyle name="Uwaga 2" xfId="551" hidden="1"/>
    <cellStyle name="Uwaga 2" xfId="552" hidden="1"/>
    <cellStyle name="Uwaga 2" xfId="553" hidden="1"/>
    <cellStyle name="Uwaga 2" xfId="554" hidden="1"/>
    <cellStyle name="Uwaga 2" xfId="555" hidden="1"/>
    <cellStyle name="Uwaga 2" xfId="547" hidden="1"/>
    <cellStyle name="Uwaga 2" xfId="559" hidden="1"/>
    <cellStyle name="Uwaga 2" xfId="560" hidden="1"/>
    <cellStyle name="Uwaga 2" xfId="561" hidden="1"/>
    <cellStyle name="Uwaga 2" xfId="562" hidden="1"/>
    <cellStyle name="Uwaga 2" xfId="563" hidden="1"/>
    <cellStyle name="Uwaga 2" xfId="564" hidden="1"/>
    <cellStyle name="Uwaga 2" xfId="548" hidden="1"/>
    <cellStyle name="Uwaga 2" xfId="568" hidden="1"/>
    <cellStyle name="Uwaga 2" xfId="569" hidden="1"/>
    <cellStyle name="Uwaga 2" xfId="570" hidden="1"/>
    <cellStyle name="Uwaga 2" xfId="571" hidden="1"/>
    <cellStyle name="Uwaga 2" xfId="572" hidden="1"/>
    <cellStyle name="Uwaga 2" xfId="573" hidden="1"/>
    <cellStyle name="Uwaga 2" xfId="577" hidden="1"/>
    <cellStyle name="Uwaga 2" xfId="578" hidden="1"/>
    <cellStyle name="Uwaga 2" xfId="579" hidden="1"/>
    <cellStyle name="Uwaga 2" xfId="580" hidden="1"/>
    <cellStyle name="Uwaga 2" xfId="581" hidden="1"/>
    <cellStyle name="Uwaga 2" xfId="582" hidden="1"/>
    <cellStyle name="Uwaga 2" xfId="583" hidden="1"/>
    <cellStyle name="Uwaga 2" xfId="589" hidden="1"/>
    <cellStyle name="Uwaga 2" xfId="590" hidden="1"/>
    <cellStyle name="Uwaga 2" xfId="591" hidden="1"/>
    <cellStyle name="Uwaga 2" xfId="592" hidden="1"/>
    <cellStyle name="Uwaga 2" xfId="593" hidden="1"/>
    <cellStyle name="Uwaga 2" xfId="594" hidden="1"/>
    <cellStyle name="Uwaga 2" xfId="595" hidden="1"/>
    <cellStyle name="Uwaga 2" xfId="587" hidden="1"/>
    <cellStyle name="Uwaga 2" xfId="599" hidden="1"/>
    <cellStyle name="Uwaga 2" xfId="600" hidden="1"/>
    <cellStyle name="Uwaga 2" xfId="601" hidden="1"/>
    <cellStyle name="Uwaga 2" xfId="602" hidden="1"/>
    <cellStyle name="Uwaga 2" xfId="603" hidden="1"/>
    <cellStyle name="Uwaga 2" xfId="604" hidden="1"/>
    <cellStyle name="Uwaga 2" xfId="588" hidden="1"/>
    <cellStyle name="Uwaga 2" xfId="608" hidden="1"/>
    <cellStyle name="Uwaga 2" xfId="609" hidden="1"/>
    <cellStyle name="Uwaga 2" xfId="610" hidden="1"/>
    <cellStyle name="Uwaga 2" xfId="611" hidden="1"/>
    <cellStyle name="Uwaga 2" xfId="612" hidden="1"/>
    <cellStyle name="Uwaga 2" xfId="613" hidden="1"/>
    <cellStyle name="Uwaga 2" xfId="617" hidden="1"/>
    <cellStyle name="Uwaga 2" xfId="618" hidden="1"/>
    <cellStyle name="Uwaga 2" xfId="619" hidden="1"/>
    <cellStyle name="Uwaga 2" xfId="620" hidden="1"/>
    <cellStyle name="Uwaga 2" xfId="621" hidden="1"/>
    <cellStyle name="Uwaga 2" xfId="622" hidden="1"/>
    <cellStyle name="Uwaga 2" xfId="623" hidden="1"/>
    <cellStyle name="Uwaga 2" xfId="629" hidden="1"/>
    <cellStyle name="Uwaga 2" xfId="630" hidden="1"/>
    <cellStyle name="Uwaga 2" xfId="631" hidden="1"/>
    <cellStyle name="Uwaga 2" xfId="632" hidden="1"/>
    <cellStyle name="Uwaga 2" xfId="633" hidden="1"/>
    <cellStyle name="Uwaga 2" xfId="634" hidden="1"/>
    <cellStyle name="Uwaga 2" xfId="635" hidden="1"/>
    <cellStyle name="Uwaga 2" xfId="627" hidden="1"/>
    <cellStyle name="Uwaga 2" xfId="639" hidden="1"/>
    <cellStyle name="Uwaga 2" xfId="640" hidden="1"/>
    <cellStyle name="Uwaga 2" xfId="641" hidden="1"/>
    <cellStyle name="Uwaga 2" xfId="642" hidden="1"/>
    <cellStyle name="Uwaga 2" xfId="643" hidden="1"/>
    <cellStyle name="Uwaga 2" xfId="644" hidden="1"/>
    <cellStyle name="Uwaga 2" xfId="628" hidden="1"/>
    <cellStyle name="Uwaga 2" xfId="648" hidden="1"/>
    <cellStyle name="Uwaga 2" xfId="649" hidden="1"/>
    <cellStyle name="Uwaga 2" xfId="650" hidden="1"/>
    <cellStyle name="Uwaga 2" xfId="651" hidden="1"/>
    <cellStyle name="Uwaga 2" xfId="652" hidden="1"/>
    <cellStyle name="Uwaga 2" xfId="653" hidden="1"/>
    <cellStyle name="Uwaga 2" xfId="657" hidden="1"/>
    <cellStyle name="Uwaga 2" xfId="658" hidden="1"/>
    <cellStyle name="Uwaga 2" xfId="659" hidden="1"/>
    <cellStyle name="Uwaga 2" xfId="660" hidden="1"/>
    <cellStyle name="Uwaga 2" xfId="661" hidden="1"/>
    <cellStyle name="Uwaga 2" xfId="662" hidden="1"/>
    <cellStyle name="Uwaga 2" xfId="663" hidden="1"/>
    <cellStyle name="Uwaga 2" xfId="667" hidden="1"/>
    <cellStyle name="Uwaga 2" xfId="668" hidden="1"/>
    <cellStyle name="Uwaga 2" xfId="669" hidden="1"/>
    <cellStyle name="Uwaga 2" xfId="670" hidden="1"/>
    <cellStyle name="Uwaga 2" xfId="671" hidden="1"/>
    <cellStyle name="Uwaga 2" xfId="672" hidden="1"/>
    <cellStyle name="Uwaga 2" xfId="673" hidden="1"/>
    <cellStyle name="Uwaga 2" xfId="677" hidden="1"/>
    <cellStyle name="Uwaga 2" xfId="678" hidden="1"/>
    <cellStyle name="Uwaga 2" xfId="679" hidden="1"/>
    <cellStyle name="Uwaga 2" xfId="680" hidden="1"/>
    <cellStyle name="Uwaga 2" xfId="681" hidden="1"/>
    <cellStyle name="Uwaga 2" xfId="682" hidden="1"/>
    <cellStyle name="Uwaga 2" xfId="683" hidden="1"/>
    <cellStyle name="Uwaga 2" xfId="687" hidden="1"/>
    <cellStyle name="Uwaga 2" xfId="688" hidden="1"/>
    <cellStyle name="Uwaga 2" xfId="689" hidden="1"/>
    <cellStyle name="Uwaga 2" xfId="690" hidden="1"/>
    <cellStyle name="Uwaga 2" xfId="691" hidden="1"/>
    <cellStyle name="Uwaga 2" xfId="692" hidden="1"/>
    <cellStyle name="Uwaga 2" xfId="693" hidden="1"/>
    <cellStyle name="Uwaga 2" xfId="697" hidden="1"/>
    <cellStyle name="Uwaga 2" xfId="698" hidden="1"/>
    <cellStyle name="Uwaga 2" xfId="699" hidden="1"/>
    <cellStyle name="Uwaga 2" xfId="700" hidden="1"/>
    <cellStyle name="Uwaga 2" xfId="701" hidden="1"/>
    <cellStyle name="Uwaga 2" xfId="702" hidden="1"/>
    <cellStyle name="Uwaga 2" xfId="703" hidden="1"/>
    <cellStyle name="Uwaga 2" xfId="707" hidden="1"/>
    <cellStyle name="Uwaga 2" xfId="708" hidden="1"/>
    <cellStyle name="Uwaga 2" xfId="709" hidden="1"/>
    <cellStyle name="Uwaga 2" xfId="710" hidden="1"/>
    <cellStyle name="Uwaga 2" xfId="711" hidden="1"/>
    <cellStyle name="Uwaga 2" xfId="712" hidden="1"/>
    <cellStyle name="Uwaga 2" xfId="713" hidden="1"/>
    <cellStyle name="Uwaga 2" xfId="748" hidden="1"/>
    <cellStyle name="Uwaga 2" xfId="1314" hidden="1"/>
    <cellStyle name="Uwaga 2" xfId="2185" hidden="1"/>
    <cellStyle name="Uwaga 2" xfId="2186" hidden="1"/>
    <cellStyle name="Uwaga 2" xfId="2222" hidden="1"/>
    <cellStyle name="Uwaga 2" xfId="2223" hidden="1"/>
    <cellStyle name="Uwaga 2" xfId="1271" hidden="1"/>
    <cellStyle name="Uwaga 2" xfId="2261" hidden="1"/>
    <cellStyle name="Uwaga 2" xfId="3132" hidden="1"/>
    <cellStyle name="Uwaga 2" xfId="3133" hidden="1"/>
    <cellStyle name="Uwaga 2" xfId="3169" hidden="1"/>
    <cellStyle name="Uwaga 2" xfId="3170" hidden="1"/>
    <cellStyle name="Uwaga 2" xfId="2259" hidden="1"/>
    <cellStyle name="Uwaga 2" xfId="3206" hidden="1"/>
    <cellStyle name="Uwaga 2" xfId="4077" hidden="1"/>
    <cellStyle name="Uwaga 2" xfId="4078" hidden="1"/>
    <cellStyle name="Uwaga 2" xfId="4113" hidden="1"/>
    <cellStyle name="Uwaga 2" xfId="4114" hidden="1"/>
    <cellStyle name="Uwaga 2" xfId="4150" hidden="1"/>
    <cellStyle name="Uwaga 2" xfId="4674" hidden="1"/>
    <cellStyle name="Uwaga 2" xfId="5545" hidden="1"/>
    <cellStyle name="Uwaga 2" xfId="5546" hidden="1"/>
    <cellStyle name="Uwaga 2" xfId="5547" hidden="1"/>
    <cellStyle name="Uwaga 2" xfId="5548" hidden="1"/>
    <cellStyle name="Uwaga 2" xfId="4673" hidden="1"/>
    <cellStyle name="Uwaga 2" xfId="5550" hidden="1"/>
    <cellStyle name="Uwaga 2" xfId="6421" hidden="1"/>
    <cellStyle name="Uwaga 2" xfId="6422" hidden="1"/>
    <cellStyle name="Uwaga 2" xfId="6423" hidden="1"/>
    <cellStyle name="Uwaga 2" xfId="6424" hidden="1"/>
    <cellStyle name="Uwaga 2" xfId="5549" hidden="1"/>
    <cellStyle name="Uwaga 2" xfId="6437" hidden="1"/>
    <cellStyle name="Uwaga 2" xfId="7308" hidden="1"/>
    <cellStyle name="Uwaga 2" xfId="7309" hidden="1"/>
    <cellStyle name="Uwaga 2" xfId="7322" hidden="1"/>
    <cellStyle name="Uwaga 2" xfId="7323" hidden="1"/>
    <cellStyle name="Uwaga 2" xfId="7433" hidden="1"/>
    <cellStyle name="Uwaga 2" xfId="7437" hidden="1"/>
    <cellStyle name="Uwaga 2" xfId="7442" hidden="1"/>
    <cellStyle name="Uwaga 2" xfId="7443" hidden="1"/>
    <cellStyle name="Uwaga 2" xfId="7444" hidden="1"/>
    <cellStyle name="Uwaga 2" xfId="7445" hidden="1"/>
    <cellStyle name="Uwaga 2" xfId="7446" hidden="1"/>
    <cellStyle name="Uwaga 2" xfId="7452" hidden="1"/>
    <cellStyle name="Uwaga 2" xfId="7453" hidden="1"/>
    <cellStyle name="Uwaga 2" xfId="7454" hidden="1"/>
    <cellStyle name="Uwaga 2" xfId="7455" hidden="1"/>
    <cellStyle name="Uwaga 2" xfId="7456" hidden="1"/>
    <cellStyle name="Uwaga 2" xfId="7457" hidden="1"/>
    <cellStyle name="Uwaga 2" xfId="7458" hidden="1"/>
    <cellStyle name="Uwaga 2" xfId="7450" hidden="1"/>
    <cellStyle name="Uwaga 2" xfId="7462" hidden="1"/>
    <cellStyle name="Uwaga 2" xfId="7463" hidden="1"/>
    <cellStyle name="Uwaga 2" xfId="7464" hidden="1"/>
    <cellStyle name="Uwaga 2" xfId="7465" hidden="1"/>
    <cellStyle name="Uwaga 2" xfId="7466" hidden="1"/>
    <cellStyle name="Uwaga 2" xfId="7467" hidden="1"/>
    <cellStyle name="Uwaga 2" xfId="7451" hidden="1"/>
    <cellStyle name="Uwaga 2" xfId="7471" hidden="1"/>
    <cellStyle name="Uwaga 2" xfId="7472" hidden="1"/>
    <cellStyle name="Uwaga 2" xfId="7473" hidden="1"/>
    <cellStyle name="Uwaga 2" xfId="7474" hidden="1"/>
    <cellStyle name="Uwaga 2" xfId="7475" hidden="1"/>
    <cellStyle name="Uwaga 2" xfId="7476" hidden="1"/>
    <cellStyle name="Uwaga 2" xfId="7481" hidden="1"/>
    <cellStyle name="Uwaga 2" xfId="7482" hidden="1"/>
    <cellStyle name="Uwaga 2" xfId="7483" hidden="1"/>
    <cellStyle name="Uwaga 2" xfId="7484" hidden="1"/>
    <cellStyle name="Uwaga 2" xfId="7485" hidden="1"/>
    <cellStyle name="Uwaga 2" xfId="7486" hidden="1"/>
    <cellStyle name="Uwaga 2" xfId="7487" hidden="1"/>
    <cellStyle name="Uwaga 2" xfId="7494" hidden="1"/>
    <cellStyle name="Uwaga 2" xfId="7495" hidden="1"/>
    <cellStyle name="Uwaga 2" xfId="7496" hidden="1"/>
    <cellStyle name="Uwaga 2" xfId="7497" hidden="1"/>
    <cellStyle name="Uwaga 2" xfId="7498" hidden="1"/>
    <cellStyle name="Uwaga 2" xfId="7499" hidden="1"/>
    <cellStyle name="Uwaga 2" xfId="7500" hidden="1"/>
    <cellStyle name="Uwaga 2" xfId="7492" hidden="1"/>
    <cellStyle name="Uwaga 2" xfId="7504" hidden="1"/>
    <cellStyle name="Uwaga 2" xfId="7505" hidden="1"/>
    <cellStyle name="Uwaga 2" xfId="7506" hidden="1"/>
    <cellStyle name="Uwaga 2" xfId="7507" hidden="1"/>
    <cellStyle name="Uwaga 2" xfId="7508" hidden="1"/>
    <cellStyle name="Uwaga 2" xfId="7509" hidden="1"/>
    <cellStyle name="Uwaga 2" xfId="7493" hidden="1"/>
    <cellStyle name="Uwaga 2" xfId="7513" hidden="1"/>
    <cellStyle name="Uwaga 2" xfId="7514" hidden="1"/>
    <cellStyle name="Uwaga 2" xfId="7515" hidden="1"/>
    <cellStyle name="Uwaga 2" xfId="7516" hidden="1"/>
    <cellStyle name="Uwaga 2" xfId="7517" hidden="1"/>
    <cellStyle name="Uwaga 2" xfId="7518" hidden="1"/>
    <cellStyle name="Uwaga 2" xfId="7480" hidden="1"/>
    <cellStyle name="Uwaga 2" xfId="7522" hidden="1"/>
    <cellStyle name="Uwaga 2" xfId="7523" hidden="1"/>
    <cellStyle name="Uwaga 2" xfId="7524" hidden="1"/>
    <cellStyle name="Uwaga 2" xfId="7525" hidden="1"/>
    <cellStyle name="Uwaga 2" xfId="7526" hidden="1"/>
    <cellStyle name="Uwaga 2" xfId="7527" hidden="1"/>
    <cellStyle name="Uwaga 2" xfId="7533" hidden="1"/>
    <cellStyle name="Uwaga 2" xfId="7534" hidden="1"/>
    <cellStyle name="Uwaga 2" xfId="7535" hidden="1"/>
    <cellStyle name="Uwaga 2" xfId="7536" hidden="1"/>
    <cellStyle name="Uwaga 2" xfId="7537" hidden="1"/>
    <cellStyle name="Uwaga 2" xfId="7538" hidden="1"/>
    <cellStyle name="Uwaga 2" xfId="7539" hidden="1"/>
    <cellStyle name="Uwaga 2" xfId="7531" hidden="1"/>
    <cellStyle name="Uwaga 2" xfId="7543" hidden="1"/>
    <cellStyle name="Uwaga 2" xfId="7544" hidden="1"/>
    <cellStyle name="Uwaga 2" xfId="7545" hidden="1"/>
    <cellStyle name="Uwaga 2" xfId="7546" hidden="1"/>
    <cellStyle name="Uwaga 2" xfId="7547" hidden="1"/>
    <cellStyle name="Uwaga 2" xfId="7548" hidden="1"/>
    <cellStyle name="Uwaga 2" xfId="7532" hidden="1"/>
    <cellStyle name="Uwaga 2" xfId="7552" hidden="1"/>
    <cellStyle name="Uwaga 2" xfId="7553" hidden="1"/>
    <cellStyle name="Uwaga 2" xfId="7554" hidden="1"/>
    <cellStyle name="Uwaga 2" xfId="7555" hidden="1"/>
    <cellStyle name="Uwaga 2" xfId="7556" hidden="1"/>
    <cellStyle name="Uwaga 2" xfId="7557" hidden="1"/>
    <cellStyle name="Uwaga 2" xfId="7561" hidden="1"/>
    <cellStyle name="Uwaga 2" xfId="7562" hidden="1"/>
    <cellStyle name="Uwaga 2" xfId="7563" hidden="1"/>
    <cellStyle name="Uwaga 2" xfId="7564" hidden="1"/>
    <cellStyle name="Uwaga 2" xfId="7565" hidden="1"/>
    <cellStyle name="Uwaga 2" xfId="7566" hidden="1"/>
    <cellStyle name="Uwaga 2" xfId="7567" hidden="1"/>
    <cellStyle name="Uwaga 2" xfId="7573" hidden="1"/>
    <cellStyle name="Uwaga 2" xfId="7574" hidden="1"/>
    <cellStyle name="Uwaga 2" xfId="7575" hidden="1"/>
    <cellStyle name="Uwaga 2" xfId="7576" hidden="1"/>
    <cellStyle name="Uwaga 2" xfId="7577" hidden="1"/>
    <cellStyle name="Uwaga 2" xfId="7578" hidden="1"/>
    <cellStyle name="Uwaga 2" xfId="7579" hidden="1"/>
    <cellStyle name="Uwaga 2" xfId="7571" hidden="1"/>
    <cellStyle name="Uwaga 2" xfId="7583" hidden="1"/>
    <cellStyle name="Uwaga 2" xfId="7584" hidden="1"/>
    <cellStyle name="Uwaga 2" xfId="7585" hidden="1"/>
    <cellStyle name="Uwaga 2" xfId="7586" hidden="1"/>
    <cellStyle name="Uwaga 2" xfId="7587" hidden="1"/>
    <cellStyle name="Uwaga 2" xfId="7588" hidden="1"/>
    <cellStyle name="Uwaga 2" xfId="7572" hidden="1"/>
    <cellStyle name="Uwaga 2" xfId="7592" hidden="1"/>
    <cellStyle name="Uwaga 2" xfId="7593" hidden="1"/>
    <cellStyle name="Uwaga 2" xfId="7594" hidden="1"/>
    <cellStyle name="Uwaga 2" xfId="7595" hidden="1"/>
    <cellStyle name="Uwaga 2" xfId="7596" hidden="1"/>
    <cellStyle name="Uwaga 2" xfId="7597" hidden="1"/>
    <cellStyle name="Uwaga 2" xfId="7601" hidden="1"/>
    <cellStyle name="Uwaga 2" xfId="7602" hidden="1"/>
    <cellStyle name="Uwaga 2" xfId="7603" hidden="1"/>
    <cellStyle name="Uwaga 2" xfId="7604" hidden="1"/>
    <cellStyle name="Uwaga 2" xfId="7605" hidden="1"/>
    <cellStyle name="Uwaga 2" xfId="7606" hidden="1"/>
    <cellStyle name="Uwaga 2" xfId="7607" hidden="1"/>
    <cellStyle name="Uwaga 2" xfId="7613" hidden="1"/>
    <cellStyle name="Uwaga 2" xfId="7614" hidden="1"/>
    <cellStyle name="Uwaga 2" xfId="7615" hidden="1"/>
    <cellStyle name="Uwaga 2" xfId="7616" hidden="1"/>
    <cellStyle name="Uwaga 2" xfId="7617" hidden="1"/>
    <cellStyle name="Uwaga 2" xfId="7618" hidden="1"/>
    <cellStyle name="Uwaga 2" xfId="7619" hidden="1"/>
    <cellStyle name="Uwaga 2" xfId="7611" hidden="1"/>
    <cellStyle name="Uwaga 2" xfId="7623" hidden="1"/>
    <cellStyle name="Uwaga 2" xfId="7624" hidden="1"/>
    <cellStyle name="Uwaga 2" xfId="7625" hidden="1"/>
    <cellStyle name="Uwaga 2" xfId="7626" hidden="1"/>
    <cellStyle name="Uwaga 2" xfId="7627" hidden="1"/>
    <cellStyle name="Uwaga 2" xfId="7628" hidden="1"/>
    <cellStyle name="Uwaga 2" xfId="7612" hidden="1"/>
    <cellStyle name="Uwaga 2" xfId="7632" hidden="1"/>
    <cellStyle name="Uwaga 2" xfId="7633" hidden="1"/>
    <cellStyle name="Uwaga 2" xfId="7634" hidden="1"/>
    <cellStyle name="Uwaga 2" xfId="7635" hidden="1"/>
    <cellStyle name="Uwaga 2" xfId="7636" hidden="1"/>
    <cellStyle name="Uwaga 2" xfId="7637" hidden="1"/>
    <cellStyle name="Uwaga 2" xfId="7491" hidden="1"/>
    <cellStyle name="Uwaga 2" xfId="7641" hidden="1"/>
    <cellStyle name="Uwaga 2" xfId="7642" hidden="1"/>
    <cellStyle name="Uwaga 2" xfId="7643" hidden="1"/>
    <cellStyle name="Uwaga 2" xfId="7644" hidden="1"/>
    <cellStyle name="Uwaga 2" xfId="7645" hidden="1"/>
    <cellStyle name="Uwaga 2" xfId="7646" hidden="1"/>
    <cellStyle name="Uwaga 2" xfId="7652" hidden="1"/>
    <cellStyle name="Uwaga 2" xfId="7653" hidden="1"/>
    <cellStyle name="Uwaga 2" xfId="7654" hidden="1"/>
    <cellStyle name="Uwaga 2" xfId="7655" hidden="1"/>
    <cellStyle name="Uwaga 2" xfId="7656" hidden="1"/>
    <cellStyle name="Uwaga 2" xfId="7657" hidden="1"/>
    <cellStyle name="Uwaga 2" xfId="7658" hidden="1"/>
    <cellStyle name="Uwaga 2" xfId="7650" hidden="1"/>
    <cellStyle name="Uwaga 2" xfId="7662" hidden="1"/>
    <cellStyle name="Uwaga 2" xfId="7663" hidden="1"/>
    <cellStyle name="Uwaga 2" xfId="7664" hidden="1"/>
    <cellStyle name="Uwaga 2" xfId="7665" hidden="1"/>
    <cellStyle name="Uwaga 2" xfId="7666" hidden="1"/>
    <cellStyle name="Uwaga 2" xfId="7667" hidden="1"/>
    <cellStyle name="Uwaga 2" xfId="7651" hidden="1"/>
    <cellStyle name="Uwaga 2" xfId="7671" hidden="1"/>
    <cellStyle name="Uwaga 2" xfId="7672" hidden="1"/>
    <cellStyle name="Uwaga 2" xfId="7673" hidden="1"/>
    <cellStyle name="Uwaga 2" xfId="7674" hidden="1"/>
    <cellStyle name="Uwaga 2" xfId="7675" hidden="1"/>
    <cellStyle name="Uwaga 2" xfId="7676" hidden="1"/>
    <cellStyle name="Uwaga 2" xfId="7681" hidden="1"/>
    <cellStyle name="Uwaga 2" xfId="7682" hidden="1"/>
    <cellStyle name="Uwaga 2" xfId="7683" hidden="1"/>
    <cellStyle name="Uwaga 2" xfId="7684" hidden="1"/>
    <cellStyle name="Uwaga 2" xfId="7685" hidden="1"/>
    <cellStyle name="Uwaga 2" xfId="7686" hidden="1"/>
    <cellStyle name="Uwaga 2" xfId="7687" hidden="1"/>
    <cellStyle name="Uwaga 2" xfId="7693" hidden="1"/>
    <cellStyle name="Uwaga 2" xfId="7694" hidden="1"/>
    <cellStyle name="Uwaga 2" xfId="7695" hidden="1"/>
    <cellStyle name="Uwaga 2" xfId="7696" hidden="1"/>
    <cellStyle name="Uwaga 2" xfId="7697" hidden="1"/>
    <cellStyle name="Uwaga 2" xfId="7698" hidden="1"/>
    <cellStyle name="Uwaga 2" xfId="7699" hidden="1"/>
    <cellStyle name="Uwaga 2" xfId="7691" hidden="1"/>
    <cellStyle name="Uwaga 2" xfId="7703" hidden="1"/>
    <cellStyle name="Uwaga 2" xfId="7704" hidden="1"/>
    <cellStyle name="Uwaga 2" xfId="7705" hidden="1"/>
    <cellStyle name="Uwaga 2" xfId="7706" hidden="1"/>
    <cellStyle name="Uwaga 2" xfId="7707" hidden="1"/>
    <cellStyle name="Uwaga 2" xfId="7708" hidden="1"/>
    <cellStyle name="Uwaga 2" xfId="7692" hidden="1"/>
    <cellStyle name="Uwaga 2" xfId="7712" hidden="1"/>
    <cellStyle name="Uwaga 2" xfId="7713" hidden="1"/>
    <cellStyle name="Uwaga 2" xfId="7714" hidden="1"/>
    <cellStyle name="Uwaga 2" xfId="7715" hidden="1"/>
    <cellStyle name="Uwaga 2" xfId="7716" hidden="1"/>
    <cellStyle name="Uwaga 2" xfId="7717" hidden="1"/>
    <cellStyle name="Uwaga 2" xfId="7721" hidden="1"/>
    <cellStyle name="Uwaga 2" xfId="7722" hidden="1"/>
    <cellStyle name="Uwaga 2" xfId="7723" hidden="1"/>
    <cellStyle name="Uwaga 2" xfId="7724" hidden="1"/>
    <cellStyle name="Uwaga 2" xfId="7725" hidden="1"/>
    <cellStyle name="Uwaga 2" xfId="7726" hidden="1"/>
    <cellStyle name="Uwaga 2" xfId="7727" hidden="1"/>
    <cellStyle name="Uwaga 2" xfId="7733" hidden="1"/>
    <cellStyle name="Uwaga 2" xfId="7734" hidden="1"/>
    <cellStyle name="Uwaga 2" xfId="7735" hidden="1"/>
    <cellStyle name="Uwaga 2" xfId="7736" hidden="1"/>
    <cellStyle name="Uwaga 2" xfId="7737" hidden="1"/>
    <cellStyle name="Uwaga 2" xfId="7738" hidden="1"/>
    <cellStyle name="Uwaga 2" xfId="7739" hidden="1"/>
    <cellStyle name="Uwaga 2" xfId="7731" hidden="1"/>
    <cellStyle name="Uwaga 2" xfId="7743" hidden="1"/>
    <cellStyle name="Uwaga 2" xfId="7744" hidden="1"/>
    <cellStyle name="Uwaga 2" xfId="7745" hidden="1"/>
    <cellStyle name="Uwaga 2" xfId="7746" hidden="1"/>
    <cellStyle name="Uwaga 2" xfId="7747" hidden="1"/>
    <cellStyle name="Uwaga 2" xfId="7748" hidden="1"/>
    <cellStyle name="Uwaga 2" xfId="7732" hidden="1"/>
    <cellStyle name="Uwaga 2" xfId="7752" hidden="1"/>
    <cellStyle name="Uwaga 2" xfId="7753" hidden="1"/>
    <cellStyle name="Uwaga 2" xfId="7754" hidden="1"/>
    <cellStyle name="Uwaga 2" xfId="7755" hidden="1"/>
    <cellStyle name="Uwaga 2" xfId="7756" hidden="1"/>
    <cellStyle name="Uwaga 2" xfId="7757" hidden="1"/>
    <cellStyle name="Uwaga 2" xfId="7680" hidden="1"/>
    <cellStyle name="Uwaga 2" xfId="7761" hidden="1"/>
    <cellStyle name="Uwaga 2" xfId="7762" hidden="1"/>
    <cellStyle name="Uwaga 2" xfId="7763" hidden="1"/>
    <cellStyle name="Uwaga 2" xfId="7764" hidden="1"/>
    <cellStyle name="Uwaga 2" xfId="7765" hidden="1"/>
    <cellStyle name="Uwaga 2" xfId="7766" hidden="1"/>
    <cellStyle name="Uwaga 2" xfId="7772" hidden="1"/>
    <cellStyle name="Uwaga 2" xfId="7773" hidden="1"/>
    <cellStyle name="Uwaga 2" xfId="7774" hidden="1"/>
    <cellStyle name="Uwaga 2" xfId="7775" hidden="1"/>
    <cellStyle name="Uwaga 2" xfId="7776" hidden="1"/>
    <cellStyle name="Uwaga 2" xfId="7777" hidden="1"/>
    <cellStyle name="Uwaga 2" xfId="7778" hidden="1"/>
    <cellStyle name="Uwaga 2" xfId="7770" hidden="1"/>
    <cellStyle name="Uwaga 2" xfId="7782" hidden="1"/>
    <cellStyle name="Uwaga 2" xfId="7783" hidden="1"/>
    <cellStyle name="Uwaga 2" xfId="7784" hidden="1"/>
    <cellStyle name="Uwaga 2" xfId="7785" hidden="1"/>
    <cellStyle name="Uwaga 2" xfId="7786" hidden="1"/>
    <cellStyle name="Uwaga 2" xfId="7787" hidden="1"/>
    <cellStyle name="Uwaga 2" xfId="7771" hidden="1"/>
    <cellStyle name="Uwaga 2" xfId="7791" hidden="1"/>
    <cellStyle name="Uwaga 2" xfId="7792" hidden="1"/>
    <cellStyle name="Uwaga 2" xfId="7793" hidden="1"/>
    <cellStyle name="Uwaga 2" xfId="7794" hidden="1"/>
    <cellStyle name="Uwaga 2" xfId="7795" hidden="1"/>
    <cellStyle name="Uwaga 2" xfId="7796" hidden="1"/>
    <cellStyle name="Uwaga 2" xfId="7801" hidden="1"/>
    <cellStyle name="Uwaga 2" xfId="7802" hidden="1"/>
    <cellStyle name="Uwaga 2" xfId="7803" hidden="1"/>
    <cellStyle name="Uwaga 2" xfId="7804" hidden="1"/>
    <cellStyle name="Uwaga 2" xfId="7805" hidden="1"/>
    <cellStyle name="Uwaga 2" xfId="7806" hidden="1"/>
    <cellStyle name="Uwaga 2" xfId="7807" hidden="1"/>
    <cellStyle name="Uwaga 2" xfId="7813" hidden="1"/>
    <cellStyle name="Uwaga 2" xfId="7814" hidden="1"/>
    <cellStyle name="Uwaga 2" xfId="7815" hidden="1"/>
    <cellStyle name="Uwaga 2" xfId="7816" hidden="1"/>
    <cellStyle name="Uwaga 2" xfId="7817" hidden="1"/>
    <cellStyle name="Uwaga 2" xfId="7818" hidden="1"/>
    <cellStyle name="Uwaga 2" xfId="7819" hidden="1"/>
    <cellStyle name="Uwaga 2" xfId="7811" hidden="1"/>
    <cellStyle name="Uwaga 2" xfId="7823" hidden="1"/>
    <cellStyle name="Uwaga 2" xfId="7824" hidden="1"/>
    <cellStyle name="Uwaga 2" xfId="7825" hidden="1"/>
    <cellStyle name="Uwaga 2" xfId="7826" hidden="1"/>
    <cellStyle name="Uwaga 2" xfId="7827" hidden="1"/>
    <cellStyle name="Uwaga 2" xfId="7828" hidden="1"/>
    <cellStyle name="Uwaga 2" xfId="7812" hidden="1"/>
    <cellStyle name="Uwaga 2" xfId="7832" hidden="1"/>
    <cellStyle name="Uwaga 2" xfId="7833" hidden="1"/>
    <cellStyle name="Uwaga 2" xfId="7834" hidden="1"/>
    <cellStyle name="Uwaga 2" xfId="7835" hidden="1"/>
    <cellStyle name="Uwaga 2" xfId="7836" hidden="1"/>
    <cellStyle name="Uwaga 2" xfId="7837" hidden="1"/>
    <cellStyle name="Uwaga 2" xfId="7800" hidden="1"/>
    <cellStyle name="Uwaga 2" xfId="7841" hidden="1"/>
    <cellStyle name="Uwaga 2" xfId="7842" hidden="1"/>
    <cellStyle name="Uwaga 2" xfId="7843" hidden="1"/>
    <cellStyle name="Uwaga 2" xfId="7844" hidden="1"/>
    <cellStyle name="Uwaga 2" xfId="7845" hidden="1"/>
    <cellStyle name="Uwaga 2" xfId="7846" hidden="1"/>
    <cellStyle name="Uwaga 2" xfId="7852" hidden="1"/>
    <cellStyle name="Uwaga 2" xfId="7853" hidden="1"/>
    <cellStyle name="Uwaga 2" xfId="7854" hidden="1"/>
    <cellStyle name="Uwaga 2" xfId="7855" hidden="1"/>
    <cellStyle name="Uwaga 2" xfId="7856" hidden="1"/>
    <cellStyle name="Uwaga 2" xfId="7857" hidden="1"/>
    <cellStyle name="Uwaga 2" xfId="7858" hidden="1"/>
    <cellStyle name="Uwaga 2" xfId="7850" hidden="1"/>
    <cellStyle name="Uwaga 2" xfId="7862" hidden="1"/>
    <cellStyle name="Uwaga 2" xfId="7863" hidden="1"/>
    <cellStyle name="Uwaga 2" xfId="7864" hidden="1"/>
    <cellStyle name="Uwaga 2" xfId="7865" hidden="1"/>
    <cellStyle name="Uwaga 2" xfId="7866" hidden="1"/>
    <cellStyle name="Uwaga 2" xfId="7867" hidden="1"/>
    <cellStyle name="Uwaga 2" xfId="7851" hidden="1"/>
    <cellStyle name="Uwaga 2" xfId="7871" hidden="1"/>
    <cellStyle name="Uwaga 2" xfId="7872" hidden="1"/>
    <cellStyle name="Uwaga 2" xfId="7873" hidden="1"/>
    <cellStyle name="Uwaga 2" xfId="7874" hidden="1"/>
    <cellStyle name="Uwaga 2" xfId="7875" hidden="1"/>
    <cellStyle name="Uwaga 2" xfId="7876" hidden="1"/>
    <cellStyle name="Uwaga 2" xfId="7880" hidden="1"/>
    <cellStyle name="Uwaga 2" xfId="7881" hidden="1"/>
    <cellStyle name="Uwaga 2" xfId="7882" hidden="1"/>
    <cellStyle name="Uwaga 2" xfId="7883" hidden="1"/>
    <cellStyle name="Uwaga 2" xfId="7884" hidden="1"/>
    <cellStyle name="Uwaga 2" xfId="7885" hidden="1"/>
    <cellStyle name="Uwaga 2" xfId="7886" hidden="1"/>
    <cellStyle name="Uwaga 2" xfId="7892" hidden="1"/>
    <cellStyle name="Uwaga 2" xfId="7893" hidden="1"/>
    <cellStyle name="Uwaga 2" xfId="7894" hidden="1"/>
    <cellStyle name="Uwaga 2" xfId="7895" hidden="1"/>
    <cellStyle name="Uwaga 2" xfId="7896" hidden="1"/>
    <cellStyle name="Uwaga 2" xfId="7897" hidden="1"/>
    <cellStyle name="Uwaga 2" xfId="7898" hidden="1"/>
    <cellStyle name="Uwaga 2" xfId="7890" hidden="1"/>
    <cellStyle name="Uwaga 2" xfId="7902" hidden="1"/>
    <cellStyle name="Uwaga 2" xfId="7903" hidden="1"/>
    <cellStyle name="Uwaga 2" xfId="7904" hidden="1"/>
    <cellStyle name="Uwaga 2" xfId="7905" hidden="1"/>
    <cellStyle name="Uwaga 2" xfId="7906" hidden="1"/>
    <cellStyle name="Uwaga 2" xfId="7907" hidden="1"/>
    <cellStyle name="Uwaga 2" xfId="7891" hidden="1"/>
    <cellStyle name="Uwaga 2" xfId="7911" hidden="1"/>
    <cellStyle name="Uwaga 2" xfId="7912" hidden="1"/>
    <cellStyle name="Uwaga 2" xfId="7913" hidden="1"/>
    <cellStyle name="Uwaga 2" xfId="7914" hidden="1"/>
    <cellStyle name="Uwaga 2" xfId="7915" hidden="1"/>
    <cellStyle name="Uwaga 2" xfId="7916" hidden="1"/>
    <cellStyle name="Uwaga 2" xfId="7920" hidden="1"/>
    <cellStyle name="Uwaga 2" xfId="7921" hidden="1"/>
    <cellStyle name="Uwaga 2" xfId="7922" hidden="1"/>
    <cellStyle name="Uwaga 2" xfId="7923" hidden="1"/>
    <cellStyle name="Uwaga 2" xfId="7924" hidden="1"/>
    <cellStyle name="Uwaga 2" xfId="7925" hidden="1"/>
    <cellStyle name="Uwaga 2" xfId="7926" hidden="1"/>
    <cellStyle name="Uwaga 2" xfId="7932" hidden="1"/>
    <cellStyle name="Uwaga 2" xfId="7933" hidden="1"/>
    <cellStyle name="Uwaga 2" xfId="7934" hidden="1"/>
    <cellStyle name="Uwaga 2" xfId="7935" hidden="1"/>
    <cellStyle name="Uwaga 2" xfId="7936" hidden="1"/>
    <cellStyle name="Uwaga 2" xfId="7937" hidden="1"/>
    <cellStyle name="Uwaga 2" xfId="7938" hidden="1"/>
    <cellStyle name="Uwaga 2" xfId="7930" hidden="1"/>
    <cellStyle name="Uwaga 2" xfId="7942" hidden="1"/>
    <cellStyle name="Uwaga 2" xfId="7943" hidden="1"/>
    <cellStyle name="Uwaga 2" xfId="7944" hidden="1"/>
    <cellStyle name="Uwaga 2" xfId="7945" hidden="1"/>
    <cellStyle name="Uwaga 2" xfId="7946" hidden="1"/>
    <cellStyle name="Uwaga 2" xfId="7947" hidden="1"/>
    <cellStyle name="Uwaga 2" xfId="7931" hidden="1"/>
    <cellStyle name="Uwaga 2" xfId="7951" hidden="1"/>
    <cellStyle name="Uwaga 2" xfId="7952" hidden="1"/>
    <cellStyle name="Uwaga 2" xfId="7953" hidden="1"/>
    <cellStyle name="Uwaga 2" xfId="7954" hidden="1"/>
    <cellStyle name="Uwaga 2" xfId="7955" hidden="1"/>
    <cellStyle name="Uwaga 2" xfId="7956" hidden="1"/>
    <cellStyle name="Uwaga 2" xfId="7960" hidden="1"/>
    <cellStyle name="Uwaga 2" xfId="7961" hidden="1"/>
    <cellStyle name="Uwaga 2" xfId="7962" hidden="1"/>
    <cellStyle name="Uwaga 2" xfId="7963" hidden="1"/>
    <cellStyle name="Uwaga 2" xfId="7964" hidden="1"/>
    <cellStyle name="Uwaga 2" xfId="7965" hidden="1"/>
    <cellStyle name="Uwaga 2" xfId="7966" hidden="1"/>
    <cellStyle name="Uwaga 2" xfId="7970" hidden="1"/>
    <cellStyle name="Uwaga 2" xfId="7971" hidden="1"/>
    <cellStyle name="Uwaga 2" xfId="7972" hidden="1"/>
    <cellStyle name="Uwaga 2" xfId="7973" hidden="1"/>
    <cellStyle name="Uwaga 2" xfId="7974" hidden="1"/>
    <cellStyle name="Uwaga 2" xfId="7975" hidden="1"/>
    <cellStyle name="Uwaga 2" xfId="7976" hidden="1"/>
    <cellStyle name="Uwaga 2" xfId="7980" hidden="1"/>
    <cellStyle name="Uwaga 2" xfId="7981" hidden="1"/>
    <cellStyle name="Uwaga 2" xfId="7982" hidden="1"/>
    <cellStyle name="Uwaga 2" xfId="7983" hidden="1"/>
    <cellStyle name="Uwaga 2" xfId="7984" hidden="1"/>
    <cellStyle name="Uwaga 2" xfId="7985" hidden="1"/>
    <cellStyle name="Uwaga 2" xfId="7986" hidden="1"/>
    <cellStyle name="Uwaga 2" xfId="7990" hidden="1"/>
    <cellStyle name="Uwaga 2" xfId="7991" hidden="1"/>
    <cellStyle name="Uwaga 2" xfId="7992" hidden="1"/>
    <cellStyle name="Uwaga 2" xfId="7993" hidden="1"/>
    <cellStyle name="Uwaga 2" xfId="7994" hidden="1"/>
    <cellStyle name="Uwaga 2" xfId="7995" hidden="1"/>
    <cellStyle name="Uwaga 2" xfId="7996" hidden="1"/>
    <cellStyle name="Uwaga 2" xfId="8000" hidden="1"/>
    <cellStyle name="Uwaga 2" xfId="8001" hidden="1"/>
    <cellStyle name="Uwaga 2" xfId="8002" hidden="1"/>
    <cellStyle name="Uwaga 2" xfId="8003" hidden="1"/>
    <cellStyle name="Uwaga 2" xfId="8004" hidden="1"/>
    <cellStyle name="Uwaga 2" xfId="8005" hidden="1"/>
    <cellStyle name="Uwaga 2" xfId="8006" hidden="1"/>
    <cellStyle name="Uwaga 2" xfId="8010" hidden="1"/>
    <cellStyle name="Uwaga 2" xfId="8011" hidden="1"/>
    <cellStyle name="Uwaga 2" xfId="8012" hidden="1"/>
    <cellStyle name="Uwaga 2" xfId="8013" hidden="1"/>
    <cellStyle name="Uwaga 2" xfId="8014" hidden="1"/>
    <cellStyle name="Uwaga 2" xfId="8015" hidden="1"/>
    <cellStyle name="Uwaga 2" xfId="8016" hidden="1"/>
    <cellStyle name="Uwaga 2" xfId="8027" hidden="1"/>
    <cellStyle name="Uwaga 2" xfId="8563" hidden="1"/>
    <cellStyle name="Uwaga 2" xfId="9434" hidden="1"/>
    <cellStyle name="Uwaga 2" xfId="9435" hidden="1"/>
    <cellStyle name="Uwaga 2" xfId="9447" hidden="1"/>
    <cellStyle name="Uwaga 2" xfId="9448" hidden="1"/>
    <cellStyle name="Uwaga 2" xfId="8550" hidden="1"/>
    <cellStyle name="Uwaga 2" xfId="9462" hidden="1"/>
    <cellStyle name="Uwaga 2" xfId="10333" hidden="1"/>
    <cellStyle name="Uwaga 2" xfId="10334" hidden="1"/>
    <cellStyle name="Uwaga 2" xfId="10370" hidden="1"/>
    <cellStyle name="Uwaga 2" xfId="10371" hidden="1"/>
    <cellStyle name="Uwaga 2" xfId="9460" hidden="1"/>
    <cellStyle name="Uwaga 2" xfId="10407" hidden="1"/>
    <cellStyle name="Uwaga 2" xfId="11278" hidden="1"/>
    <cellStyle name="Uwaga 2" xfId="11279" hidden="1"/>
    <cellStyle name="Uwaga 2" xfId="11310" hidden="1"/>
    <cellStyle name="Uwaga 2" xfId="11311" hidden="1"/>
    <cellStyle name="Uwaga 2" xfId="11341" hidden="1"/>
    <cellStyle name="Uwaga 2" xfId="11865" hidden="1"/>
    <cellStyle name="Uwaga 2" xfId="12736" hidden="1"/>
    <cellStyle name="Uwaga 2" xfId="12737" hidden="1"/>
    <cellStyle name="Uwaga 2" xfId="12738" hidden="1"/>
    <cellStyle name="Uwaga 2" xfId="12739" hidden="1"/>
    <cellStyle name="Uwaga 2" xfId="11864" hidden="1"/>
    <cellStyle name="Uwaga 2" xfId="12741" hidden="1"/>
    <cellStyle name="Uwaga 2" xfId="13612" hidden="1"/>
    <cellStyle name="Uwaga 2" xfId="13613" hidden="1"/>
    <cellStyle name="Uwaga 2" xfId="13614" hidden="1"/>
    <cellStyle name="Uwaga 2" xfId="13615" hidden="1"/>
    <cellStyle name="Uwaga 2" xfId="12740" hidden="1"/>
    <cellStyle name="Uwaga 2" xfId="13628" hidden="1"/>
    <cellStyle name="Uwaga 2" xfId="14499" hidden="1"/>
    <cellStyle name="Uwaga 2" xfId="14500" hidden="1"/>
    <cellStyle name="Uwaga 2" xfId="14513" hidden="1"/>
    <cellStyle name="Uwaga 2" xfId="14514" hidden="1"/>
    <cellStyle name="Uwaga 2" xfId="14567" hidden="1"/>
    <cellStyle name="Uwaga 2" xfId="15159" hidden="1"/>
    <cellStyle name="Uwaga 2" xfId="16030" hidden="1"/>
    <cellStyle name="Uwaga 2" xfId="16031" hidden="1"/>
    <cellStyle name="Uwaga 2" xfId="16067" hidden="1"/>
    <cellStyle name="Uwaga 2" xfId="16068" hidden="1"/>
    <cellStyle name="Uwaga 2" xfId="15090" hidden="1"/>
    <cellStyle name="Uwaga 2" xfId="16140" hidden="1"/>
    <cellStyle name="Uwaga 2" xfId="17011" hidden="1"/>
    <cellStyle name="Uwaga 2" xfId="17012" hidden="1"/>
    <cellStyle name="Uwaga 2" xfId="17048" hidden="1"/>
    <cellStyle name="Uwaga 2" xfId="17049" hidden="1"/>
    <cellStyle name="Uwaga 2" xfId="16104" hidden="1"/>
    <cellStyle name="Uwaga 2" xfId="17085" hidden="1"/>
    <cellStyle name="Uwaga 2" xfId="17956" hidden="1"/>
    <cellStyle name="Uwaga 2" xfId="17957" hidden="1"/>
    <cellStyle name="Uwaga 2" xfId="17993" hidden="1"/>
    <cellStyle name="Uwaga 2" xfId="17994" hidden="1"/>
    <cellStyle name="Uwaga 2" xfId="15142" hidden="1"/>
    <cellStyle name="Uwaga 2" xfId="18620" hidden="1"/>
    <cellStyle name="Uwaga 2" xfId="19491" hidden="1"/>
    <cellStyle name="Uwaga 2" xfId="19492" hidden="1"/>
    <cellStyle name="Uwaga 2" xfId="19526" hidden="1"/>
    <cellStyle name="Uwaga 2" xfId="19527" hidden="1"/>
    <cellStyle name="Uwaga 2" xfId="18549" hidden="1"/>
    <cellStyle name="Uwaga 2" xfId="19597" hidden="1"/>
    <cellStyle name="Uwaga 2" xfId="20468" hidden="1"/>
    <cellStyle name="Uwaga 2" xfId="20469" hidden="1"/>
    <cellStyle name="Uwaga 2" xfId="20503" hidden="1"/>
    <cellStyle name="Uwaga 2" xfId="20504" hidden="1"/>
    <cellStyle name="Uwaga 2" xfId="19561" hidden="1"/>
    <cellStyle name="Uwaga 2" xfId="20538" hidden="1"/>
    <cellStyle name="Uwaga 2" xfId="21409" hidden="1"/>
    <cellStyle name="Uwaga 2" xfId="21410" hidden="1"/>
    <cellStyle name="Uwaga 2" xfId="21444" hidden="1"/>
    <cellStyle name="Uwaga 2" xfId="21445" hidden="1"/>
    <cellStyle name="Uwaga 2" xfId="20502" hidden="1"/>
    <cellStyle name="Uwaga 2" xfId="21876" hidden="1"/>
    <cellStyle name="Uwaga 2" xfId="22747" hidden="1"/>
    <cellStyle name="Uwaga 2" xfId="22748" hidden="1"/>
    <cellStyle name="Uwaga 2" xfId="22759" hidden="1"/>
    <cellStyle name="Uwaga 2" xfId="22760" hidden="1"/>
    <cellStyle name="Uwaga 2" xfId="21840" hidden="1"/>
    <cellStyle name="Uwaga 2" xfId="22807" hidden="1"/>
    <cellStyle name="Uwaga 2" xfId="23678" hidden="1"/>
    <cellStyle name="Uwaga 2" xfId="23679" hidden="1"/>
    <cellStyle name="Uwaga 2" xfId="23702" hidden="1"/>
    <cellStyle name="Uwaga 2" xfId="23703" hidden="1"/>
    <cellStyle name="Uwaga 2" xfId="22771" hidden="1"/>
    <cellStyle name="Uwaga 2" xfId="23726" hidden="1"/>
    <cellStyle name="Uwaga 2" xfId="24597" hidden="1"/>
    <cellStyle name="Uwaga 2" xfId="24598" hidden="1"/>
    <cellStyle name="Uwaga 2" xfId="24621" hidden="1"/>
    <cellStyle name="Uwaga 2" xfId="24622" hidden="1"/>
    <cellStyle name="Uwaga 2" xfId="24684" hidden="1"/>
    <cellStyle name="Uwaga 2" xfId="25276" hidden="1"/>
    <cellStyle name="Uwaga 2" xfId="26147" hidden="1"/>
    <cellStyle name="Uwaga 2" xfId="26148" hidden="1"/>
    <cellStyle name="Uwaga 2" xfId="26183" hidden="1"/>
    <cellStyle name="Uwaga 2" xfId="26184" hidden="1"/>
    <cellStyle name="Uwaga 2" xfId="25207" hidden="1"/>
    <cellStyle name="Uwaga 2" xfId="26254" hidden="1"/>
    <cellStyle name="Uwaga 2" xfId="27125" hidden="1"/>
    <cellStyle name="Uwaga 2" xfId="27126" hidden="1"/>
    <cellStyle name="Uwaga 2" xfId="27160" hidden="1"/>
    <cellStyle name="Uwaga 2" xfId="27161" hidden="1"/>
    <cellStyle name="Uwaga 2" xfId="26218" hidden="1"/>
    <cellStyle name="Uwaga 2" xfId="27193" hidden="1"/>
    <cellStyle name="Uwaga 2" xfId="28064" hidden="1"/>
    <cellStyle name="Uwaga 2" xfId="28065" hidden="1"/>
    <cellStyle name="Uwaga 2" xfId="28099" hidden="1"/>
    <cellStyle name="Uwaga 2" xfId="28100" hidden="1"/>
    <cellStyle name="Uwaga 2" xfId="25248" hidden="1"/>
    <cellStyle name="Uwaga 2" xfId="28676" hidden="1"/>
    <cellStyle name="Uwaga 2" xfId="29547" hidden="1"/>
    <cellStyle name="Uwaga 2" xfId="29548" hidden="1"/>
    <cellStyle name="Uwaga 2" xfId="29584" hidden="1"/>
    <cellStyle name="Uwaga 2" xfId="29585" hidden="1"/>
    <cellStyle name="Uwaga 2" xfId="28604" hidden="1"/>
    <cellStyle name="Uwaga 2" xfId="29656" hidden="1"/>
    <cellStyle name="Uwaga 2" xfId="30527" hidden="1"/>
    <cellStyle name="Uwaga 2" xfId="30528" hidden="1"/>
    <cellStyle name="Uwaga 2" xfId="30563" hidden="1"/>
    <cellStyle name="Uwaga 2" xfId="30564" hidden="1"/>
    <cellStyle name="Uwaga 2" xfId="29620" hidden="1"/>
    <cellStyle name="Uwaga 2" xfId="30600" hidden="1"/>
    <cellStyle name="Uwaga 2" xfId="31471" hidden="1"/>
    <cellStyle name="Uwaga 2" xfId="31472" hidden="1"/>
    <cellStyle name="Uwaga 2" xfId="31508" hidden="1"/>
    <cellStyle name="Uwaga 2" xfId="31509" hidden="1"/>
    <cellStyle name="Uwaga 2" xfId="28652" hidden="1"/>
    <cellStyle name="Uwaga 2" xfId="32036" hidden="1"/>
    <cellStyle name="Uwaga 2" xfId="32907" hidden="1"/>
    <cellStyle name="Uwaga 2" xfId="32908" hidden="1"/>
    <cellStyle name="Uwaga 2" xfId="32943" hidden="1"/>
    <cellStyle name="Uwaga 2" xfId="32944" hidden="1"/>
    <cellStyle name="Uwaga 2" xfId="31965" hidden="1"/>
    <cellStyle name="Uwaga 2" xfId="33015" hidden="1"/>
    <cellStyle name="Uwaga 2" xfId="33886" hidden="1"/>
    <cellStyle name="Uwaga 2" xfId="33887" hidden="1"/>
    <cellStyle name="Uwaga 2" xfId="33922" hidden="1"/>
    <cellStyle name="Uwaga 2" xfId="33923" hidden="1"/>
    <cellStyle name="Uwaga 2" xfId="32979" hidden="1"/>
    <cellStyle name="Uwaga 2" xfId="33958" hidden="1"/>
    <cellStyle name="Uwaga 2" xfId="34829" hidden="1"/>
    <cellStyle name="Uwaga 2" xfId="34830" hidden="1"/>
    <cellStyle name="Uwaga 2" xfId="34865" hidden="1"/>
    <cellStyle name="Uwaga 2" xfId="34866" hidden="1"/>
    <cellStyle name="Uwaga 2" xfId="32003" hidden="1"/>
    <cellStyle name="Uwaga 2" xfId="35373" hidden="1"/>
    <cellStyle name="Uwaga 2" xfId="36244" hidden="1"/>
    <cellStyle name="Uwaga 2" xfId="36245" hidden="1"/>
    <cellStyle name="Uwaga 2" xfId="36256" hidden="1"/>
    <cellStyle name="Uwaga 2" xfId="36257" hidden="1"/>
    <cellStyle name="Uwaga 2" xfId="35337" hidden="1"/>
    <cellStyle name="Uwaga 2" xfId="36304" hidden="1"/>
    <cellStyle name="Uwaga 2" xfId="37175" hidden="1"/>
    <cellStyle name="Uwaga 2" xfId="37176" hidden="1"/>
    <cellStyle name="Uwaga 2" xfId="37199" hidden="1"/>
    <cellStyle name="Uwaga 2" xfId="37200" hidden="1"/>
    <cellStyle name="Uwaga 2" xfId="36268" hidden="1"/>
    <cellStyle name="Uwaga 2" xfId="37223" hidden="1"/>
    <cellStyle name="Uwaga 2" xfId="38094" hidden="1"/>
    <cellStyle name="Uwaga 2" xfId="38095" hidden="1"/>
    <cellStyle name="Uwaga 2" xfId="38118" hidden="1"/>
    <cellStyle name="Uwaga 2" xfId="38119" hidden="1"/>
    <cellStyle name="Uwaga 2" xfId="38177" hidden="1"/>
    <cellStyle name="Uwaga 2" xfId="38736" hidden="1"/>
    <cellStyle name="Uwaga 2" xfId="39607" hidden="1"/>
    <cellStyle name="Uwaga 2" xfId="39608" hidden="1"/>
    <cellStyle name="Uwaga 2" xfId="39609" hidden="1"/>
    <cellStyle name="Uwaga 2" xfId="39610" hidden="1"/>
    <cellStyle name="Uwaga 2" xfId="38700" hidden="1"/>
    <cellStyle name="Uwaga 2" xfId="39647" hidden="1"/>
    <cellStyle name="Uwaga 2" xfId="40518" hidden="1"/>
    <cellStyle name="Uwaga 2" xfId="40519" hidden="1"/>
    <cellStyle name="Uwaga 2" xfId="40520" hidden="1"/>
    <cellStyle name="Uwaga 2" xfId="40521" hidden="1"/>
    <cellStyle name="Uwaga 2" xfId="39611" hidden="1"/>
    <cellStyle name="Uwaga 2" xfId="40534" hidden="1"/>
    <cellStyle name="Uwaga 2" xfId="41405" hidden="1"/>
    <cellStyle name="Uwaga 2" xfId="41406" hidden="1"/>
    <cellStyle name="Uwaga 2" xfId="41419" hidden="1"/>
    <cellStyle name="Uwaga 2" xfId="41420" hidden="1"/>
    <cellStyle name="Uwaga 2" xfId="41478" hidden="1"/>
    <cellStyle name="Uwaga 2" xfId="42037" hidden="1"/>
    <cellStyle name="Uwaga 2" xfId="42908" hidden="1"/>
    <cellStyle name="Uwaga 2" xfId="42909" hidden="1"/>
    <cellStyle name="Uwaga 2" xfId="42910" hidden="1"/>
    <cellStyle name="Uwaga 2" xfId="42911" hidden="1"/>
    <cellStyle name="Uwaga 2" xfId="42001" hidden="1"/>
    <cellStyle name="Uwaga 2" xfId="42948" hidden="1"/>
    <cellStyle name="Uwaga 2" xfId="43819" hidden="1"/>
    <cellStyle name="Uwaga 2" xfId="43820" hidden="1"/>
    <cellStyle name="Uwaga 2" xfId="43821" hidden="1"/>
    <cellStyle name="Uwaga 2" xfId="43822" hidden="1"/>
    <cellStyle name="Uwaga 2" xfId="42912" hidden="1"/>
    <cellStyle name="Uwaga 2" xfId="43823" hidden="1"/>
    <cellStyle name="Uwaga 2" xfId="44694" hidden="1"/>
    <cellStyle name="Uwaga 2" xfId="44695" hidden="1"/>
    <cellStyle name="Uwaga 2" xfId="44696" hidden="1"/>
    <cellStyle name="Uwaga 2" xfId="44697" hidden="1"/>
    <cellStyle name="Uwaga 3" xfId="144" hidden="1"/>
    <cellStyle name="Uwaga 3" xfId="145" hidden="1"/>
    <cellStyle name="Uwaga 3" xfId="146" hidden="1"/>
    <cellStyle name="Uwaga 3" xfId="156" hidden="1"/>
    <cellStyle name="Uwaga 3" xfId="157" hidden="1"/>
    <cellStyle name="Uwaga 3" xfId="158" hidden="1"/>
    <cellStyle name="Uwaga 3" xfId="165" hidden="1"/>
    <cellStyle name="Uwaga 3" xfId="166" hidden="1"/>
    <cellStyle name="Uwaga 3" xfId="167" hidden="1"/>
    <cellStyle name="Uwaga 3" xfId="174" hidden="1"/>
    <cellStyle name="Uwaga 3" xfId="175" hidden="1"/>
    <cellStyle name="Uwaga 3" xfId="176" hidden="1"/>
    <cellStyle name="Uwaga 3" xfId="185" hidden="1"/>
    <cellStyle name="Uwaga 3" xfId="186" hidden="1"/>
    <cellStyle name="Uwaga 3" xfId="187" hidden="1"/>
    <cellStyle name="Uwaga 3" xfId="198" hidden="1"/>
    <cellStyle name="Uwaga 3" xfId="199" hidden="1"/>
    <cellStyle name="Uwaga 3" xfId="200" hidden="1"/>
    <cellStyle name="Uwaga 3" xfId="207" hidden="1"/>
    <cellStyle name="Uwaga 3" xfId="208" hidden="1"/>
    <cellStyle name="Uwaga 3" xfId="209" hidden="1"/>
    <cellStyle name="Uwaga 3" xfId="216" hidden="1"/>
    <cellStyle name="Uwaga 3" xfId="217" hidden="1"/>
    <cellStyle name="Uwaga 3" xfId="218" hidden="1"/>
    <cellStyle name="Uwaga 3" xfId="225" hidden="1"/>
    <cellStyle name="Uwaga 3" xfId="226" hidden="1"/>
    <cellStyle name="Uwaga 3" xfId="227" hidden="1"/>
    <cellStyle name="Uwaga 3" xfId="237" hidden="1"/>
    <cellStyle name="Uwaga 3" xfId="238" hidden="1"/>
    <cellStyle name="Uwaga 3" xfId="239" hidden="1"/>
    <cellStyle name="Uwaga 3" xfId="246" hidden="1"/>
    <cellStyle name="Uwaga 3" xfId="247" hidden="1"/>
    <cellStyle name="Uwaga 3" xfId="248" hidden="1"/>
    <cellStyle name="Uwaga 3" xfId="255" hidden="1"/>
    <cellStyle name="Uwaga 3" xfId="256" hidden="1"/>
    <cellStyle name="Uwaga 3" xfId="257" hidden="1"/>
    <cellStyle name="Uwaga 3" xfId="265" hidden="1"/>
    <cellStyle name="Uwaga 3" xfId="266" hidden="1"/>
    <cellStyle name="Uwaga 3" xfId="267" hidden="1"/>
    <cellStyle name="Uwaga 3" xfId="277" hidden="1"/>
    <cellStyle name="Uwaga 3" xfId="278" hidden="1"/>
    <cellStyle name="Uwaga 3" xfId="279" hidden="1"/>
    <cellStyle name="Uwaga 3" xfId="286" hidden="1"/>
    <cellStyle name="Uwaga 3" xfId="287" hidden="1"/>
    <cellStyle name="Uwaga 3" xfId="288" hidden="1"/>
    <cellStyle name="Uwaga 3" xfId="295" hidden="1"/>
    <cellStyle name="Uwaga 3" xfId="296" hidden="1"/>
    <cellStyle name="Uwaga 3" xfId="297" hidden="1"/>
    <cellStyle name="Uwaga 3" xfId="305" hidden="1"/>
    <cellStyle name="Uwaga 3" xfId="306" hidden="1"/>
    <cellStyle name="Uwaga 3" xfId="307" hidden="1"/>
    <cellStyle name="Uwaga 3" xfId="317" hidden="1"/>
    <cellStyle name="Uwaga 3" xfId="318" hidden="1"/>
    <cellStyle name="Uwaga 3" xfId="319" hidden="1"/>
    <cellStyle name="Uwaga 3" xfId="326" hidden="1"/>
    <cellStyle name="Uwaga 3" xfId="327" hidden="1"/>
    <cellStyle name="Uwaga 3" xfId="328" hidden="1"/>
    <cellStyle name="Uwaga 3" xfId="335" hidden="1"/>
    <cellStyle name="Uwaga 3" xfId="336" hidden="1"/>
    <cellStyle name="Uwaga 3" xfId="337" hidden="1"/>
    <cellStyle name="Uwaga 3" xfId="344" hidden="1"/>
    <cellStyle name="Uwaga 3" xfId="345" hidden="1"/>
    <cellStyle name="Uwaga 3" xfId="346" hidden="1"/>
    <cellStyle name="Uwaga 3" xfId="356" hidden="1"/>
    <cellStyle name="Uwaga 3" xfId="357" hidden="1"/>
    <cellStyle name="Uwaga 3" xfId="358" hidden="1"/>
    <cellStyle name="Uwaga 3" xfId="365" hidden="1"/>
    <cellStyle name="Uwaga 3" xfId="366" hidden="1"/>
    <cellStyle name="Uwaga 3" xfId="367" hidden="1"/>
    <cellStyle name="Uwaga 3" xfId="374" hidden="1"/>
    <cellStyle name="Uwaga 3" xfId="375" hidden="1"/>
    <cellStyle name="Uwaga 3" xfId="376" hidden="1"/>
    <cellStyle name="Uwaga 3" xfId="385" hidden="1"/>
    <cellStyle name="Uwaga 3" xfId="386" hidden="1"/>
    <cellStyle name="Uwaga 3" xfId="387" hidden="1"/>
    <cellStyle name="Uwaga 3" xfId="397" hidden="1"/>
    <cellStyle name="Uwaga 3" xfId="398" hidden="1"/>
    <cellStyle name="Uwaga 3" xfId="399" hidden="1"/>
    <cellStyle name="Uwaga 3" xfId="406" hidden="1"/>
    <cellStyle name="Uwaga 3" xfId="407" hidden="1"/>
    <cellStyle name="Uwaga 3" xfId="408" hidden="1"/>
    <cellStyle name="Uwaga 3" xfId="415" hidden="1"/>
    <cellStyle name="Uwaga 3" xfId="416" hidden="1"/>
    <cellStyle name="Uwaga 3" xfId="417" hidden="1"/>
    <cellStyle name="Uwaga 3" xfId="425" hidden="1"/>
    <cellStyle name="Uwaga 3" xfId="426" hidden="1"/>
    <cellStyle name="Uwaga 3" xfId="427" hidden="1"/>
    <cellStyle name="Uwaga 3" xfId="437" hidden="1"/>
    <cellStyle name="Uwaga 3" xfId="438" hidden="1"/>
    <cellStyle name="Uwaga 3" xfId="439" hidden="1"/>
    <cellStyle name="Uwaga 3" xfId="446" hidden="1"/>
    <cellStyle name="Uwaga 3" xfId="447" hidden="1"/>
    <cellStyle name="Uwaga 3" xfId="448" hidden="1"/>
    <cellStyle name="Uwaga 3" xfId="455" hidden="1"/>
    <cellStyle name="Uwaga 3" xfId="456" hidden="1"/>
    <cellStyle name="Uwaga 3" xfId="457" hidden="1"/>
    <cellStyle name="Uwaga 3" xfId="464" hidden="1"/>
    <cellStyle name="Uwaga 3" xfId="465" hidden="1"/>
    <cellStyle name="Uwaga 3" xfId="466" hidden="1"/>
    <cellStyle name="Uwaga 3" xfId="476" hidden="1"/>
    <cellStyle name="Uwaga 3" xfId="477" hidden="1"/>
    <cellStyle name="Uwaga 3" xfId="478" hidden="1"/>
    <cellStyle name="Uwaga 3" xfId="485" hidden="1"/>
    <cellStyle name="Uwaga 3" xfId="486" hidden="1"/>
    <cellStyle name="Uwaga 3" xfId="487" hidden="1"/>
    <cellStyle name="Uwaga 3" xfId="494" hidden="1"/>
    <cellStyle name="Uwaga 3" xfId="495" hidden="1"/>
    <cellStyle name="Uwaga 3" xfId="496" hidden="1"/>
    <cellStyle name="Uwaga 3" xfId="505" hidden="1"/>
    <cellStyle name="Uwaga 3" xfId="506" hidden="1"/>
    <cellStyle name="Uwaga 3" xfId="507" hidden="1"/>
    <cellStyle name="Uwaga 3" xfId="517" hidden="1"/>
    <cellStyle name="Uwaga 3" xfId="518" hidden="1"/>
    <cellStyle name="Uwaga 3" xfId="519" hidden="1"/>
    <cellStyle name="Uwaga 3" xfId="526" hidden="1"/>
    <cellStyle name="Uwaga 3" xfId="527" hidden="1"/>
    <cellStyle name="Uwaga 3" xfId="528" hidden="1"/>
    <cellStyle name="Uwaga 3" xfId="535" hidden="1"/>
    <cellStyle name="Uwaga 3" xfId="536" hidden="1"/>
    <cellStyle name="Uwaga 3" xfId="537" hidden="1"/>
    <cellStyle name="Uwaga 3" xfId="544" hidden="1"/>
    <cellStyle name="Uwaga 3" xfId="545" hidden="1"/>
    <cellStyle name="Uwaga 3" xfId="546" hidden="1"/>
    <cellStyle name="Uwaga 3" xfId="556" hidden="1"/>
    <cellStyle name="Uwaga 3" xfId="557" hidden="1"/>
    <cellStyle name="Uwaga 3" xfId="558" hidden="1"/>
    <cellStyle name="Uwaga 3" xfId="565" hidden="1"/>
    <cellStyle name="Uwaga 3" xfId="566" hidden="1"/>
    <cellStyle name="Uwaga 3" xfId="567" hidden="1"/>
    <cellStyle name="Uwaga 3" xfId="574" hidden="1"/>
    <cellStyle name="Uwaga 3" xfId="575" hidden="1"/>
    <cellStyle name="Uwaga 3" xfId="576" hidden="1"/>
    <cellStyle name="Uwaga 3" xfId="584" hidden="1"/>
    <cellStyle name="Uwaga 3" xfId="585" hidden="1"/>
    <cellStyle name="Uwaga 3" xfId="586" hidden="1"/>
    <cellStyle name="Uwaga 3" xfId="596" hidden="1"/>
    <cellStyle name="Uwaga 3" xfId="597" hidden="1"/>
    <cellStyle name="Uwaga 3" xfId="598" hidden="1"/>
    <cellStyle name="Uwaga 3" xfId="605" hidden="1"/>
    <cellStyle name="Uwaga 3" xfId="606" hidden="1"/>
    <cellStyle name="Uwaga 3" xfId="607" hidden="1"/>
    <cellStyle name="Uwaga 3" xfId="614" hidden="1"/>
    <cellStyle name="Uwaga 3" xfId="615" hidden="1"/>
    <cellStyle name="Uwaga 3" xfId="616" hidden="1"/>
    <cellStyle name="Uwaga 3" xfId="624" hidden="1"/>
    <cellStyle name="Uwaga 3" xfId="625" hidden="1"/>
    <cellStyle name="Uwaga 3" xfId="626" hidden="1"/>
    <cellStyle name="Uwaga 3" xfId="636" hidden="1"/>
    <cellStyle name="Uwaga 3" xfId="637" hidden="1"/>
    <cellStyle name="Uwaga 3" xfId="638" hidden="1"/>
    <cellStyle name="Uwaga 3" xfId="645" hidden="1"/>
    <cellStyle name="Uwaga 3" xfId="646" hidden="1"/>
    <cellStyle name="Uwaga 3" xfId="647" hidden="1"/>
    <cellStyle name="Uwaga 3" xfId="654" hidden="1"/>
    <cellStyle name="Uwaga 3" xfId="655" hidden="1"/>
    <cellStyle name="Uwaga 3" xfId="656" hidden="1"/>
    <cellStyle name="Uwaga 3" xfId="664" hidden="1"/>
    <cellStyle name="Uwaga 3" xfId="665" hidden="1"/>
    <cellStyle name="Uwaga 3" xfId="666" hidden="1"/>
    <cellStyle name="Uwaga 3" xfId="674" hidden="1"/>
    <cellStyle name="Uwaga 3" xfId="675" hidden="1"/>
    <cellStyle name="Uwaga 3" xfId="676" hidden="1"/>
    <cellStyle name="Uwaga 3" xfId="684" hidden="1"/>
    <cellStyle name="Uwaga 3" xfId="685" hidden="1"/>
    <cellStyle name="Uwaga 3" xfId="686" hidden="1"/>
    <cellStyle name="Uwaga 3" xfId="694" hidden="1"/>
    <cellStyle name="Uwaga 3" xfId="695" hidden="1"/>
    <cellStyle name="Uwaga 3" xfId="696" hidden="1"/>
    <cellStyle name="Uwaga 3" xfId="704" hidden="1"/>
    <cellStyle name="Uwaga 3" xfId="705" hidden="1"/>
    <cellStyle name="Uwaga 3" xfId="706" hidden="1"/>
    <cellStyle name="Uwaga 3" xfId="714" hidden="1"/>
    <cellStyle name="Uwaga 3" xfId="715" hidden="1"/>
    <cellStyle name="Uwaga 3" xfId="716" hidden="1"/>
    <cellStyle name="Uwaga 3" xfId="755" hidden="1"/>
    <cellStyle name="Uwaga 3" xfId="756" hidden="1"/>
    <cellStyle name="Uwaga 3" xfId="758" hidden="1"/>
    <cellStyle name="Uwaga 3" xfId="764" hidden="1"/>
    <cellStyle name="Uwaga 3" xfId="765" hidden="1"/>
    <cellStyle name="Uwaga 3" xfId="768" hidden="1"/>
    <cellStyle name="Uwaga 3" xfId="773" hidden="1"/>
    <cellStyle name="Uwaga 3" xfId="774" hidden="1"/>
    <cellStyle name="Uwaga 3" xfId="777" hidden="1"/>
    <cellStyle name="Uwaga 3" xfId="782" hidden="1"/>
    <cellStyle name="Uwaga 3" xfId="783" hidden="1"/>
    <cellStyle name="Uwaga 3" xfId="784" hidden="1"/>
    <cellStyle name="Uwaga 3" xfId="791" hidden="1"/>
    <cellStyle name="Uwaga 3" xfId="794" hidden="1"/>
    <cellStyle name="Uwaga 3" xfId="797" hidden="1"/>
    <cellStyle name="Uwaga 3" xfId="803" hidden="1"/>
    <cellStyle name="Uwaga 3" xfId="806" hidden="1"/>
    <cellStyle name="Uwaga 3" xfId="808" hidden="1"/>
    <cellStyle name="Uwaga 3" xfId="813" hidden="1"/>
    <cellStyle name="Uwaga 3" xfId="816" hidden="1"/>
    <cellStyle name="Uwaga 3" xfId="817" hidden="1"/>
    <cellStyle name="Uwaga 3" xfId="821" hidden="1"/>
    <cellStyle name="Uwaga 3" xfId="824" hidden="1"/>
    <cellStyle name="Uwaga 3" xfId="826" hidden="1"/>
    <cellStyle name="Uwaga 3" xfId="827" hidden="1"/>
    <cellStyle name="Uwaga 3" xfId="828" hidden="1"/>
    <cellStyle name="Uwaga 3" xfId="831" hidden="1"/>
    <cellStyle name="Uwaga 3" xfId="838" hidden="1"/>
    <cellStyle name="Uwaga 3" xfId="841" hidden="1"/>
    <cellStyle name="Uwaga 3" xfId="844" hidden="1"/>
    <cellStyle name="Uwaga 3" xfId="847" hidden="1"/>
    <cellStyle name="Uwaga 3" xfId="850" hidden="1"/>
    <cellStyle name="Uwaga 3" xfId="853" hidden="1"/>
    <cellStyle name="Uwaga 3" xfId="855" hidden="1"/>
    <cellStyle name="Uwaga 3" xfId="858" hidden="1"/>
    <cellStyle name="Uwaga 3" xfId="861" hidden="1"/>
    <cellStyle name="Uwaga 3" xfId="863" hidden="1"/>
    <cellStyle name="Uwaga 3" xfId="864" hidden="1"/>
    <cellStyle name="Uwaga 3" xfId="866" hidden="1"/>
    <cellStyle name="Uwaga 3" xfId="873" hidden="1"/>
    <cellStyle name="Uwaga 3" xfId="876" hidden="1"/>
    <cellStyle name="Uwaga 3" xfId="879" hidden="1"/>
    <cellStyle name="Uwaga 3" xfId="883" hidden="1"/>
    <cellStyle name="Uwaga 3" xfId="886" hidden="1"/>
    <cellStyle name="Uwaga 3" xfId="889" hidden="1"/>
    <cellStyle name="Uwaga 3" xfId="891" hidden="1"/>
    <cellStyle name="Uwaga 3" xfId="894" hidden="1"/>
    <cellStyle name="Uwaga 3" xfId="897" hidden="1"/>
    <cellStyle name="Uwaga 3" xfId="899" hidden="1"/>
    <cellStyle name="Uwaga 3" xfId="900" hidden="1"/>
    <cellStyle name="Uwaga 3" xfId="903" hidden="1"/>
    <cellStyle name="Uwaga 3" xfId="910" hidden="1"/>
    <cellStyle name="Uwaga 3" xfId="913" hidden="1"/>
    <cellStyle name="Uwaga 3" xfId="916" hidden="1"/>
    <cellStyle name="Uwaga 3" xfId="920" hidden="1"/>
    <cellStyle name="Uwaga 3" xfId="923" hidden="1"/>
    <cellStyle name="Uwaga 3" xfId="925" hidden="1"/>
    <cellStyle name="Uwaga 3" xfId="928" hidden="1"/>
    <cellStyle name="Uwaga 3" xfId="931" hidden="1"/>
    <cellStyle name="Uwaga 3" xfId="934" hidden="1"/>
    <cellStyle name="Uwaga 3" xfId="935" hidden="1"/>
    <cellStyle name="Uwaga 3" xfId="936" hidden="1"/>
    <cellStyle name="Uwaga 3" xfId="938" hidden="1"/>
    <cellStyle name="Uwaga 3" xfId="944" hidden="1"/>
    <cellStyle name="Uwaga 3" xfId="945" hidden="1"/>
    <cellStyle name="Uwaga 3" xfId="947" hidden="1"/>
    <cellStyle name="Uwaga 3" xfId="953" hidden="1"/>
    <cellStyle name="Uwaga 3" xfId="955" hidden="1"/>
    <cellStyle name="Uwaga 3" xfId="958" hidden="1"/>
    <cellStyle name="Uwaga 3" xfId="962" hidden="1"/>
    <cellStyle name="Uwaga 3" xfId="963" hidden="1"/>
    <cellStyle name="Uwaga 3" xfId="965" hidden="1"/>
    <cellStyle name="Uwaga 3" xfId="971" hidden="1"/>
    <cellStyle name="Uwaga 3" xfId="972" hidden="1"/>
    <cellStyle name="Uwaga 3" xfId="973" hidden="1"/>
    <cellStyle name="Uwaga 3" xfId="981" hidden="1"/>
    <cellStyle name="Uwaga 3" xfId="984" hidden="1"/>
    <cellStyle name="Uwaga 3" xfId="987" hidden="1"/>
    <cellStyle name="Uwaga 3" xfId="990" hidden="1"/>
    <cellStyle name="Uwaga 3" xfId="993" hidden="1"/>
    <cellStyle name="Uwaga 3" xfId="996" hidden="1"/>
    <cellStyle name="Uwaga 3" xfId="999" hidden="1"/>
    <cellStyle name="Uwaga 3" xfId="1002" hidden="1"/>
    <cellStyle name="Uwaga 3" xfId="1005" hidden="1"/>
    <cellStyle name="Uwaga 3" xfId="1007" hidden="1"/>
    <cellStyle name="Uwaga 3" xfId="1008" hidden="1"/>
    <cellStyle name="Uwaga 3" xfId="1010" hidden="1"/>
    <cellStyle name="Uwaga 3" xfId="1017" hidden="1"/>
    <cellStyle name="Uwaga 3" xfId="1020" hidden="1"/>
    <cellStyle name="Uwaga 3" xfId="1023" hidden="1"/>
    <cellStyle name="Uwaga 3" xfId="1026" hidden="1"/>
    <cellStyle name="Uwaga 3" xfId="1029" hidden="1"/>
    <cellStyle name="Uwaga 3" xfId="1032" hidden="1"/>
    <cellStyle name="Uwaga 3" xfId="1035" hidden="1"/>
    <cellStyle name="Uwaga 3" xfId="1037" hidden="1"/>
    <cellStyle name="Uwaga 3" xfId="1040" hidden="1"/>
    <cellStyle name="Uwaga 3" xfId="1043" hidden="1"/>
    <cellStyle name="Uwaga 3" xfId="1044" hidden="1"/>
    <cellStyle name="Uwaga 3" xfId="1045" hidden="1"/>
    <cellStyle name="Uwaga 3" xfId="1052" hidden="1"/>
    <cellStyle name="Uwaga 3" xfId="1053" hidden="1"/>
    <cellStyle name="Uwaga 3" xfId="1055" hidden="1"/>
    <cellStyle name="Uwaga 3" xfId="1061" hidden="1"/>
    <cellStyle name="Uwaga 3" xfId="1062" hidden="1"/>
    <cellStyle name="Uwaga 3" xfId="1064" hidden="1"/>
    <cellStyle name="Uwaga 3" xfId="1070" hidden="1"/>
    <cellStyle name="Uwaga 3" xfId="1071" hidden="1"/>
    <cellStyle name="Uwaga 3" xfId="1073" hidden="1"/>
    <cellStyle name="Uwaga 3" xfId="1079" hidden="1"/>
    <cellStyle name="Uwaga 3" xfId="1080" hidden="1"/>
    <cellStyle name="Uwaga 3" xfId="1081" hidden="1"/>
    <cellStyle name="Uwaga 3" xfId="1089" hidden="1"/>
    <cellStyle name="Uwaga 3" xfId="1091" hidden="1"/>
    <cellStyle name="Uwaga 3" xfId="1094" hidden="1"/>
    <cellStyle name="Uwaga 3" xfId="1098" hidden="1"/>
    <cellStyle name="Uwaga 3" xfId="1101" hidden="1"/>
    <cellStyle name="Uwaga 3" xfId="1104" hidden="1"/>
    <cellStyle name="Uwaga 3" xfId="1107" hidden="1"/>
    <cellStyle name="Uwaga 3" xfId="1109" hidden="1"/>
    <cellStyle name="Uwaga 3" xfId="1112" hidden="1"/>
    <cellStyle name="Uwaga 3" xfId="1115" hidden="1"/>
    <cellStyle name="Uwaga 3" xfId="1116" hidden="1"/>
    <cellStyle name="Uwaga 3" xfId="1117" hidden="1"/>
    <cellStyle name="Uwaga 3" xfId="1124" hidden="1"/>
    <cellStyle name="Uwaga 3" xfId="1126" hidden="1"/>
    <cellStyle name="Uwaga 3" xfId="1128" hidden="1"/>
    <cellStyle name="Uwaga 3" xfId="1133" hidden="1"/>
    <cellStyle name="Uwaga 3" xfId="1135" hidden="1"/>
    <cellStyle name="Uwaga 3" xfId="1137" hidden="1"/>
    <cellStyle name="Uwaga 3" xfId="1142" hidden="1"/>
    <cellStyle name="Uwaga 3" xfId="1144" hidden="1"/>
    <cellStyle name="Uwaga 3" xfId="1146" hidden="1"/>
    <cellStyle name="Uwaga 3" xfId="1151" hidden="1"/>
    <cellStyle name="Uwaga 3" xfId="1152" hidden="1"/>
    <cellStyle name="Uwaga 3" xfId="1153" hidden="1"/>
    <cellStyle name="Uwaga 3" xfId="1160" hidden="1"/>
    <cellStyle name="Uwaga 3" xfId="1162" hidden="1"/>
    <cellStyle name="Uwaga 3" xfId="1164" hidden="1"/>
    <cellStyle name="Uwaga 3" xfId="1169" hidden="1"/>
    <cellStyle name="Uwaga 3" xfId="1171" hidden="1"/>
    <cellStyle name="Uwaga 3" xfId="1173" hidden="1"/>
    <cellStyle name="Uwaga 3" xfId="1178" hidden="1"/>
    <cellStyle name="Uwaga 3" xfId="1180" hidden="1"/>
    <cellStyle name="Uwaga 3" xfId="1181" hidden="1"/>
    <cellStyle name="Uwaga 3" xfId="1187" hidden="1"/>
    <cellStyle name="Uwaga 3" xfId="1188" hidden="1"/>
    <cellStyle name="Uwaga 3" xfId="1189" hidden="1"/>
    <cellStyle name="Uwaga 3" xfId="1196" hidden="1"/>
    <cellStyle name="Uwaga 3" xfId="1198" hidden="1"/>
    <cellStyle name="Uwaga 3" xfId="1200" hidden="1"/>
    <cellStyle name="Uwaga 3" xfId="1205" hidden="1"/>
    <cellStyle name="Uwaga 3" xfId="1207" hidden="1"/>
    <cellStyle name="Uwaga 3" xfId="1209" hidden="1"/>
    <cellStyle name="Uwaga 3" xfId="1214" hidden="1"/>
    <cellStyle name="Uwaga 3" xfId="1216" hidden="1"/>
    <cellStyle name="Uwaga 3" xfId="1218" hidden="1"/>
    <cellStyle name="Uwaga 3" xfId="1223" hidden="1"/>
    <cellStyle name="Uwaga 3" xfId="1224" hidden="1"/>
    <cellStyle name="Uwaga 3" xfId="1226" hidden="1"/>
    <cellStyle name="Uwaga 3" xfId="1232" hidden="1"/>
    <cellStyle name="Uwaga 3" xfId="1233" hidden="1"/>
    <cellStyle name="Uwaga 3" xfId="1234" hidden="1"/>
    <cellStyle name="Uwaga 3" xfId="1241" hidden="1"/>
    <cellStyle name="Uwaga 3" xfId="1242" hidden="1"/>
    <cellStyle name="Uwaga 3" xfId="1243" hidden="1"/>
    <cellStyle name="Uwaga 3" xfId="1250" hidden="1"/>
    <cellStyle name="Uwaga 3" xfId="1251" hidden="1"/>
    <cellStyle name="Uwaga 3" xfId="1252" hidden="1"/>
    <cellStyle name="Uwaga 3" xfId="1259" hidden="1"/>
    <cellStyle name="Uwaga 3" xfId="1260" hidden="1"/>
    <cellStyle name="Uwaga 3" xfId="1261" hidden="1"/>
    <cellStyle name="Uwaga 3" xfId="1268" hidden="1"/>
    <cellStyle name="Uwaga 3" xfId="1269" hidden="1"/>
    <cellStyle name="Uwaga 3" xfId="1270" hidden="1"/>
    <cellStyle name="Uwaga 3" xfId="1327" hidden="1"/>
    <cellStyle name="Uwaga 3" xfId="1328" hidden="1"/>
    <cellStyle name="Uwaga 3" xfId="1330" hidden="1"/>
    <cellStyle name="Uwaga 3" xfId="1342" hidden="1"/>
    <cellStyle name="Uwaga 3" xfId="1343" hidden="1"/>
    <cellStyle name="Uwaga 3" xfId="1348" hidden="1"/>
    <cellStyle name="Uwaga 3" xfId="1357" hidden="1"/>
    <cellStyle name="Uwaga 3" xfId="1358" hidden="1"/>
    <cellStyle name="Uwaga 3" xfId="1363" hidden="1"/>
    <cellStyle name="Uwaga 3" xfId="1372" hidden="1"/>
    <cellStyle name="Uwaga 3" xfId="1373" hidden="1"/>
    <cellStyle name="Uwaga 3" xfId="1374" hidden="1"/>
    <cellStyle name="Uwaga 3" xfId="1387" hidden="1"/>
    <cellStyle name="Uwaga 3" xfId="1392" hidden="1"/>
    <cellStyle name="Uwaga 3" xfId="1397" hidden="1"/>
    <cellStyle name="Uwaga 3" xfId="1407" hidden="1"/>
    <cellStyle name="Uwaga 3" xfId="1412" hidden="1"/>
    <cellStyle name="Uwaga 3" xfId="1416" hidden="1"/>
    <cellStyle name="Uwaga 3" xfId="1423" hidden="1"/>
    <cellStyle name="Uwaga 3" xfId="1428" hidden="1"/>
    <cellStyle name="Uwaga 3" xfId="1431" hidden="1"/>
    <cellStyle name="Uwaga 3" xfId="1437" hidden="1"/>
    <cellStyle name="Uwaga 3" xfId="1442" hidden="1"/>
    <cellStyle name="Uwaga 3" xfId="1446" hidden="1"/>
    <cellStyle name="Uwaga 3" xfId="1447" hidden="1"/>
    <cellStyle name="Uwaga 3" xfId="1448" hidden="1"/>
    <cellStyle name="Uwaga 3" xfId="1452" hidden="1"/>
    <cellStyle name="Uwaga 3" xfId="1464" hidden="1"/>
    <cellStyle name="Uwaga 3" xfId="1469" hidden="1"/>
    <cellStyle name="Uwaga 3" xfId="1474" hidden="1"/>
    <cellStyle name="Uwaga 3" xfId="1479" hidden="1"/>
    <cellStyle name="Uwaga 3" xfId="1484" hidden="1"/>
    <cellStyle name="Uwaga 3" xfId="1489" hidden="1"/>
    <cellStyle name="Uwaga 3" xfId="1493" hidden="1"/>
    <cellStyle name="Uwaga 3" xfId="1497" hidden="1"/>
    <cellStyle name="Uwaga 3" xfId="1502" hidden="1"/>
    <cellStyle name="Uwaga 3" xfId="1507" hidden="1"/>
    <cellStyle name="Uwaga 3" xfId="1508" hidden="1"/>
    <cellStyle name="Uwaga 3" xfId="1510" hidden="1"/>
    <cellStyle name="Uwaga 3" xfId="1523" hidden="1"/>
    <cellStyle name="Uwaga 3" xfId="1527" hidden="1"/>
    <cellStyle name="Uwaga 3" xfId="1532" hidden="1"/>
    <cellStyle name="Uwaga 3" xfId="1539" hidden="1"/>
    <cellStyle name="Uwaga 3" xfId="1543" hidden="1"/>
    <cellStyle name="Uwaga 3" xfId="1548" hidden="1"/>
    <cellStyle name="Uwaga 3" xfId="1553" hidden="1"/>
    <cellStyle name="Uwaga 3" xfId="1556" hidden="1"/>
    <cellStyle name="Uwaga 3" xfId="1561" hidden="1"/>
    <cellStyle name="Uwaga 3" xfId="1567" hidden="1"/>
    <cellStyle name="Uwaga 3" xfId="1568" hidden="1"/>
    <cellStyle name="Uwaga 3" xfId="1571" hidden="1"/>
    <cellStyle name="Uwaga 3" xfId="1584" hidden="1"/>
    <cellStyle name="Uwaga 3" xfId="1588" hidden="1"/>
    <cellStyle name="Uwaga 3" xfId="1593" hidden="1"/>
    <cellStyle name="Uwaga 3" xfId="1600" hidden="1"/>
    <cellStyle name="Uwaga 3" xfId="1605" hidden="1"/>
    <cellStyle name="Uwaga 3" xfId="1609" hidden="1"/>
    <cellStyle name="Uwaga 3" xfId="1614" hidden="1"/>
    <cellStyle name="Uwaga 3" xfId="1618" hidden="1"/>
    <cellStyle name="Uwaga 3" xfId="1623" hidden="1"/>
    <cellStyle name="Uwaga 3" xfId="1627" hidden="1"/>
    <cellStyle name="Uwaga 3" xfId="1628" hidden="1"/>
    <cellStyle name="Uwaga 3" xfId="1630" hidden="1"/>
    <cellStyle name="Uwaga 3" xfId="1642" hidden="1"/>
    <cellStyle name="Uwaga 3" xfId="1643" hidden="1"/>
    <cellStyle name="Uwaga 3" xfId="1645" hidden="1"/>
    <cellStyle name="Uwaga 3" xfId="1657" hidden="1"/>
    <cellStyle name="Uwaga 3" xfId="1659" hidden="1"/>
    <cellStyle name="Uwaga 3" xfId="1662" hidden="1"/>
    <cellStyle name="Uwaga 3" xfId="1672" hidden="1"/>
    <cellStyle name="Uwaga 3" xfId="1673" hidden="1"/>
    <cellStyle name="Uwaga 3" xfId="1675" hidden="1"/>
    <cellStyle name="Uwaga 3" xfId="1687" hidden="1"/>
    <cellStyle name="Uwaga 3" xfId="1688" hidden="1"/>
    <cellStyle name="Uwaga 3" xfId="1689" hidden="1"/>
    <cellStyle name="Uwaga 3" xfId="1703" hidden="1"/>
    <cellStyle name="Uwaga 3" xfId="1706" hidden="1"/>
    <cellStyle name="Uwaga 3" xfId="1710" hidden="1"/>
    <cellStyle name="Uwaga 3" xfId="1718" hidden="1"/>
    <cellStyle name="Uwaga 3" xfId="1721" hidden="1"/>
    <cellStyle name="Uwaga 3" xfId="1725" hidden="1"/>
    <cellStyle name="Uwaga 3" xfId="1733" hidden="1"/>
    <cellStyle name="Uwaga 3" xfId="1736" hidden="1"/>
    <cellStyle name="Uwaga 3" xfId="1740" hidden="1"/>
    <cellStyle name="Uwaga 3" xfId="1747" hidden="1"/>
    <cellStyle name="Uwaga 3" xfId="1748" hidden="1"/>
    <cellStyle name="Uwaga 3" xfId="1750" hidden="1"/>
    <cellStyle name="Uwaga 3" xfId="1763" hidden="1"/>
    <cellStyle name="Uwaga 3" xfId="1766" hidden="1"/>
    <cellStyle name="Uwaga 3" xfId="1769" hidden="1"/>
    <cellStyle name="Uwaga 3" xfId="1778" hidden="1"/>
    <cellStyle name="Uwaga 3" xfId="1781" hidden="1"/>
    <cellStyle name="Uwaga 3" xfId="1785" hidden="1"/>
    <cellStyle name="Uwaga 3" xfId="1793" hidden="1"/>
    <cellStyle name="Uwaga 3" xfId="1795" hidden="1"/>
    <cellStyle name="Uwaga 3" xfId="1798" hidden="1"/>
    <cellStyle name="Uwaga 3" xfId="1807" hidden="1"/>
    <cellStyle name="Uwaga 3" xfId="1808" hidden="1"/>
    <cellStyle name="Uwaga 3" xfId="1809" hidden="1"/>
    <cellStyle name="Uwaga 3" xfId="1822" hidden="1"/>
    <cellStyle name="Uwaga 3" xfId="1823" hidden="1"/>
    <cellStyle name="Uwaga 3" xfId="1825" hidden="1"/>
    <cellStyle name="Uwaga 3" xfId="1837" hidden="1"/>
    <cellStyle name="Uwaga 3" xfId="1838" hidden="1"/>
    <cellStyle name="Uwaga 3" xfId="1840" hidden="1"/>
    <cellStyle name="Uwaga 3" xfId="1852" hidden="1"/>
    <cellStyle name="Uwaga 3" xfId="1853" hidden="1"/>
    <cellStyle name="Uwaga 3" xfId="1855" hidden="1"/>
    <cellStyle name="Uwaga 3" xfId="1867" hidden="1"/>
    <cellStyle name="Uwaga 3" xfId="1868" hidden="1"/>
    <cellStyle name="Uwaga 3" xfId="1869" hidden="1"/>
    <cellStyle name="Uwaga 3" xfId="1883" hidden="1"/>
    <cellStyle name="Uwaga 3" xfId="1885" hidden="1"/>
    <cellStyle name="Uwaga 3" xfId="1888" hidden="1"/>
    <cellStyle name="Uwaga 3" xfId="1898" hidden="1"/>
    <cellStyle name="Uwaga 3" xfId="1901" hidden="1"/>
    <cellStyle name="Uwaga 3" xfId="1904" hidden="1"/>
    <cellStyle name="Uwaga 3" xfId="1913" hidden="1"/>
    <cellStyle name="Uwaga 3" xfId="1915" hidden="1"/>
    <cellStyle name="Uwaga 3" xfId="1918" hidden="1"/>
    <cellStyle name="Uwaga 3" xfId="1927" hidden="1"/>
    <cellStyle name="Uwaga 3" xfId="1928" hidden="1"/>
    <cellStyle name="Uwaga 3" xfId="1929" hidden="1"/>
    <cellStyle name="Uwaga 3" xfId="1942" hidden="1"/>
    <cellStyle name="Uwaga 3" xfId="1944" hidden="1"/>
    <cellStyle name="Uwaga 3" xfId="1946" hidden="1"/>
    <cellStyle name="Uwaga 3" xfId="1957" hidden="1"/>
    <cellStyle name="Uwaga 3" xfId="1959" hidden="1"/>
    <cellStyle name="Uwaga 3" xfId="1961" hidden="1"/>
    <cellStyle name="Uwaga 3" xfId="1972" hidden="1"/>
    <cellStyle name="Uwaga 3" xfId="1974" hidden="1"/>
    <cellStyle name="Uwaga 3" xfId="1976" hidden="1"/>
    <cellStyle name="Uwaga 3" xfId="1987" hidden="1"/>
    <cellStyle name="Uwaga 3" xfId="1988" hidden="1"/>
    <cellStyle name="Uwaga 3" xfId="1989" hidden="1"/>
    <cellStyle name="Uwaga 3" xfId="2002" hidden="1"/>
    <cellStyle name="Uwaga 3" xfId="2004" hidden="1"/>
    <cellStyle name="Uwaga 3" xfId="2006" hidden="1"/>
    <cellStyle name="Uwaga 3" xfId="2017" hidden="1"/>
    <cellStyle name="Uwaga 3" xfId="2019" hidden="1"/>
    <cellStyle name="Uwaga 3" xfId="2021" hidden="1"/>
    <cellStyle name="Uwaga 3" xfId="2032" hidden="1"/>
    <cellStyle name="Uwaga 3" xfId="2034" hidden="1"/>
    <cellStyle name="Uwaga 3" xfId="2035" hidden="1"/>
    <cellStyle name="Uwaga 3" xfId="2047" hidden="1"/>
    <cellStyle name="Uwaga 3" xfId="2048" hidden="1"/>
    <cellStyle name="Uwaga 3" xfId="2049" hidden="1"/>
    <cellStyle name="Uwaga 3" xfId="2062" hidden="1"/>
    <cellStyle name="Uwaga 3" xfId="2064" hidden="1"/>
    <cellStyle name="Uwaga 3" xfId="2066" hidden="1"/>
    <cellStyle name="Uwaga 3" xfId="2077" hidden="1"/>
    <cellStyle name="Uwaga 3" xfId="2079" hidden="1"/>
    <cellStyle name="Uwaga 3" xfId="2081" hidden="1"/>
    <cellStyle name="Uwaga 3" xfId="2092" hidden="1"/>
    <cellStyle name="Uwaga 3" xfId="2094" hidden="1"/>
    <cellStyle name="Uwaga 3" xfId="2096" hidden="1"/>
    <cellStyle name="Uwaga 3" xfId="2107" hidden="1"/>
    <cellStyle name="Uwaga 3" xfId="2108" hidden="1"/>
    <cellStyle name="Uwaga 3" xfId="2110" hidden="1"/>
    <cellStyle name="Uwaga 3" xfId="2121" hidden="1"/>
    <cellStyle name="Uwaga 3" xfId="2123" hidden="1"/>
    <cellStyle name="Uwaga 3" xfId="2124" hidden="1"/>
    <cellStyle name="Uwaga 3" xfId="2133" hidden="1"/>
    <cellStyle name="Uwaga 3" xfId="2136" hidden="1"/>
    <cellStyle name="Uwaga 3" xfId="2138" hidden="1"/>
    <cellStyle name="Uwaga 3" xfId="2149" hidden="1"/>
    <cellStyle name="Uwaga 3" xfId="2151" hidden="1"/>
    <cellStyle name="Uwaga 3" xfId="2153" hidden="1"/>
    <cellStyle name="Uwaga 3" xfId="2165" hidden="1"/>
    <cellStyle name="Uwaga 3" xfId="2167" hidden="1"/>
    <cellStyle name="Uwaga 3" xfId="2169" hidden="1"/>
    <cellStyle name="Uwaga 3" xfId="2177" hidden="1"/>
    <cellStyle name="Uwaga 3" xfId="2179" hidden="1"/>
    <cellStyle name="Uwaga 3" xfId="2182" hidden="1"/>
    <cellStyle name="Uwaga 3" xfId="2172" hidden="1"/>
    <cellStyle name="Uwaga 3" xfId="2171" hidden="1"/>
    <cellStyle name="Uwaga 3" xfId="2170" hidden="1"/>
    <cellStyle name="Uwaga 3" xfId="2157" hidden="1"/>
    <cellStyle name="Uwaga 3" xfId="2156" hidden="1"/>
    <cellStyle name="Uwaga 3" xfId="2155" hidden="1"/>
    <cellStyle name="Uwaga 3" xfId="2142" hidden="1"/>
    <cellStyle name="Uwaga 3" xfId="2141" hidden="1"/>
    <cellStyle name="Uwaga 3" xfId="2140" hidden="1"/>
    <cellStyle name="Uwaga 3" xfId="2127" hidden="1"/>
    <cellStyle name="Uwaga 3" xfId="2126" hidden="1"/>
    <cellStyle name="Uwaga 3" xfId="2125" hidden="1"/>
    <cellStyle name="Uwaga 3" xfId="2112" hidden="1"/>
    <cellStyle name="Uwaga 3" xfId="2111" hidden="1"/>
    <cellStyle name="Uwaga 3" xfId="2109" hidden="1"/>
    <cellStyle name="Uwaga 3" xfId="2098" hidden="1"/>
    <cellStyle name="Uwaga 3" xfId="2095" hidden="1"/>
    <cellStyle name="Uwaga 3" xfId="2093" hidden="1"/>
    <cellStyle name="Uwaga 3" xfId="2083" hidden="1"/>
    <cellStyle name="Uwaga 3" xfId="2080" hidden="1"/>
    <cellStyle name="Uwaga 3" xfId="2078" hidden="1"/>
    <cellStyle name="Uwaga 3" xfId="2068" hidden="1"/>
    <cellStyle name="Uwaga 3" xfId="2065" hidden="1"/>
    <cellStyle name="Uwaga 3" xfId="2063" hidden="1"/>
    <cellStyle name="Uwaga 3" xfId="2053" hidden="1"/>
    <cellStyle name="Uwaga 3" xfId="2051" hidden="1"/>
    <cellStyle name="Uwaga 3" xfId="2050" hidden="1"/>
    <cellStyle name="Uwaga 3" xfId="2038" hidden="1"/>
    <cellStyle name="Uwaga 3" xfId="2036" hidden="1"/>
    <cellStyle name="Uwaga 3" xfId="2033" hidden="1"/>
    <cellStyle name="Uwaga 3" xfId="2023" hidden="1"/>
    <cellStyle name="Uwaga 3" xfId="2020" hidden="1"/>
    <cellStyle name="Uwaga 3" xfId="2018" hidden="1"/>
    <cellStyle name="Uwaga 3" xfId="2008" hidden="1"/>
    <cellStyle name="Uwaga 3" xfId="2005" hidden="1"/>
    <cellStyle name="Uwaga 3" xfId="2003" hidden="1"/>
    <cellStyle name="Uwaga 3" xfId="1993" hidden="1"/>
    <cellStyle name="Uwaga 3" xfId="1991" hidden="1"/>
    <cellStyle name="Uwaga 3" xfId="1990" hidden="1"/>
    <cellStyle name="Uwaga 3" xfId="1978" hidden="1"/>
    <cellStyle name="Uwaga 3" xfId="1975" hidden="1"/>
    <cellStyle name="Uwaga 3" xfId="1973" hidden="1"/>
    <cellStyle name="Uwaga 3" xfId="1963" hidden="1"/>
    <cellStyle name="Uwaga 3" xfId="1960" hidden="1"/>
    <cellStyle name="Uwaga 3" xfId="1958" hidden="1"/>
    <cellStyle name="Uwaga 3" xfId="1948" hidden="1"/>
    <cellStyle name="Uwaga 3" xfId="1945" hidden="1"/>
    <cellStyle name="Uwaga 3" xfId="1943" hidden="1"/>
    <cellStyle name="Uwaga 3" xfId="1933" hidden="1"/>
    <cellStyle name="Uwaga 3" xfId="1931" hidden="1"/>
    <cellStyle name="Uwaga 3" xfId="1930" hidden="1"/>
    <cellStyle name="Uwaga 3" xfId="1917" hidden="1"/>
    <cellStyle name="Uwaga 3" xfId="1914" hidden="1"/>
    <cellStyle name="Uwaga 3" xfId="1912" hidden="1"/>
    <cellStyle name="Uwaga 3" xfId="1902" hidden="1"/>
    <cellStyle name="Uwaga 3" xfId="1899" hidden="1"/>
    <cellStyle name="Uwaga 3" xfId="1897" hidden="1"/>
    <cellStyle name="Uwaga 3" xfId="1887" hidden="1"/>
    <cellStyle name="Uwaga 3" xfId="1884" hidden="1"/>
    <cellStyle name="Uwaga 3" xfId="1882" hidden="1"/>
    <cellStyle name="Uwaga 3" xfId="1873" hidden="1"/>
    <cellStyle name="Uwaga 3" xfId="1871" hidden="1"/>
    <cellStyle name="Uwaga 3" xfId="1870" hidden="1"/>
    <cellStyle name="Uwaga 3" xfId="1858" hidden="1"/>
    <cellStyle name="Uwaga 3" xfId="1856" hidden="1"/>
    <cellStyle name="Uwaga 3" xfId="1854" hidden="1"/>
    <cellStyle name="Uwaga 3" xfId="1843" hidden="1"/>
    <cellStyle name="Uwaga 3" xfId="1841" hidden="1"/>
    <cellStyle name="Uwaga 3" xfId="1839" hidden="1"/>
    <cellStyle name="Uwaga 3" xfId="1828" hidden="1"/>
    <cellStyle name="Uwaga 3" xfId="1826" hidden="1"/>
    <cellStyle name="Uwaga 3" xfId="1824" hidden="1"/>
    <cellStyle name="Uwaga 3" xfId="1813" hidden="1"/>
    <cellStyle name="Uwaga 3" xfId="1811" hidden="1"/>
    <cellStyle name="Uwaga 3" xfId="1810" hidden="1"/>
    <cellStyle name="Uwaga 3" xfId="1797" hidden="1"/>
    <cellStyle name="Uwaga 3" xfId="1794" hidden="1"/>
    <cellStyle name="Uwaga 3" xfId="1792" hidden="1"/>
    <cellStyle name="Uwaga 3" xfId="1782" hidden="1"/>
    <cellStyle name="Uwaga 3" xfId="1779" hidden="1"/>
    <cellStyle name="Uwaga 3" xfId="1777" hidden="1"/>
    <cellStyle name="Uwaga 3" xfId="1767" hidden="1"/>
    <cellStyle name="Uwaga 3" xfId="1764" hidden="1"/>
    <cellStyle name="Uwaga 3" xfId="1762" hidden="1"/>
    <cellStyle name="Uwaga 3" xfId="1753" hidden="1"/>
    <cellStyle name="Uwaga 3" xfId="1751" hidden="1"/>
    <cellStyle name="Uwaga 3" xfId="1749" hidden="1"/>
    <cellStyle name="Uwaga 3" xfId="1737" hidden="1"/>
    <cellStyle name="Uwaga 3" xfId="1734" hidden="1"/>
    <cellStyle name="Uwaga 3" xfId="1732" hidden="1"/>
    <cellStyle name="Uwaga 3" xfId="1722" hidden="1"/>
    <cellStyle name="Uwaga 3" xfId="1719" hidden="1"/>
    <cellStyle name="Uwaga 3" xfId="1717" hidden="1"/>
    <cellStyle name="Uwaga 3" xfId="1707" hidden="1"/>
    <cellStyle name="Uwaga 3" xfId="1704" hidden="1"/>
    <cellStyle name="Uwaga 3" xfId="1702" hidden="1"/>
    <cellStyle name="Uwaga 3" xfId="1695" hidden="1"/>
    <cellStyle name="Uwaga 3" xfId="1692" hidden="1"/>
    <cellStyle name="Uwaga 3" xfId="1690" hidden="1"/>
    <cellStyle name="Uwaga 3" xfId="1680" hidden="1"/>
    <cellStyle name="Uwaga 3" xfId="1677" hidden="1"/>
    <cellStyle name="Uwaga 3" xfId="1674" hidden="1"/>
    <cellStyle name="Uwaga 3" xfId="1665" hidden="1"/>
    <cellStyle name="Uwaga 3" xfId="1661" hidden="1"/>
    <cellStyle name="Uwaga 3" xfId="1658" hidden="1"/>
    <cellStyle name="Uwaga 3" xfId="1650" hidden="1"/>
    <cellStyle name="Uwaga 3" xfId="1647" hidden="1"/>
    <cellStyle name="Uwaga 3" xfId="1644" hidden="1"/>
    <cellStyle name="Uwaga 3" xfId="1635" hidden="1"/>
    <cellStyle name="Uwaga 3" xfId="1632" hidden="1"/>
    <cellStyle name="Uwaga 3" xfId="1629" hidden="1"/>
    <cellStyle name="Uwaga 3" xfId="1619" hidden="1"/>
    <cellStyle name="Uwaga 3" xfId="1615" hidden="1"/>
    <cellStyle name="Uwaga 3" xfId="1612" hidden="1"/>
    <cellStyle name="Uwaga 3" xfId="1603" hidden="1"/>
    <cellStyle name="Uwaga 3" xfId="1599" hidden="1"/>
    <cellStyle name="Uwaga 3" xfId="1597" hidden="1"/>
    <cellStyle name="Uwaga 3" xfId="1589" hidden="1"/>
    <cellStyle name="Uwaga 3" xfId="1585" hidden="1"/>
    <cellStyle name="Uwaga 3" xfId="1582" hidden="1"/>
    <cellStyle name="Uwaga 3" xfId="1575" hidden="1"/>
    <cellStyle name="Uwaga 3" xfId="1572" hidden="1"/>
    <cellStyle name="Uwaga 3" xfId="1569" hidden="1"/>
    <cellStyle name="Uwaga 3" xfId="1560" hidden="1"/>
    <cellStyle name="Uwaga 3" xfId="1555" hidden="1"/>
    <cellStyle name="Uwaga 3" xfId="1552" hidden="1"/>
    <cellStyle name="Uwaga 3" xfId="1545" hidden="1"/>
    <cellStyle name="Uwaga 3" xfId="1540" hidden="1"/>
    <cellStyle name="Uwaga 3" xfId="1537" hidden="1"/>
    <cellStyle name="Uwaga 3" xfId="1530" hidden="1"/>
    <cellStyle name="Uwaga 3" xfId="1525" hidden="1"/>
    <cellStyle name="Uwaga 3" xfId="1522" hidden="1"/>
    <cellStyle name="Uwaga 3" xfId="1516" hidden="1"/>
    <cellStyle name="Uwaga 3" xfId="1512" hidden="1"/>
    <cellStyle name="Uwaga 3" xfId="1509" hidden="1"/>
    <cellStyle name="Uwaga 3" xfId="1501" hidden="1"/>
    <cellStyle name="Uwaga 3" xfId="1496" hidden="1"/>
    <cellStyle name="Uwaga 3" xfId="1492" hidden="1"/>
    <cellStyle name="Uwaga 3" xfId="1486" hidden="1"/>
    <cellStyle name="Uwaga 3" xfId="1481" hidden="1"/>
    <cellStyle name="Uwaga 3" xfId="1477" hidden="1"/>
    <cellStyle name="Uwaga 3" xfId="1471" hidden="1"/>
    <cellStyle name="Uwaga 3" xfId="1466" hidden="1"/>
    <cellStyle name="Uwaga 3" xfId="1462" hidden="1"/>
    <cellStyle name="Uwaga 3" xfId="1457" hidden="1"/>
    <cellStyle name="Uwaga 3" xfId="1453" hidden="1"/>
    <cellStyle name="Uwaga 3" xfId="1449" hidden="1"/>
    <cellStyle name="Uwaga 3" xfId="1441" hidden="1"/>
    <cellStyle name="Uwaga 3" xfId="1436" hidden="1"/>
    <cellStyle name="Uwaga 3" xfId="1432" hidden="1"/>
    <cellStyle name="Uwaga 3" xfId="1426" hidden="1"/>
    <cellStyle name="Uwaga 3" xfId="1421" hidden="1"/>
    <cellStyle name="Uwaga 3" xfId="1417" hidden="1"/>
    <cellStyle name="Uwaga 3" xfId="1411" hidden="1"/>
    <cellStyle name="Uwaga 3" xfId="1406" hidden="1"/>
    <cellStyle name="Uwaga 3" xfId="1402" hidden="1"/>
    <cellStyle name="Uwaga 3" xfId="1398" hidden="1"/>
    <cellStyle name="Uwaga 3" xfId="1393" hidden="1"/>
    <cellStyle name="Uwaga 3" xfId="1388" hidden="1"/>
    <cellStyle name="Uwaga 3" xfId="1383" hidden="1"/>
    <cellStyle name="Uwaga 3" xfId="1379" hidden="1"/>
    <cellStyle name="Uwaga 3" xfId="1375" hidden="1"/>
    <cellStyle name="Uwaga 3" xfId="1368" hidden="1"/>
    <cellStyle name="Uwaga 3" xfId="1364" hidden="1"/>
    <cellStyle name="Uwaga 3" xfId="1359" hidden="1"/>
    <cellStyle name="Uwaga 3" xfId="1353" hidden="1"/>
    <cellStyle name="Uwaga 3" xfId="1349" hidden="1"/>
    <cellStyle name="Uwaga 3" xfId="1344" hidden="1"/>
    <cellStyle name="Uwaga 3" xfId="1338" hidden="1"/>
    <cellStyle name="Uwaga 3" xfId="1334" hidden="1"/>
    <cellStyle name="Uwaga 3" xfId="1329" hidden="1"/>
    <cellStyle name="Uwaga 3" xfId="1323" hidden="1"/>
    <cellStyle name="Uwaga 3" xfId="1319" hidden="1"/>
    <cellStyle name="Uwaga 3" xfId="1315" hidden="1"/>
    <cellStyle name="Uwaga 3" xfId="2175" hidden="1"/>
    <cellStyle name="Uwaga 3" xfId="2174" hidden="1"/>
    <cellStyle name="Uwaga 3" xfId="2173" hidden="1"/>
    <cellStyle name="Uwaga 3" xfId="2160" hidden="1"/>
    <cellStyle name="Uwaga 3" xfId="2159" hidden="1"/>
    <cellStyle name="Uwaga 3" xfId="2158" hidden="1"/>
    <cellStyle name="Uwaga 3" xfId="2145" hidden="1"/>
    <cellStyle name="Uwaga 3" xfId="2144" hidden="1"/>
    <cellStyle name="Uwaga 3" xfId="2143" hidden="1"/>
    <cellStyle name="Uwaga 3" xfId="2130" hidden="1"/>
    <cellStyle name="Uwaga 3" xfId="2129" hidden="1"/>
    <cellStyle name="Uwaga 3" xfId="2128" hidden="1"/>
    <cellStyle name="Uwaga 3" xfId="2115" hidden="1"/>
    <cellStyle name="Uwaga 3" xfId="2114" hidden="1"/>
    <cellStyle name="Uwaga 3" xfId="2113" hidden="1"/>
    <cellStyle name="Uwaga 3" xfId="2101" hidden="1"/>
    <cellStyle name="Uwaga 3" xfId="2099" hidden="1"/>
    <cellStyle name="Uwaga 3" xfId="2097" hidden="1"/>
    <cellStyle name="Uwaga 3" xfId="2086" hidden="1"/>
    <cellStyle name="Uwaga 3" xfId="2084" hidden="1"/>
    <cellStyle name="Uwaga 3" xfId="2082" hidden="1"/>
    <cellStyle name="Uwaga 3" xfId="2071" hidden="1"/>
    <cellStyle name="Uwaga 3" xfId="2069" hidden="1"/>
    <cellStyle name="Uwaga 3" xfId="2067" hidden="1"/>
    <cellStyle name="Uwaga 3" xfId="2056" hidden="1"/>
    <cellStyle name="Uwaga 3" xfId="2054" hidden="1"/>
    <cellStyle name="Uwaga 3" xfId="2052" hidden="1"/>
    <cellStyle name="Uwaga 3" xfId="2041" hidden="1"/>
    <cellStyle name="Uwaga 3" xfId="2039" hidden="1"/>
    <cellStyle name="Uwaga 3" xfId="2037" hidden="1"/>
    <cellStyle name="Uwaga 3" xfId="2026" hidden="1"/>
    <cellStyle name="Uwaga 3" xfId="2024" hidden="1"/>
    <cellStyle name="Uwaga 3" xfId="2022" hidden="1"/>
    <cellStyle name="Uwaga 3" xfId="2011" hidden="1"/>
    <cellStyle name="Uwaga 3" xfId="2009" hidden="1"/>
    <cellStyle name="Uwaga 3" xfId="2007" hidden="1"/>
    <cellStyle name="Uwaga 3" xfId="1996" hidden="1"/>
    <cellStyle name="Uwaga 3" xfId="1994" hidden="1"/>
    <cellStyle name="Uwaga 3" xfId="1992" hidden="1"/>
    <cellStyle name="Uwaga 3" xfId="1981" hidden="1"/>
    <cellStyle name="Uwaga 3" xfId="1979" hidden="1"/>
    <cellStyle name="Uwaga 3" xfId="1977" hidden="1"/>
    <cellStyle name="Uwaga 3" xfId="1966" hidden="1"/>
    <cellStyle name="Uwaga 3" xfId="1964" hidden="1"/>
    <cellStyle name="Uwaga 3" xfId="1962" hidden="1"/>
    <cellStyle name="Uwaga 3" xfId="1951" hidden="1"/>
    <cellStyle name="Uwaga 3" xfId="1949" hidden="1"/>
    <cellStyle name="Uwaga 3" xfId="1947" hidden="1"/>
    <cellStyle name="Uwaga 3" xfId="1936" hidden="1"/>
    <cellStyle name="Uwaga 3" xfId="1934" hidden="1"/>
    <cellStyle name="Uwaga 3" xfId="1932" hidden="1"/>
    <cellStyle name="Uwaga 3" xfId="1921" hidden="1"/>
    <cellStyle name="Uwaga 3" xfId="1919" hidden="1"/>
    <cellStyle name="Uwaga 3" xfId="1916" hidden="1"/>
    <cellStyle name="Uwaga 3" xfId="1906" hidden="1"/>
    <cellStyle name="Uwaga 3" xfId="1903" hidden="1"/>
    <cellStyle name="Uwaga 3" xfId="1900" hidden="1"/>
    <cellStyle name="Uwaga 3" xfId="1891" hidden="1"/>
    <cellStyle name="Uwaga 3" xfId="1889" hidden="1"/>
    <cellStyle name="Uwaga 3" xfId="1886" hidden="1"/>
    <cellStyle name="Uwaga 3" xfId="1876" hidden="1"/>
    <cellStyle name="Uwaga 3" xfId="1874" hidden="1"/>
    <cellStyle name="Uwaga 3" xfId="1872" hidden="1"/>
    <cellStyle name="Uwaga 3" xfId="1861" hidden="1"/>
    <cellStyle name="Uwaga 3" xfId="1859" hidden="1"/>
    <cellStyle name="Uwaga 3" xfId="1857" hidden="1"/>
    <cellStyle name="Uwaga 3" xfId="1846" hidden="1"/>
    <cellStyle name="Uwaga 3" xfId="1844" hidden="1"/>
    <cellStyle name="Uwaga 3" xfId="1842" hidden="1"/>
    <cellStyle name="Uwaga 3" xfId="1831" hidden="1"/>
    <cellStyle name="Uwaga 3" xfId="1829" hidden="1"/>
    <cellStyle name="Uwaga 3" xfId="1827" hidden="1"/>
    <cellStyle name="Uwaga 3" xfId="1816" hidden="1"/>
    <cellStyle name="Uwaga 3" xfId="1814" hidden="1"/>
    <cellStyle name="Uwaga 3" xfId="1812" hidden="1"/>
    <cellStyle name="Uwaga 3" xfId="1801" hidden="1"/>
    <cellStyle name="Uwaga 3" xfId="1799" hidden="1"/>
    <cellStyle name="Uwaga 3" xfId="1796" hidden="1"/>
    <cellStyle name="Uwaga 3" xfId="1786" hidden="1"/>
    <cellStyle name="Uwaga 3" xfId="1783" hidden="1"/>
    <cellStyle name="Uwaga 3" xfId="1780" hidden="1"/>
    <cellStyle name="Uwaga 3" xfId="1771" hidden="1"/>
    <cellStyle name="Uwaga 3" xfId="1768" hidden="1"/>
    <cellStyle name="Uwaga 3" xfId="1765" hidden="1"/>
    <cellStyle name="Uwaga 3" xfId="1756" hidden="1"/>
    <cellStyle name="Uwaga 3" xfId="1754" hidden="1"/>
    <cellStyle name="Uwaga 3" xfId="1752" hidden="1"/>
    <cellStyle name="Uwaga 3" xfId="1741" hidden="1"/>
    <cellStyle name="Uwaga 3" xfId="1738" hidden="1"/>
    <cellStyle name="Uwaga 3" xfId="1735" hidden="1"/>
    <cellStyle name="Uwaga 3" xfId="1726" hidden="1"/>
    <cellStyle name="Uwaga 3" xfId="1723" hidden="1"/>
    <cellStyle name="Uwaga 3" xfId="1720" hidden="1"/>
    <cellStyle name="Uwaga 3" xfId="1711" hidden="1"/>
    <cellStyle name="Uwaga 3" xfId="1708" hidden="1"/>
    <cellStyle name="Uwaga 3" xfId="1705" hidden="1"/>
    <cellStyle name="Uwaga 3" xfId="1698" hidden="1"/>
    <cellStyle name="Uwaga 3" xfId="1694" hidden="1"/>
    <cellStyle name="Uwaga 3" xfId="1691" hidden="1"/>
    <cellStyle name="Uwaga 3" xfId="1683" hidden="1"/>
    <cellStyle name="Uwaga 3" xfId="1679" hidden="1"/>
    <cellStyle name="Uwaga 3" xfId="1676" hidden="1"/>
    <cellStyle name="Uwaga 3" xfId="1668" hidden="1"/>
    <cellStyle name="Uwaga 3" xfId="1664" hidden="1"/>
    <cellStyle name="Uwaga 3" xfId="1660" hidden="1"/>
    <cellStyle name="Uwaga 3" xfId="1653" hidden="1"/>
    <cellStyle name="Uwaga 3" xfId="1649" hidden="1"/>
    <cellStyle name="Uwaga 3" xfId="1646" hidden="1"/>
    <cellStyle name="Uwaga 3" xfId="1638" hidden="1"/>
    <cellStyle name="Uwaga 3" xfId="1634" hidden="1"/>
    <cellStyle name="Uwaga 3" xfId="1631" hidden="1"/>
    <cellStyle name="Uwaga 3" xfId="1622" hidden="1"/>
    <cellStyle name="Uwaga 3" xfId="1617" hidden="1"/>
    <cellStyle name="Uwaga 3" xfId="1613" hidden="1"/>
    <cellStyle name="Uwaga 3" xfId="1607" hidden="1"/>
    <cellStyle name="Uwaga 3" xfId="1602" hidden="1"/>
    <cellStyle name="Uwaga 3" xfId="1598" hidden="1"/>
    <cellStyle name="Uwaga 3" xfId="1592" hidden="1"/>
    <cellStyle name="Uwaga 3" xfId="1587" hidden="1"/>
    <cellStyle name="Uwaga 3" xfId="1583" hidden="1"/>
    <cellStyle name="Uwaga 3" xfId="1578" hidden="1"/>
    <cellStyle name="Uwaga 3" xfId="1574" hidden="1"/>
    <cellStyle name="Uwaga 3" xfId="1570" hidden="1"/>
    <cellStyle name="Uwaga 3" xfId="1563" hidden="1"/>
    <cellStyle name="Uwaga 3" xfId="1558" hidden="1"/>
    <cellStyle name="Uwaga 3" xfId="1554" hidden="1"/>
    <cellStyle name="Uwaga 3" xfId="1547" hidden="1"/>
    <cellStyle name="Uwaga 3" xfId="1542" hidden="1"/>
    <cellStyle name="Uwaga 3" xfId="1538" hidden="1"/>
    <cellStyle name="Uwaga 3" xfId="1533" hidden="1"/>
    <cellStyle name="Uwaga 3" xfId="1528" hidden="1"/>
    <cellStyle name="Uwaga 3" xfId="1524" hidden="1"/>
    <cellStyle name="Uwaga 3" xfId="1518" hidden="1"/>
    <cellStyle name="Uwaga 3" xfId="1514" hidden="1"/>
    <cellStyle name="Uwaga 3" xfId="1511" hidden="1"/>
    <cellStyle name="Uwaga 3" xfId="1504" hidden="1"/>
    <cellStyle name="Uwaga 3" xfId="1499" hidden="1"/>
    <cellStyle name="Uwaga 3" xfId="1494" hidden="1"/>
    <cellStyle name="Uwaga 3" xfId="1488" hidden="1"/>
    <cellStyle name="Uwaga 3" xfId="1483" hidden="1"/>
    <cellStyle name="Uwaga 3" xfId="1478" hidden="1"/>
    <cellStyle name="Uwaga 3" xfId="1473" hidden="1"/>
    <cellStyle name="Uwaga 3" xfId="1468" hidden="1"/>
    <cellStyle name="Uwaga 3" xfId="1463" hidden="1"/>
    <cellStyle name="Uwaga 3" xfId="1459" hidden="1"/>
    <cellStyle name="Uwaga 3" xfId="1455" hidden="1"/>
    <cellStyle name="Uwaga 3" xfId="1450" hidden="1"/>
    <cellStyle name="Uwaga 3" xfId="1443" hidden="1"/>
    <cellStyle name="Uwaga 3" xfId="1438" hidden="1"/>
    <cellStyle name="Uwaga 3" xfId="1433" hidden="1"/>
    <cellStyle name="Uwaga 3" xfId="1427" hidden="1"/>
    <cellStyle name="Uwaga 3" xfId="1422" hidden="1"/>
    <cellStyle name="Uwaga 3" xfId="1418" hidden="1"/>
    <cellStyle name="Uwaga 3" xfId="1413" hidden="1"/>
    <cellStyle name="Uwaga 3" xfId="1408" hidden="1"/>
    <cellStyle name="Uwaga 3" xfId="1403" hidden="1"/>
    <cellStyle name="Uwaga 3" xfId="1399" hidden="1"/>
    <cellStyle name="Uwaga 3" xfId="1394" hidden="1"/>
    <cellStyle name="Uwaga 3" xfId="1389" hidden="1"/>
    <cellStyle name="Uwaga 3" xfId="1384" hidden="1"/>
    <cellStyle name="Uwaga 3" xfId="1380" hidden="1"/>
    <cellStyle name="Uwaga 3" xfId="1376" hidden="1"/>
    <cellStyle name="Uwaga 3" xfId="1369" hidden="1"/>
    <cellStyle name="Uwaga 3" xfId="1365" hidden="1"/>
    <cellStyle name="Uwaga 3" xfId="1360" hidden="1"/>
    <cellStyle name="Uwaga 3" xfId="1354" hidden="1"/>
    <cellStyle name="Uwaga 3" xfId="1350" hidden="1"/>
    <cellStyle name="Uwaga 3" xfId="1345" hidden="1"/>
    <cellStyle name="Uwaga 3" xfId="1339" hidden="1"/>
    <cellStyle name="Uwaga 3" xfId="1335" hidden="1"/>
    <cellStyle name="Uwaga 3" xfId="1331" hidden="1"/>
    <cellStyle name="Uwaga 3" xfId="1324" hidden="1"/>
    <cellStyle name="Uwaga 3" xfId="1320" hidden="1"/>
    <cellStyle name="Uwaga 3" xfId="1316" hidden="1"/>
    <cellStyle name="Uwaga 3" xfId="2180" hidden="1"/>
    <cellStyle name="Uwaga 3" xfId="2178" hidden="1"/>
    <cellStyle name="Uwaga 3" xfId="2176" hidden="1"/>
    <cellStyle name="Uwaga 3" xfId="2163" hidden="1"/>
    <cellStyle name="Uwaga 3" xfId="2162" hidden="1"/>
    <cellStyle name="Uwaga 3" xfId="2161" hidden="1"/>
    <cellStyle name="Uwaga 3" xfId="2148" hidden="1"/>
    <cellStyle name="Uwaga 3" xfId="2147" hidden="1"/>
    <cellStyle name="Uwaga 3" xfId="2146" hidden="1"/>
    <cellStyle name="Uwaga 3" xfId="2134" hidden="1"/>
    <cellStyle name="Uwaga 3" xfId="2132" hidden="1"/>
    <cellStyle name="Uwaga 3" xfId="2131" hidden="1"/>
    <cellStyle name="Uwaga 3" xfId="2118" hidden="1"/>
    <cellStyle name="Uwaga 3" xfId="2117" hidden="1"/>
    <cellStyle name="Uwaga 3" xfId="2116" hidden="1"/>
    <cellStyle name="Uwaga 3" xfId="2104" hidden="1"/>
    <cellStyle name="Uwaga 3" xfId="2102" hidden="1"/>
    <cellStyle name="Uwaga 3" xfId="2100" hidden="1"/>
    <cellStyle name="Uwaga 3" xfId="2089" hidden="1"/>
    <cellStyle name="Uwaga 3" xfId="2087" hidden="1"/>
    <cellStyle name="Uwaga 3" xfId="2085" hidden="1"/>
    <cellStyle name="Uwaga 3" xfId="2074" hidden="1"/>
    <cellStyle name="Uwaga 3" xfId="2072" hidden="1"/>
    <cellStyle name="Uwaga 3" xfId="2070" hidden="1"/>
    <cellStyle name="Uwaga 3" xfId="2059" hidden="1"/>
    <cellStyle name="Uwaga 3" xfId="2057" hidden="1"/>
    <cellStyle name="Uwaga 3" xfId="2055" hidden="1"/>
    <cellStyle name="Uwaga 3" xfId="2044" hidden="1"/>
    <cellStyle name="Uwaga 3" xfId="2042" hidden="1"/>
    <cellStyle name="Uwaga 3" xfId="2040" hidden="1"/>
    <cellStyle name="Uwaga 3" xfId="2029" hidden="1"/>
    <cellStyle name="Uwaga 3" xfId="2027" hidden="1"/>
    <cellStyle name="Uwaga 3" xfId="2025" hidden="1"/>
    <cellStyle name="Uwaga 3" xfId="2014" hidden="1"/>
    <cellStyle name="Uwaga 3" xfId="2012" hidden="1"/>
    <cellStyle name="Uwaga 3" xfId="2010" hidden="1"/>
    <cellStyle name="Uwaga 3" xfId="1999" hidden="1"/>
    <cellStyle name="Uwaga 3" xfId="1997" hidden="1"/>
    <cellStyle name="Uwaga 3" xfId="1995" hidden="1"/>
    <cellStyle name="Uwaga 3" xfId="1984" hidden="1"/>
    <cellStyle name="Uwaga 3" xfId="1982" hidden="1"/>
    <cellStyle name="Uwaga 3" xfId="1980" hidden="1"/>
    <cellStyle name="Uwaga 3" xfId="1969" hidden="1"/>
    <cellStyle name="Uwaga 3" xfId="1967" hidden="1"/>
    <cellStyle name="Uwaga 3" xfId="1965" hidden="1"/>
    <cellStyle name="Uwaga 3" xfId="1954" hidden="1"/>
    <cellStyle name="Uwaga 3" xfId="1952" hidden="1"/>
    <cellStyle name="Uwaga 3" xfId="1950" hidden="1"/>
    <cellStyle name="Uwaga 3" xfId="1939" hidden="1"/>
    <cellStyle name="Uwaga 3" xfId="1937" hidden="1"/>
    <cellStyle name="Uwaga 3" xfId="1935" hidden="1"/>
    <cellStyle name="Uwaga 3" xfId="1924" hidden="1"/>
    <cellStyle name="Uwaga 3" xfId="1922" hidden="1"/>
    <cellStyle name="Uwaga 3" xfId="1920" hidden="1"/>
    <cellStyle name="Uwaga 3" xfId="1909" hidden="1"/>
    <cellStyle name="Uwaga 3" xfId="1907" hidden="1"/>
    <cellStyle name="Uwaga 3" xfId="1905" hidden="1"/>
    <cellStyle name="Uwaga 3" xfId="1894" hidden="1"/>
    <cellStyle name="Uwaga 3" xfId="1892" hidden="1"/>
    <cellStyle name="Uwaga 3" xfId="1890" hidden="1"/>
    <cellStyle name="Uwaga 3" xfId="1879" hidden="1"/>
    <cellStyle name="Uwaga 3" xfId="1877" hidden="1"/>
    <cellStyle name="Uwaga 3" xfId="1875" hidden="1"/>
    <cellStyle name="Uwaga 3" xfId="1864" hidden="1"/>
    <cellStyle name="Uwaga 3" xfId="1862" hidden="1"/>
    <cellStyle name="Uwaga 3" xfId="1860" hidden="1"/>
    <cellStyle name="Uwaga 3" xfId="1849" hidden="1"/>
    <cellStyle name="Uwaga 3" xfId="1847" hidden="1"/>
    <cellStyle name="Uwaga 3" xfId="1845" hidden="1"/>
    <cellStyle name="Uwaga 3" xfId="1834" hidden="1"/>
    <cellStyle name="Uwaga 3" xfId="1832" hidden="1"/>
    <cellStyle name="Uwaga 3" xfId="1830" hidden="1"/>
    <cellStyle name="Uwaga 3" xfId="1819" hidden="1"/>
    <cellStyle name="Uwaga 3" xfId="1817" hidden="1"/>
    <cellStyle name="Uwaga 3" xfId="1815" hidden="1"/>
    <cellStyle name="Uwaga 3" xfId="1804" hidden="1"/>
    <cellStyle name="Uwaga 3" xfId="1802" hidden="1"/>
    <cellStyle name="Uwaga 3" xfId="1800" hidden="1"/>
    <cellStyle name="Uwaga 3" xfId="1789" hidden="1"/>
    <cellStyle name="Uwaga 3" xfId="1787" hidden="1"/>
    <cellStyle name="Uwaga 3" xfId="1784" hidden="1"/>
    <cellStyle name="Uwaga 3" xfId="1774" hidden="1"/>
    <cellStyle name="Uwaga 3" xfId="1772" hidden="1"/>
    <cellStyle name="Uwaga 3" xfId="1770" hidden="1"/>
    <cellStyle name="Uwaga 3" xfId="1759" hidden="1"/>
    <cellStyle name="Uwaga 3" xfId="1757" hidden="1"/>
    <cellStyle name="Uwaga 3" xfId="1755" hidden="1"/>
    <cellStyle name="Uwaga 3" xfId="1744" hidden="1"/>
    <cellStyle name="Uwaga 3" xfId="1742" hidden="1"/>
    <cellStyle name="Uwaga 3" xfId="1739" hidden="1"/>
    <cellStyle name="Uwaga 3" xfId="1729" hidden="1"/>
    <cellStyle name="Uwaga 3" xfId="1727" hidden="1"/>
    <cellStyle name="Uwaga 3" xfId="1724" hidden="1"/>
    <cellStyle name="Uwaga 3" xfId="1714" hidden="1"/>
    <cellStyle name="Uwaga 3" xfId="1712" hidden="1"/>
    <cellStyle name="Uwaga 3" xfId="1709" hidden="1"/>
    <cellStyle name="Uwaga 3" xfId="1700" hidden="1"/>
    <cellStyle name="Uwaga 3" xfId="1697" hidden="1"/>
    <cellStyle name="Uwaga 3" xfId="1693" hidden="1"/>
    <cellStyle name="Uwaga 3" xfId="1685" hidden="1"/>
    <cellStyle name="Uwaga 3" xfId="1682" hidden="1"/>
    <cellStyle name="Uwaga 3" xfId="1678" hidden="1"/>
    <cellStyle name="Uwaga 3" xfId="1670" hidden="1"/>
    <cellStyle name="Uwaga 3" xfId="1667" hidden="1"/>
    <cellStyle name="Uwaga 3" xfId="1663" hidden="1"/>
    <cellStyle name="Uwaga 3" xfId="1655" hidden="1"/>
    <cellStyle name="Uwaga 3" xfId="1652" hidden="1"/>
    <cellStyle name="Uwaga 3" xfId="1648" hidden="1"/>
    <cellStyle name="Uwaga 3" xfId="1640" hidden="1"/>
    <cellStyle name="Uwaga 3" xfId="1637" hidden="1"/>
    <cellStyle name="Uwaga 3" xfId="1633" hidden="1"/>
    <cellStyle name="Uwaga 3" xfId="1625" hidden="1"/>
    <cellStyle name="Uwaga 3" xfId="1621" hidden="1"/>
    <cellStyle name="Uwaga 3" xfId="1616" hidden="1"/>
    <cellStyle name="Uwaga 3" xfId="1610" hidden="1"/>
    <cellStyle name="Uwaga 3" xfId="1606" hidden="1"/>
    <cellStyle name="Uwaga 3" xfId="1601" hidden="1"/>
    <cellStyle name="Uwaga 3" xfId="1595" hidden="1"/>
    <cellStyle name="Uwaga 3" xfId="1591" hidden="1"/>
    <cellStyle name="Uwaga 3" xfId="1586" hidden="1"/>
    <cellStyle name="Uwaga 3" xfId="1580" hidden="1"/>
    <cellStyle name="Uwaga 3" xfId="1577" hidden="1"/>
    <cellStyle name="Uwaga 3" xfId="1573" hidden="1"/>
    <cellStyle name="Uwaga 3" xfId="1565" hidden="1"/>
    <cellStyle name="Uwaga 3" xfId="1562" hidden="1"/>
    <cellStyle name="Uwaga 3" xfId="1557" hidden="1"/>
    <cellStyle name="Uwaga 3" xfId="1550" hidden="1"/>
    <cellStyle name="Uwaga 3" xfId="1546" hidden="1"/>
    <cellStyle name="Uwaga 3" xfId="1541" hidden="1"/>
    <cellStyle name="Uwaga 3" xfId="1535" hidden="1"/>
    <cellStyle name="Uwaga 3" xfId="1531" hidden="1"/>
    <cellStyle name="Uwaga 3" xfId="1526" hidden="1"/>
    <cellStyle name="Uwaga 3" xfId="1520" hidden="1"/>
    <cellStyle name="Uwaga 3" xfId="1517" hidden="1"/>
    <cellStyle name="Uwaga 3" xfId="1513" hidden="1"/>
    <cellStyle name="Uwaga 3" xfId="1505" hidden="1"/>
    <cellStyle name="Uwaga 3" xfId="1500" hidden="1"/>
    <cellStyle name="Uwaga 3" xfId="1495" hidden="1"/>
    <cellStyle name="Uwaga 3" xfId="1490" hidden="1"/>
    <cellStyle name="Uwaga 3" xfId="1485" hidden="1"/>
    <cellStyle name="Uwaga 3" xfId="1480" hidden="1"/>
    <cellStyle name="Uwaga 3" xfId="1475" hidden="1"/>
    <cellStyle name="Uwaga 3" xfId="1470" hidden="1"/>
    <cellStyle name="Uwaga 3" xfId="1465" hidden="1"/>
    <cellStyle name="Uwaga 3" xfId="1460" hidden="1"/>
    <cellStyle name="Uwaga 3" xfId="1456" hidden="1"/>
    <cellStyle name="Uwaga 3" xfId="1451" hidden="1"/>
    <cellStyle name="Uwaga 3" xfId="1444" hidden="1"/>
    <cellStyle name="Uwaga 3" xfId="1439" hidden="1"/>
    <cellStyle name="Uwaga 3" xfId="1434" hidden="1"/>
    <cellStyle name="Uwaga 3" xfId="1429" hidden="1"/>
    <cellStyle name="Uwaga 3" xfId="1424" hidden="1"/>
    <cellStyle name="Uwaga 3" xfId="1419" hidden="1"/>
    <cellStyle name="Uwaga 3" xfId="1414" hidden="1"/>
    <cellStyle name="Uwaga 3" xfId="1409" hidden="1"/>
    <cellStyle name="Uwaga 3" xfId="1404" hidden="1"/>
    <cellStyle name="Uwaga 3" xfId="1400" hidden="1"/>
    <cellStyle name="Uwaga 3" xfId="1395" hidden="1"/>
    <cellStyle name="Uwaga 3" xfId="1390" hidden="1"/>
    <cellStyle name="Uwaga 3" xfId="1385" hidden="1"/>
    <cellStyle name="Uwaga 3" xfId="1381" hidden="1"/>
    <cellStyle name="Uwaga 3" xfId="1377" hidden="1"/>
    <cellStyle name="Uwaga 3" xfId="1370" hidden="1"/>
    <cellStyle name="Uwaga 3" xfId="1366" hidden="1"/>
    <cellStyle name="Uwaga 3" xfId="1361" hidden="1"/>
    <cellStyle name="Uwaga 3" xfId="1355" hidden="1"/>
    <cellStyle name="Uwaga 3" xfId="1351" hidden="1"/>
    <cellStyle name="Uwaga 3" xfId="1346" hidden="1"/>
    <cellStyle name="Uwaga 3" xfId="1340" hidden="1"/>
    <cellStyle name="Uwaga 3" xfId="1336" hidden="1"/>
    <cellStyle name="Uwaga 3" xfId="1332" hidden="1"/>
    <cellStyle name="Uwaga 3" xfId="1325" hidden="1"/>
    <cellStyle name="Uwaga 3" xfId="1321" hidden="1"/>
    <cellStyle name="Uwaga 3" xfId="1317" hidden="1"/>
    <cellStyle name="Uwaga 3" xfId="2184" hidden="1"/>
    <cellStyle name="Uwaga 3" xfId="2183" hidden="1"/>
    <cellStyle name="Uwaga 3" xfId="2181" hidden="1"/>
    <cellStyle name="Uwaga 3" xfId="2168" hidden="1"/>
    <cellStyle name="Uwaga 3" xfId="2166" hidden="1"/>
    <cellStyle name="Uwaga 3" xfId="2164" hidden="1"/>
    <cellStyle name="Uwaga 3" xfId="2154" hidden="1"/>
    <cellStyle name="Uwaga 3" xfId="2152" hidden="1"/>
    <cellStyle name="Uwaga 3" xfId="2150" hidden="1"/>
    <cellStyle name="Uwaga 3" xfId="2139" hidden="1"/>
    <cellStyle name="Uwaga 3" xfId="2137" hidden="1"/>
    <cellStyle name="Uwaga 3" xfId="2135" hidden="1"/>
    <cellStyle name="Uwaga 3" xfId="2122" hidden="1"/>
    <cellStyle name="Uwaga 3" xfId="2120" hidden="1"/>
    <cellStyle name="Uwaga 3" xfId="2119" hidden="1"/>
    <cellStyle name="Uwaga 3" xfId="2106" hidden="1"/>
    <cellStyle name="Uwaga 3" xfId="2105" hidden="1"/>
    <cellStyle name="Uwaga 3" xfId="2103" hidden="1"/>
    <cellStyle name="Uwaga 3" xfId="2091" hidden="1"/>
    <cellStyle name="Uwaga 3" xfId="2090" hidden="1"/>
    <cellStyle name="Uwaga 3" xfId="2088" hidden="1"/>
    <cellStyle name="Uwaga 3" xfId="2076" hidden="1"/>
    <cellStyle name="Uwaga 3" xfId="2075" hidden="1"/>
    <cellStyle name="Uwaga 3" xfId="2073" hidden="1"/>
    <cellStyle name="Uwaga 3" xfId="2061" hidden="1"/>
    <cellStyle name="Uwaga 3" xfId="2060" hidden="1"/>
    <cellStyle name="Uwaga 3" xfId="2058" hidden="1"/>
    <cellStyle name="Uwaga 3" xfId="2046" hidden="1"/>
    <cellStyle name="Uwaga 3" xfId="2045" hidden="1"/>
    <cellStyle name="Uwaga 3" xfId="2043" hidden="1"/>
    <cellStyle name="Uwaga 3" xfId="2031" hidden="1"/>
    <cellStyle name="Uwaga 3" xfId="2030" hidden="1"/>
    <cellStyle name="Uwaga 3" xfId="2028" hidden="1"/>
    <cellStyle name="Uwaga 3" xfId="2016" hidden="1"/>
    <cellStyle name="Uwaga 3" xfId="2015" hidden="1"/>
    <cellStyle name="Uwaga 3" xfId="2013" hidden="1"/>
    <cellStyle name="Uwaga 3" xfId="2001" hidden="1"/>
    <cellStyle name="Uwaga 3" xfId="2000" hidden="1"/>
    <cellStyle name="Uwaga 3" xfId="1998" hidden="1"/>
    <cellStyle name="Uwaga 3" xfId="1986" hidden="1"/>
    <cellStyle name="Uwaga 3" xfId="1985" hidden="1"/>
    <cellStyle name="Uwaga 3" xfId="1983" hidden="1"/>
    <cellStyle name="Uwaga 3" xfId="1971" hidden="1"/>
    <cellStyle name="Uwaga 3" xfId="1970" hidden="1"/>
    <cellStyle name="Uwaga 3" xfId="1968" hidden="1"/>
    <cellStyle name="Uwaga 3" xfId="1956" hidden="1"/>
    <cellStyle name="Uwaga 3" xfId="1955" hidden="1"/>
    <cellStyle name="Uwaga 3" xfId="1953" hidden="1"/>
    <cellStyle name="Uwaga 3" xfId="1941" hidden="1"/>
    <cellStyle name="Uwaga 3" xfId="1940" hidden="1"/>
    <cellStyle name="Uwaga 3" xfId="1938" hidden="1"/>
    <cellStyle name="Uwaga 3" xfId="1926" hidden="1"/>
    <cellStyle name="Uwaga 3" xfId="1925" hidden="1"/>
    <cellStyle name="Uwaga 3" xfId="1923" hidden="1"/>
    <cellStyle name="Uwaga 3" xfId="1911" hidden="1"/>
    <cellStyle name="Uwaga 3" xfId="1910" hidden="1"/>
    <cellStyle name="Uwaga 3" xfId="1908" hidden="1"/>
    <cellStyle name="Uwaga 3" xfId="1896" hidden="1"/>
    <cellStyle name="Uwaga 3" xfId="1895" hidden="1"/>
    <cellStyle name="Uwaga 3" xfId="1893" hidden="1"/>
    <cellStyle name="Uwaga 3" xfId="1881" hidden="1"/>
    <cellStyle name="Uwaga 3" xfId="1880" hidden="1"/>
    <cellStyle name="Uwaga 3" xfId="1878" hidden="1"/>
    <cellStyle name="Uwaga 3" xfId="1866" hidden="1"/>
    <cellStyle name="Uwaga 3" xfId="1865" hidden="1"/>
    <cellStyle name="Uwaga 3" xfId="1863" hidden="1"/>
    <cellStyle name="Uwaga 3" xfId="1851" hidden="1"/>
    <cellStyle name="Uwaga 3" xfId="1850" hidden="1"/>
    <cellStyle name="Uwaga 3" xfId="1848" hidden="1"/>
    <cellStyle name="Uwaga 3" xfId="1836" hidden="1"/>
    <cellStyle name="Uwaga 3" xfId="1835" hidden="1"/>
    <cellStyle name="Uwaga 3" xfId="1833" hidden="1"/>
    <cellStyle name="Uwaga 3" xfId="1821" hidden="1"/>
    <cellStyle name="Uwaga 3" xfId="1820" hidden="1"/>
    <cellStyle name="Uwaga 3" xfId="1818" hidden="1"/>
    <cellStyle name="Uwaga 3" xfId="1806" hidden="1"/>
    <cellStyle name="Uwaga 3" xfId="1805" hidden="1"/>
    <cellStyle name="Uwaga 3" xfId="1803" hidden="1"/>
    <cellStyle name="Uwaga 3" xfId="1791" hidden="1"/>
    <cellStyle name="Uwaga 3" xfId="1790" hidden="1"/>
    <cellStyle name="Uwaga 3" xfId="1788" hidden="1"/>
    <cellStyle name="Uwaga 3" xfId="1776" hidden="1"/>
    <cellStyle name="Uwaga 3" xfId="1775" hidden="1"/>
    <cellStyle name="Uwaga 3" xfId="1773" hidden="1"/>
    <cellStyle name="Uwaga 3" xfId="1761" hidden="1"/>
    <cellStyle name="Uwaga 3" xfId="1760" hidden="1"/>
    <cellStyle name="Uwaga 3" xfId="1758" hidden="1"/>
    <cellStyle name="Uwaga 3" xfId="1746" hidden="1"/>
    <cellStyle name="Uwaga 3" xfId="1745" hidden="1"/>
    <cellStyle name="Uwaga 3" xfId="1743" hidden="1"/>
    <cellStyle name="Uwaga 3" xfId="1731" hidden="1"/>
    <cellStyle name="Uwaga 3" xfId="1730" hidden="1"/>
    <cellStyle name="Uwaga 3" xfId="1728" hidden="1"/>
    <cellStyle name="Uwaga 3" xfId="1716" hidden="1"/>
    <cellStyle name="Uwaga 3" xfId="1715" hidden="1"/>
    <cellStyle name="Uwaga 3" xfId="1713" hidden="1"/>
    <cellStyle name="Uwaga 3" xfId="1701" hidden="1"/>
    <cellStyle name="Uwaga 3" xfId="1699" hidden="1"/>
    <cellStyle name="Uwaga 3" xfId="1696" hidden="1"/>
    <cellStyle name="Uwaga 3" xfId="1686" hidden="1"/>
    <cellStyle name="Uwaga 3" xfId="1684" hidden="1"/>
    <cellStyle name="Uwaga 3" xfId="1681" hidden="1"/>
    <cellStyle name="Uwaga 3" xfId="1671" hidden="1"/>
    <cellStyle name="Uwaga 3" xfId="1669" hidden="1"/>
    <cellStyle name="Uwaga 3" xfId="1666" hidden="1"/>
    <cellStyle name="Uwaga 3" xfId="1656" hidden="1"/>
    <cellStyle name="Uwaga 3" xfId="1654" hidden="1"/>
    <cellStyle name="Uwaga 3" xfId="1651" hidden="1"/>
    <cellStyle name="Uwaga 3" xfId="1641" hidden="1"/>
    <cellStyle name="Uwaga 3" xfId="1639" hidden="1"/>
    <cellStyle name="Uwaga 3" xfId="1636" hidden="1"/>
    <cellStyle name="Uwaga 3" xfId="1626" hidden="1"/>
    <cellStyle name="Uwaga 3" xfId="1624" hidden="1"/>
    <cellStyle name="Uwaga 3" xfId="1620" hidden="1"/>
    <cellStyle name="Uwaga 3" xfId="1611" hidden="1"/>
    <cellStyle name="Uwaga 3" xfId="1608" hidden="1"/>
    <cellStyle name="Uwaga 3" xfId="1604" hidden="1"/>
    <cellStyle name="Uwaga 3" xfId="1596" hidden="1"/>
    <cellStyle name="Uwaga 3" xfId="1594" hidden="1"/>
    <cellStyle name="Uwaga 3" xfId="1590" hidden="1"/>
    <cellStyle name="Uwaga 3" xfId="1581" hidden="1"/>
    <cellStyle name="Uwaga 3" xfId="1579" hidden="1"/>
    <cellStyle name="Uwaga 3" xfId="1576" hidden="1"/>
    <cellStyle name="Uwaga 3" xfId="1566" hidden="1"/>
    <cellStyle name="Uwaga 3" xfId="1564" hidden="1"/>
    <cellStyle name="Uwaga 3" xfId="1559" hidden="1"/>
    <cellStyle name="Uwaga 3" xfId="1551" hidden="1"/>
    <cellStyle name="Uwaga 3" xfId="1549" hidden="1"/>
    <cellStyle name="Uwaga 3" xfId="1544" hidden="1"/>
    <cellStyle name="Uwaga 3" xfId="1536" hidden="1"/>
    <cellStyle name="Uwaga 3" xfId="1534" hidden="1"/>
    <cellStyle name="Uwaga 3" xfId="1529" hidden="1"/>
    <cellStyle name="Uwaga 3" xfId="1521" hidden="1"/>
    <cellStyle name="Uwaga 3" xfId="1519" hidden="1"/>
    <cellStyle name="Uwaga 3" xfId="1515" hidden="1"/>
    <cellStyle name="Uwaga 3" xfId="1506" hidden="1"/>
    <cellStyle name="Uwaga 3" xfId="1503" hidden="1"/>
    <cellStyle name="Uwaga 3" xfId="1498" hidden="1"/>
    <cellStyle name="Uwaga 3" xfId="1491" hidden="1"/>
    <cellStyle name="Uwaga 3" xfId="1487" hidden="1"/>
    <cellStyle name="Uwaga 3" xfId="1482" hidden="1"/>
    <cellStyle name="Uwaga 3" xfId="1476" hidden="1"/>
    <cellStyle name="Uwaga 3" xfId="1472" hidden="1"/>
    <cellStyle name="Uwaga 3" xfId="1467" hidden="1"/>
    <cellStyle name="Uwaga 3" xfId="1461" hidden="1"/>
    <cellStyle name="Uwaga 3" xfId="1458" hidden="1"/>
    <cellStyle name="Uwaga 3" xfId="1454" hidden="1"/>
    <cellStyle name="Uwaga 3" xfId="1445" hidden="1"/>
    <cellStyle name="Uwaga 3" xfId="1440" hidden="1"/>
    <cellStyle name="Uwaga 3" xfId="1435" hidden="1"/>
    <cellStyle name="Uwaga 3" xfId="1430" hidden="1"/>
    <cellStyle name="Uwaga 3" xfId="1425" hidden="1"/>
    <cellStyle name="Uwaga 3" xfId="1420" hidden="1"/>
    <cellStyle name="Uwaga 3" xfId="1415" hidden="1"/>
    <cellStyle name="Uwaga 3" xfId="1410" hidden="1"/>
    <cellStyle name="Uwaga 3" xfId="1405" hidden="1"/>
    <cellStyle name="Uwaga 3" xfId="1401" hidden="1"/>
    <cellStyle name="Uwaga 3" xfId="1396" hidden="1"/>
    <cellStyle name="Uwaga 3" xfId="1391" hidden="1"/>
    <cellStyle name="Uwaga 3" xfId="1386" hidden="1"/>
    <cellStyle name="Uwaga 3" xfId="1382" hidden="1"/>
    <cellStyle name="Uwaga 3" xfId="1378" hidden="1"/>
    <cellStyle name="Uwaga 3" xfId="1371" hidden="1"/>
    <cellStyle name="Uwaga 3" xfId="1367" hidden="1"/>
    <cellStyle name="Uwaga 3" xfId="1362" hidden="1"/>
    <cellStyle name="Uwaga 3" xfId="1356" hidden="1"/>
    <cellStyle name="Uwaga 3" xfId="1352" hidden="1"/>
    <cellStyle name="Uwaga 3" xfId="1347" hidden="1"/>
    <cellStyle name="Uwaga 3" xfId="1341" hidden="1"/>
    <cellStyle name="Uwaga 3" xfId="1337" hidden="1"/>
    <cellStyle name="Uwaga 3" xfId="1333" hidden="1"/>
    <cellStyle name="Uwaga 3" xfId="1326" hidden="1"/>
    <cellStyle name="Uwaga 3" xfId="1322" hidden="1"/>
    <cellStyle name="Uwaga 3" xfId="1318" hidden="1"/>
    <cellStyle name="Uwaga 3" xfId="1264" hidden="1"/>
    <cellStyle name="Uwaga 3" xfId="1263" hidden="1"/>
    <cellStyle name="Uwaga 3" xfId="1262" hidden="1"/>
    <cellStyle name="Uwaga 3" xfId="1255" hidden="1"/>
    <cellStyle name="Uwaga 3" xfId="1254" hidden="1"/>
    <cellStyle name="Uwaga 3" xfId="1253" hidden="1"/>
    <cellStyle name="Uwaga 3" xfId="1246" hidden="1"/>
    <cellStyle name="Uwaga 3" xfId="1245" hidden="1"/>
    <cellStyle name="Uwaga 3" xfId="1244" hidden="1"/>
    <cellStyle name="Uwaga 3" xfId="1237" hidden="1"/>
    <cellStyle name="Uwaga 3" xfId="1236" hidden="1"/>
    <cellStyle name="Uwaga 3" xfId="1235" hidden="1"/>
    <cellStyle name="Uwaga 3" xfId="1228" hidden="1"/>
    <cellStyle name="Uwaga 3" xfId="1227" hidden="1"/>
    <cellStyle name="Uwaga 3" xfId="1225" hidden="1"/>
    <cellStyle name="Uwaga 3" xfId="1220" hidden="1"/>
    <cellStyle name="Uwaga 3" xfId="1217" hidden="1"/>
    <cellStyle name="Uwaga 3" xfId="1215" hidden="1"/>
    <cellStyle name="Uwaga 3" xfId="1211" hidden="1"/>
    <cellStyle name="Uwaga 3" xfId="1208" hidden="1"/>
    <cellStyle name="Uwaga 3" xfId="1206" hidden="1"/>
    <cellStyle name="Uwaga 3" xfId="1202" hidden="1"/>
    <cellStyle name="Uwaga 3" xfId="1199" hidden="1"/>
    <cellStyle name="Uwaga 3" xfId="1197" hidden="1"/>
    <cellStyle name="Uwaga 3" xfId="1193" hidden="1"/>
    <cellStyle name="Uwaga 3" xfId="1191" hidden="1"/>
    <cellStyle name="Uwaga 3" xfId="1190" hidden="1"/>
    <cellStyle name="Uwaga 3" xfId="1184" hidden="1"/>
    <cellStyle name="Uwaga 3" xfId="1182" hidden="1"/>
    <cellStyle name="Uwaga 3" xfId="1179" hidden="1"/>
    <cellStyle name="Uwaga 3" xfId="1175" hidden="1"/>
    <cellStyle name="Uwaga 3" xfId="1172" hidden="1"/>
    <cellStyle name="Uwaga 3" xfId="1170" hidden="1"/>
    <cellStyle name="Uwaga 3" xfId="1166" hidden="1"/>
    <cellStyle name="Uwaga 3" xfId="1163" hidden="1"/>
    <cellStyle name="Uwaga 3" xfId="1161" hidden="1"/>
    <cellStyle name="Uwaga 3" xfId="1157" hidden="1"/>
    <cellStyle name="Uwaga 3" xfId="1155" hidden="1"/>
    <cellStyle name="Uwaga 3" xfId="1154" hidden="1"/>
    <cellStyle name="Uwaga 3" xfId="1148" hidden="1"/>
    <cellStyle name="Uwaga 3" xfId="1145" hidden="1"/>
    <cellStyle name="Uwaga 3" xfId="1143" hidden="1"/>
    <cellStyle name="Uwaga 3" xfId="1139" hidden="1"/>
    <cellStyle name="Uwaga 3" xfId="1136" hidden="1"/>
    <cellStyle name="Uwaga 3" xfId="1134" hidden="1"/>
    <cellStyle name="Uwaga 3" xfId="1130" hidden="1"/>
    <cellStyle name="Uwaga 3" xfId="1127" hidden="1"/>
    <cellStyle name="Uwaga 3" xfId="1125" hidden="1"/>
    <cellStyle name="Uwaga 3" xfId="1121" hidden="1"/>
    <cellStyle name="Uwaga 3" xfId="1119" hidden="1"/>
    <cellStyle name="Uwaga 3" xfId="1118" hidden="1"/>
    <cellStyle name="Uwaga 3" xfId="1111" hidden="1"/>
    <cellStyle name="Uwaga 3" xfId="1108" hidden="1"/>
    <cellStyle name="Uwaga 3" xfId="1106" hidden="1"/>
    <cellStyle name="Uwaga 3" xfId="1102" hidden="1"/>
    <cellStyle name="Uwaga 3" xfId="1099" hidden="1"/>
    <cellStyle name="Uwaga 3" xfId="1097" hidden="1"/>
    <cellStyle name="Uwaga 3" xfId="1093" hidden="1"/>
    <cellStyle name="Uwaga 3" xfId="1090" hidden="1"/>
    <cellStyle name="Uwaga 3" xfId="1088" hidden="1"/>
    <cellStyle name="Uwaga 3" xfId="1085" hidden="1"/>
    <cellStyle name="Uwaga 3" xfId="1083" hidden="1"/>
    <cellStyle name="Uwaga 3" xfId="1082" hidden="1"/>
    <cellStyle name="Uwaga 3" xfId="1076" hidden="1"/>
    <cellStyle name="Uwaga 3" xfId="1074" hidden="1"/>
    <cellStyle name="Uwaga 3" xfId="1072" hidden="1"/>
    <cellStyle name="Uwaga 3" xfId="1067" hidden="1"/>
    <cellStyle name="Uwaga 3" xfId="1065" hidden="1"/>
    <cellStyle name="Uwaga 3" xfId="1063" hidden="1"/>
    <cellStyle name="Uwaga 3" xfId="1058" hidden="1"/>
    <cellStyle name="Uwaga 3" xfId="1056" hidden="1"/>
    <cellStyle name="Uwaga 3" xfId="1054" hidden="1"/>
    <cellStyle name="Uwaga 3" xfId="1049" hidden="1"/>
    <cellStyle name="Uwaga 3" xfId="1047" hidden="1"/>
    <cellStyle name="Uwaga 3" xfId="1046" hidden="1"/>
    <cellStyle name="Uwaga 3" xfId="1039" hidden="1"/>
    <cellStyle name="Uwaga 3" xfId="1036" hidden="1"/>
    <cellStyle name="Uwaga 3" xfId="1034" hidden="1"/>
    <cellStyle name="Uwaga 3" xfId="1030" hidden="1"/>
    <cellStyle name="Uwaga 3" xfId="1027" hidden="1"/>
    <cellStyle name="Uwaga 3" xfId="1025" hidden="1"/>
    <cellStyle name="Uwaga 3" xfId="1021" hidden="1"/>
    <cellStyle name="Uwaga 3" xfId="1018" hidden="1"/>
    <cellStyle name="Uwaga 3" xfId="1016" hidden="1"/>
    <cellStyle name="Uwaga 3" xfId="1013" hidden="1"/>
    <cellStyle name="Uwaga 3" xfId="1011" hidden="1"/>
    <cellStyle name="Uwaga 3" xfId="1009" hidden="1"/>
    <cellStyle name="Uwaga 3" xfId="1003" hidden="1"/>
    <cellStyle name="Uwaga 3" xfId="1000" hidden="1"/>
    <cellStyle name="Uwaga 3" xfId="998" hidden="1"/>
    <cellStyle name="Uwaga 3" xfId="994" hidden="1"/>
    <cellStyle name="Uwaga 3" xfId="991" hidden="1"/>
    <cellStyle name="Uwaga 3" xfId="989" hidden="1"/>
    <cellStyle name="Uwaga 3" xfId="985" hidden="1"/>
    <cellStyle name="Uwaga 3" xfId="982" hidden="1"/>
    <cellStyle name="Uwaga 3" xfId="980" hidden="1"/>
    <cellStyle name="Uwaga 3" xfId="978" hidden="1"/>
    <cellStyle name="Uwaga 3" xfId="976" hidden="1"/>
    <cellStyle name="Uwaga 3" xfId="974" hidden="1"/>
    <cellStyle name="Uwaga 3" xfId="969" hidden="1"/>
    <cellStyle name="Uwaga 3" xfId="967" hidden="1"/>
    <cellStyle name="Uwaga 3" xfId="964" hidden="1"/>
    <cellStyle name="Uwaga 3" xfId="960" hidden="1"/>
    <cellStyle name="Uwaga 3" xfId="957" hidden="1"/>
    <cellStyle name="Uwaga 3" xfId="954" hidden="1"/>
    <cellStyle name="Uwaga 3" xfId="951" hidden="1"/>
    <cellStyle name="Uwaga 3" xfId="949" hidden="1"/>
    <cellStyle name="Uwaga 3" xfId="946" hidden="1"/>
    <cellStyle name="Uwaga 3" xfId="942" hidden="1"/>
    <cellStyle name="Uwaga 3" xfId="940" hidden="1"/>
    <cellStyle name="Uwaga 3" xfId="937" hidden="1"/>
    <cellStyle name="Uwaga 3" xfId="932" hidden="1"/>
    <cellStyle name="Uwaga 3" xfId="929" hidden="1"/>
    <cellStyle name="Uwaga 3" xfId="926" hidden="1"/>
    <cellStyle name="Uwaga 3" xfId="922" hidden="1"/>
    <cellStyle name="Uwaga 3" xfId="919" hidden="1"/>
    <cellStyle name="Uwaga 3" xfId="917" hidden="1"/>
    <cellStyle name="Uwaga 3" xfId="914" hidden="1"/>
    <cellStyle name="Uwaga 3" xfId="911" hidden="1"/>
    <cellStyle name="Uwaga 3" xfId="908" hidden="1"/>
    <cellStyle name="Uwaga 3" xfId="906" hidden="1"/>
    <cellStyle name="Uwaga 3" xfId="904" hidden="1"/>
    <cellStyle name="Uwaga 3" xfId="901" hidden="1"/>
    <cellStyle name="Uwaga 3" xfId="896" hidden="1"/>
    <cellStyle name="Uwaga 3" xfId="893" hidden="1"/>
    <cellStyle name="Uwaga 3" xfId="890" hidden="1"/>
    <cellStyle name="Uwaga 3" xfId="887" hidden="1"/>
    <cellStyle name="Uwaga 3" xfId="884" hidden="1"/>
    <cellStyle name="Uwaga 3" xfId="881" hidden="1"/>
    <cellStyle name="Uwaga 3" xfId="878" hidden="1"/>
    <cellStyle name="Uwaga 3" xfId="875" hidden="1"/>
    <cellStyle name="Uwaga 3" xfId="872" hidden="1"/>
    <cellStyle name="Uwaga 3" xfId="870" hidden="1"/>
    <cellStyle name="Uwaga 3" xfId="868" hidden="1"/>
    <cellStyle name="Uwaga 3" xfId="865" hidden="1"/>
    <cellStyle name="Uwaga 3" xfId="860" hidden="1"/>
    <cellStyle name="Uwaga 3" xfId="857" hidden="1"/>
    <cellStyle name="Uwaga 3" xfId="854" hidden="1"/>
    <cellStyle name="Uwaga 3" xfId="851" hidden="1"/>
    <cellStyle name="Uwaga 3" xfId="848" hidden="1"/>
    <cellStyle name="Uwaga 3" xfId="845" hidden="1"/>
    <cellStyle name="Uwaga 3" xfId="842" hidden="1"/>
    <cellStyle name="Uwaga 3" xfId="839" hidden="1"/>
    <cellStyle name="Uwaga 3" xfId="836" hidden="1"/>
    <cellStyle name="Uwaga 3" xfId="834" hidden="1"/>
    <cellStyle name="Uwaga 3" xfId="832" hidden="1"/>
    <cellStyle name="Uwaga 3" xfId="829" hidden="1"/>
    <cellStyle name="Uwaga 3" xfId="823" hidden="1"/>
    <cellStyle name="Uwaga 3" xfId="820" hidden="1"/>
    <cellStyle name="Uwaga 3" xfId="818" hidden="1"/>
    <cellStyle name="Uwaga 3" xfId="814" hidden="1"/>
    <cellStyle name="Uwaga 3" xfId="811" hidden="1"/>
    <cellStyle name="Uwaga 3" xfId="809" hidden="1"/>
    <cellStyle name="Uwaga 3" xfId="805" hidden="1"/>
    <cellStyle name="Uwaga 3" xfId="802" hidden="1"/>
    <cellStyle name="Uwaga 3" xfId="800" hidden="1"/>
    <cellStyle name="Uwaga 3" xfId="798" hidden="1"/>
    <cellStyle name="Uwaga 3" xfId="795" hidden="1"/>
    <cellStyle name="Uwaga 3" xfId="792" hidden="1"/>
    <cellStyle name="Uwaga 3" xfId="789" hidden="1"/>
    <cellStyle name="Uwaga 3" xfId="787" hidden="1"/>
    <cellStyle name="Uwaga 3" xfId="785" hidden="1"/>
    <cellStyle name="Uwaga 3" xfId="780" hidden="1"/>
    <cellStyle name="Uwaga 3" xfId="778" hidden="1"/>
    <cellStyle name="Uwaga 3" xfId="775" hidden="1"/>
    <cellStyle name="Uwaga 3" xfId="771" hidden="1"/>
    <cellStyle name="Uwaga 3" xfId="769" hidden="1"/>
    <cellStyle name="Uwaga 3" xfId="766" hidden="1"/>
    <cellStyle name="Uwaga 3" xfId="762" hidden="1"/>
    <cellStyle name="Uwaga 3" xfId="760" hidden="1"/>
    <cellStyle name="Uwaga 3" xfId="757" hidden="1"/>
    <cellStyle name="Uwaga 3" xfId="753" hidden="1"/>
    <cellStyle name="Uwaga 3" xfId="751" hidden="1"/>
    <cellStyle name="Uwaga 3" xfId="749" hidden="1"/>
    <cellStyle name="Uwaga 3" xfId="2274" hidden="1"/>
    <cellStyle name="Uwaga 3" xfId="2275" hidden="1"/>
    <cellStyle name="Uwaga 3" xfId="2277" hidden="1"/>
    <cellStyle name="Uwaga 3" xfId="2289" hidden="1"/>
    <cellStyle name="Uwaga 3" xfId="2290" hidden="1"/>
    <cellStyle name="Uwaga 3" xfId="2295" hidden="1"/>
    <cellStyle name="Uwaga 3" xfId="2304" hidden="1"/>
    <cellStyle name="Uwaga 3" xfId="2305" hidden="1"/>
    <cellStyle name="Uwaga 3" xfId="2310" hidden="1"/>
    <cellStyle name="Uwaga 3" xfId="2319" hidden="1"/>
    <cellStyle name="Uwaga 3" xfId="2320" hidden="1"/>
    <cellStyle name="Uwaga 3" xfId="2321" hidden="1"/>
    <cellStyle name="Uwaga 3" xfId="2334" hidden="1"/>
    <cellStyle name="Uwaga 3" xfId="2339" hidden="1"/>
    <cellStyle name="Uwaga 3" xfId="2344" hidden="1"/>
    <cellStyle name="Uwaga 3" xfId="2354" hidden="1"/>
    <cellStyle name="Uwaga 3" xfId="2359" hidden="1"/>
    <cellStyle name="Uwaga 3" xfId="2363" hidden="1"/>
    <cellStyle name="Uwaga 3" xfId="2370" hidden="1"/>
    <cellStyle name="Uwaga 3" xfId="2375" hidden="1"/>
    <cellStyle name="Uwaga 3" xfId="2378" hidden="1"/>
    <cellStyle name="Uwaga 3" xfId="2384" hidden="1"/>
    <cellStyle name="Uwaga 3" xfId="2389" hidden="1"/>
    <cellStyle name="Uwaga 3" xfId="2393" hidden="1"/>
    <cellStyle name="Uwaga 3" xfId="2394" hidden="1"/>
    <cellStyle name="Uwaga 3" xfId="2395" hidden="1"/>
    <cellStyle name="Uwaga 3" xfId="2399" hidden="1"/>
    <cellStyle name="Uwaga 3" xfId="2411" hidden="1"/>
    <cellStyle name="Uwaga 3" xfId="2416" hidden="1"/>
    <cellStyle name="Uwaga 3" xfId="2421" hidden="1"/>
    <cellStyle name="Uwaga 3" xfId="2426" hidden="1"/>
    <cellStyle name="Uwaga 3" xfId="2431" hidden="1"/>
    <cellStyle name="Uwaga 3" xfId="2436" hidden="1"/>
    <cellStyle name="Uwaga 3" xfId="2440" hidden="1"/>
    <cellStyle name="Uwaga 3" xfId="2444" hidden="1"/>
    <cellStyle name="Uwaga 3" xfId="2449" hidden="1"/>
    <cellStyle name="Uwaga 3" xfId="2454" hidden="1"/>
    <cellStyle name="Uwaga 3" xfId="2455" hidden="1"/>
    <cellStyle name="Uwaga 3" xfId="2457" hidden="1"/>
    <cellStyle name="Uwaga 3" xfId="2470" hidden="1"/>
    <cellStyle name="Uwaga 3" xfId="2474" hidden="1"/>
    <cellStyle name="Uwaga 3" xfId="2479" hidden="1"/>
    <cellStyle name="Uwaga 3" xfId="2486" hidden="1"/>
    <cellStyle name="Uwaga 3" xfId="2490" hidden="1"/>
    <cellStyle name="Uwaga 3" xfId="2495" hidden="1"/>
    <cellStyle name="Uwaga 3" xfId="2500" hidden="1"/>
    <cellStyle name="Uwaga 3" xfId="2503" hidden="1"/>
    <cellStyle name="Uwaga 3" xfId="2508" hidden="1"/>
    <cellStyle name="Uwaga 3" xfId="2514" hidden="1"/>
    <cellStyle name="Uwaga 3" xfId="2515" hidden="1"/>
    <cellStyle name="Uwaga 3" xfId="2518" hidden="1"/>
    <cellStyle name="Uwaga 3" xfId="2531" hidden="1"/>
    <cellStyle name="Uwaga 3" xfId="2535" hidden="1"/>
    <cellStyle name="Uwaga 3" xfId="2540" hidden="1"/>
    <cellStyle name="Uwaga 3" xfId="2547" hidden="1"/>
    <cellStyle name="Uwaga 3" xfId="2552" hidden="1"/>
    <cellStyle name="Uwaga 3" xfId="2556" hidden="1"/>
    <cellStyle name="Uwaga 3" xfId="2561" hidden="1"/>
    <cellStyle name="Uwaga 3" xfId="2565" hidden="1"/>
    <cellStyle name="Uwaga 3" xfId="2570" hidden="1"/>
    <cellStyle name="Uwaga 3" xfId="2574" hidden="1"/>
    <cellStyle name="Uwaga 3" xfId="2575" hidden="1"/>
    <cellStyle name="Uwaga 3" xfId="2577" hidden="1"/>
    <cellStyle name="Uwaga 3" xfId="2589" hidden="1"/>
    <cellStyle name="Uwaga 3" xfId="2590" hidden="1"/>
    <cellStyle name="Uwaga 3" xfId="2592" hidden="1"/>
    <cellStyle name="Uwaga 3" xfId="2604" hidden="1"/>
    <cellStyle name="Uwaga 3" xfId="2606" hidden="1"/>
    <cellStyle name="Uwaga 3" xfId="2609" hidden="1"/>
    <cellStyle name="Uwaga 3" xfId="2619" hidden="1"/>
    <cellStyle name="Uwaga 3" xfId="2620" hidden="1"/>
    <cellStyle name="Uwaga 3" xfId="2622" hidden="1"/>
    <cellStyle name="Uwaga 3" xfId="2634" hidden="1"/>
    <cellStyle name="Uwaga 3" xfId="2635" hidden="1"/>
    <cellStyle name="Uwaga 3" xfId="2636" hidden="1"/>
    <cellStyle name="Uwaga 3" xfId="2650" hidden="1"/>
    <cellStyle name="Uwaga 3" xfId="2653" hidden="1"/>
    <cellStyle name="Uwaga 3" xfId="2657" hidden="1"/>
    <cellStyle name="Uwaga 3" xfId="2665" hidden="1"/>
    <cellStyle name="Uwaga 3" xfId="2668" hidden="1"/>
    <cellStyle name="Uwaga 3" xfId="2672" hidden="1"/>
    <cellStyle name="Uwaga 3" xfId="2680" hidden="1"/>
    <cellStyle name="Uwaga 3" xfId="2683" hidden="1"/>
    <cellStyle name="Uwaga 3" xfId="2687" hidden="1"/>
    <cellStyle name="Uwaga 3" xfId="2694" hidden="1"/>
    <cellStyle name="Uwaga 3" xfId="2695" hidden="1"/>
    <cellStyle name="Uwaga 3" xfId="2697" hidden="1"/>
    <cellStyle name="Uwaga 3" xfId="2710" hidden="1"/>
    <cellStyle name="Uwaga 3" xfId="2713" hidden="1"/>
    <cellStyle name="Uwaga 3" xfId="2716" hidden="1"/>
    <cellStyle name="Uwaga 3" xfId="2725" hidden="1"/>
    <cellStyle name="Uwaga 3" xfId="2728" hidden="1"/>
    <cellStyle name="Uwaga 3" xfId="2732" hidden="1"/>
    <cellStyle name="Uwaga 3" xfId="2740" hidden="1"/>
    <cellStyle name="Uwaga 3" xfId="2742" hidden="1"/>
    <cellStyle name="Uwaga 3" xfId="2745" hidden="1"/>
    <cellStyle name="Uwaga 3" xfId="2754" hidden="1"/>
    <cellStyle name="Uwaga 3" xfId="2755" hidden="1"/>
    <cellStyle name="Uwaga 3" xfId="2756" hidden="1"/>
    <cellStyle name="Uwaga 3" xfId="2769" hidden="1"/>
    <cellStyle name="Uwaga 3" xfId="2770" hidden="1"/>
    <cellStyle name="Uwaga 3" xfId="2772" hidden="1"/>
    <cellStyle name="Uwaga 3" xfId="2784" hidden="1"/>
    <cellStyle name="Uwaga 3" xfId="2785" hidden="1"/>
    <cellStyle name="Uwaga 3" xfId="2787" hidden="1"/>
    <cellStyle name="Uwaga 3" xfId="2799" hidden="1"/>
    <cellStyle name="Uwaga 3" xfId="2800" hidden="1"/>
    <cellStyle name="Uwaga 3" xfId="2802" hidden="1"/>
    <cellStyle name="Uwaga 3" xfId="2814" hidden="1"/>
    <cellStyle name="Uwaga 3" xfId="2815" hidden="1"/>
    <cellStyle name="Uwaga 3" xfId="2816" hidden="1"/>
    <cellStyle name="Uwaga 3" xfId="2830" hidden="1"/>
    <cellStyle name="Uwaga 3" xfId="2832" hidden="1"/>
    <cellStyle name="Uwaga 3" xfId="2835" hidden="1"/>
    <cellStyle name="Uwaga 3" xfId="2845" hidden="1"/>
    <cellStyle name="Uwaga 3" xfId="2848" hidden="1"/>
    <cellStyle name="Uwaga 3" xfId="2851" hidden="1"/>
    <cellStyle name="Uwaga 3" xfId="2860" hidden="1"/>
    <cellStyle name="Uwaga 3" xfId="2862" hidden="1"/>
    <cellStyle name="Uwaga 3" xfId="2865" hidden="1"/>
    <cellStyle name="Uwaga 3" xfId="2874" hidden="1"/>
    <cellStyle name="Uwaga 3" xfId="2875" hidden="1"/>
    <cellStyle name="Uwaga 3" xfId="2876" hidden="1"/>
    <cellStyle name="Uwaga 3" xfId="2889" hidden="1"/>
    <cellStyle name="Uwaga 3" xfId="2891" hidden="1"/>
    <cellStyle name="Uwaga 3" xfId="2893" hidden="1"/>
    <cellStyle name="Uwaga 3" xfId="2904" hidden="1"/>
    <cellStyle name="Uwaga 3" xfId="2906" hidden="1"/>
    <cellStyle name="Uwaga 3" xfId="2908" hidden="1"/>
    <cellStyle name="Uwaga 3" xfId="2919" hidden="1"/>
    <cellStyle name="Uwaga 3" xfId="2921" hidden="1"/>
    <cellStyle name="Uwaga 3" xfId="2923" hidden="1"/>
    <cellStyle name="Uwaga 3" xfId="2934" hidden="1"/>
    <cellStyle name="Uwaga 3" xfId="2935" hidden="1"/>
    <cellStyle name="Uwaga 3" xfId="2936" hidden="1"/>
    <cellStyle name="Uwaga 3" xfId="2949" hidden="1"/>
    <cellStyle name="Uwaga 3" xfId="2951" hidden="1"/>
    <cellStyle name="Uwaga 3" xfId="2953" hidden="1"/>
    <cellStyle name="Uwaga 3" xfId="2964" hidden="1"/>
    <cellStyle name="Uwaga 3" xfId="2966" hidden="1"/>
    <cellStyle name="Uwaga 3" xfId="2968" hidden="1"/>
    <cellStyle name="Uwaga 3" xfId="2979" hidden="1"/>
    <cellStyle name="Uwaga 3" xfId="2981" hidden="1"/>
    <cellStyle name="Uwaga 3" xfId="2982" hidden="1"/>
    <cellStyle name="Uwaga 3" xfId="2994" hidden="1"/>
    <cellStyle name="Uwaga 3" xfId="2995" hidden="1"/>
    <cellStyle name="Uwaga 3" xfId="2996" hidden="1"/>
    <cellStyle name="Uwaga 3" xfId="3009" hidden="1"/>
    <cellStyle name="Uwaga 3" xfId="3011" hidden="1"/>
    <cellStyle name="Uwaga 3" xfId="3013" hidden="1"/>
    <cellStyle name="Uwaga 3" xfId="3024" hidden="1"/>
    <cellStyle name="Uwaga 3" xfId="3026" hidden="1"/>
    <cellStyle name="Uwaga 3" xfId="3028" hidden="1"/>
    <cellStyle name="Uwaga 3" xfId="3039" hidden="1"/>
    <cellStyle name="Uwaga 3" xfId="3041" hidden="1"/>
    <cellStyle name="Uwaga 3" xfId="3043" hidden="1"/>
    <cellStyle name="Uwaga 3" xfId="3054" hidden="1"/>
    <cellStyle name="Uwaga 3" xfId="3055" hidden="1"/>
    <cellStyle name="Uwaga 3" xfId="3057" hidden="1"/>
    <cellStyle name="Uwaga 3" xfId="3068" hidden="1"/>
    <cellStyle name="Uwaga 3" xfId="3070" hidden="1"/>
    <cellStyle name="Uwaga 3" xfId="3071" hidden="1"/>
    <cellStyle name="Uwaga 3" xfId="3080" hidden="1"/>
    <cellStyle name="Uwaga 3" xfId="3083" hidden="1"/>
    <cellStyle name="Uwaga 3" xfId="3085" hidden="1"/>
    <cellStyle name="Uwaga 3" xfId="3096" hidden="1"/>
    <cellStyle name="Uwaga 3" xfId="3098" hidden="1"/>
    <cellStyle name="Uwaga 3" xfId="3100" hidden="1"/>
    <cellStyle name="Uwaga 3" xfId="3112" hidden="1"/>
    <cellStyle name="Uwaga 3" xfId="3114" hidden="1"/>
    <cellStyle name="Uwaga 3" xfId="3116" hidden="1"/>
    <cellStyle name="Uwaga 3" xfId="3124" hidden="1"/>
    <cellStyle name="Uwaga 3" xfId="3126" hidden="1"/>
    <cellStyle name="Uwaga 3" xfId="3129" hidden="1"/>
    <cellStyle name="Uwaga 3" xfId="3119" hidden="1"/>
    <cellStyle name="Uwaga 3" xfId="3118" hidden="1"/>
    <cellStyle name="Uwaga 3" xfId="3117" hidden="1"/>
    <cellStyle name="Uwaga 3" xfId="3104" hidden="1"/>
    <cellStyle name="Uwaga 3" xfId="3103" hidden="1"/>
    <cellStyle name="Uwaga 3" xfId="3102" hidden="1"/>
    <cellStyle name="Uwaga 3" xfId="3089" hidden="1"/>
    <cellStyle name="Uwaga 3" xfId="3088" hidden="1"/>
    <cellStyle name="Uwaga 3" xfId="3087" hidden="1"/>
    <cellStyle name="Uwaga 3" xfId="3074" hidden="1"/>
    <cellStyle name="Uwaga 3" xfId="3073" hidden="1"/>
    <cellStyle name="Uwaga 3" xfId="3072" hidden="1"/>
    <cellStyle name="Uwaga 3" xfId="3059" hidden="1"/>
    <cellStyle name="Uwaga 3" xfId="3058" hidden="1"/>
    <cellStyle name="Uwaga 3" xfId="3056" hidden="1"/>
    <cellStyle name="Uwaga 3" xfId="3045" hidden="1"/>
    <cellStyle name="Uwaga 3" xfId="3042" hidden="1"/>
    <cellStyle name="Uwaga 3" xfId="3040" hidden="1"/>
    <cellStyle name="Uwaga 3" xfId="3030" hidden="1"/>
    <cellStyle name="Uwaga 3" xfId="3027" hidden="1"/>
    <cellStyle name="Uwaga 3" xfId="3025" hidden="1"/>
    <cellStyle name="Uwaga 3" xfId="3015" hidden="1"/>
    <cellStyle name="Uwaga 3" xfId="3012" hidden="1"/>
    <cellStyle name="Uwaga 3" xfId="3010" hidden="1"/>
    <cellStyle name="Uwaga 3" xfId="3000" hidden="1"/>
    <cellStyle name="Uwaga 3" xfId="2998" hidden="1"/>
    <cellStyle name="Uwaga 3" xfId="2997" hidden="1"/>
    <cellStyle name="Uwaga 3" xfId="2985" hidden="1"/>
    <cellStyle name="Uwaga 3" xfId="2983" hidden="1"/>
    <cellStyle name="Uwaga 3" xfId="2980" hidden="1"/>
    <cellStyle name="Uwaga 3" xfId="2970" hidden="1"/>
    <cellStyle name="Uwaga 3" xfId="2967" hidden="1"/>
    <cellStyle name="Uwaga 3" xfId="2965" hidden="1"/>
    <cellStyle name="Uwaga 3" xfId="2955" hidden="1"/>
    <cellStyle name="Uwaga 3" xfId="2952" hidden="1"/>
    <cellStyle name="Uwaga 3" xfId="2950" hidden="1"/>
    <cellStyle name="Uwaga 3" xfId="2940" hidden="1"/>
    <cellStyle name="Uwaga 3" xfId="2938" hidden="1"/>
    <cellStyle name="Uwaga 3" xfId="2937" hidden="1"/>
    <cellStyle name="Uwaga 3" xfId="2925" hidden="1"/>
    <cellStyle name="Uwaga 3" xfId="2922" hidden="1"/>
    <cellStyle name="Uwaga 3" xfId="2920" hidden="1"/>
    <cellStyle name="Uwaga 3" xfId="2910" hidden="1"/>
    <cellStyle name="Uwaga 3" xfId="2907" hidden="1"/>
    <cellStyle name="Uwaga 3" xfId="2905" hidden="1"/>
    <cellStyle name="Uwaga 3" xfId="2895" hidden="1"/>
    <cellStyle name="Uwaga 3" xfId="2892" hidden="1"/>
    <cellStyle name="Uwaga 3" xfId="2890" hidden="1"/>
    <cellStyle name="Uwaga 3" xfId="2880" hidden="1"/>
    <cellStyle name="Uwaga 3" xfId="2878" hidden="1"/>
    <cellStyle name="Uwaga 3" xfId="2877" hidden="1"/>
    <cellStyle name="Uwaga 3" xfId="2864" hidden="1"/>
    <cellStyle name="Uwaga 3" xfId="2861" hidden="1"/>
    <cellStyle name="Uwaga 3" xfId="2859" hidden="1"/>
    <cellStyle name="Uwaga 3" xfId="2849" hidden="1"/>
    <cellStyle name="Uwaga 3" xfId="2846" hidden="1"/>
    <cellStyle name="Uwaga 3" xfId="2844" hidden="1"/>
    <cellStyle name="Uwaga 3" xfId="2834" hidden="1"/>
    <cellStyle name="Uwaga 3" xfId="2831" hidden="1"/>
    <cellStyle name="Uwaga 3" xfId="2829" hidden="1"/>
    <cellStyle name="Uwaga 3" xfId="2820" hidden="1"/>
    <cellStyle name="Uwaga 3" xfId="2818" hidden="1"/>
    <cellStyle name="Uwaga 3" xfId="2817" hidden="1"/>
    <cellStyle name="Uwaga 3" xfId="2805" hidden="1"/>
    <cellStyle name="Uwaga 3" xfId="2803" hidden="1"/>
    <cellStyle name="Uwaga 3" xfId="2801" hidden="1"/>
    <cellStyle name="Uwaga 3" xfId="2790" hidden="1"/>
    <cellStyle name="Uwaga 3" xfId="2788" hidden="1"/>
    <cellStyle name="Uwaga 3" xfId="2786" hidden="1"/>
    <cellStyle name="Uwaga 3" xfId="2775" hidden="1"/>
    <cellStyle name="Uwaga 3" xfId="2773" hidden="1"/>
    <cellStyle name="Uwaga 3" xfId="2771" hidden="1"/>
    <cellStyle name="Uwaga 3" xfId="2760" hidden="1"/>
    <cellStyle name="Uwaga 3" xfId="2758" hidden="1"/>
    <cellStyle name="Uwaga 3" xfId="2757" hidden="1"/>
    <cellStyle name="Uwaga 3" xfId="2744" hidden="1"/>
    <cellStyle name="Uwaga 3" xfId="2741" hidden="1"/>
    <cellStyle name="Uwaga 3" xfId="2739" hidden="1"/>
    <cellStyle name="Uwaga 3" xfId="2729" hidden="1"/>
    <cellStyle name="Uwaga 3" xfId="2726" hidden="1"/>
    <cellStyle name="Uwaga 3" xfId="2724" hidden="1"/>
    <cellStyle name="Uwaga 3" xfId="2714" hidden="1"/>
    <cellStyle name="Uwaga 3" xfId="2711" hidden="1"/>
    <cellStyle name="Uwaga 3" xfId="2709" hidden="1"/>
    <cellStyle name="Uwaga 3" xfId="2700" hidden="1"/>
    <cellStyle name="Uwaga 3" xfId="2698" hidden="1"/>
    <cellStyle name="Uwaga 3" xfId="2696" hidden="1"/>
    <cellStyle name="Uwaga 3" xfId="2684" hidden="1"/>
    <cellStyle name="Uwaga 3" xfId="2681" hidden="1"/>
    <cellStyle name="Uwaga 3" xfId="2679" hidden="1"/>
    <cellStyle name="Uwaga 3" xfId="2669" hidden="1"/>
    <cellStyle name="Uwaga 3" xfId="2666" hidden="1"/>
    <cellStyle name="Uwaga 3" xfId="2664" hidden="1"/>
    <cellStyle name="Uwaga 3" xfId="2654" hidden="1"/>
    <cellStyle name="Uwaga 3" xfId="2651" hidden="1"/>
    <cellStyle name="Uwaga 3" xfId="2649" hidden="1"/>
    <cellStyle name="Uwaga 3" xfId="2642" hidden="1"/>
    <cellStyle name="Uwaga 3" xfId="2639" hidden="1"/>
    <cellStyle name="Uwaga 3" xfId="2637" hidden="1"/>
    <cellStyle name="Uwaga 3" xfId="2627" hidden="1"/>
    <cellStyle name="Uwaga 3" xfId="2624" hidden="1"/>
    <cellStyle name="Uwaga 3" xfId="2621" hidden="1"/>
    <cellStyle name="Uwaga 3" xfId="2612" hidden="1"/>
    <cellStyle name="Uwaga 3" xfId="2608" hidden="1"/>
    <cellStyle name="Uwaga 3" xfId="2605" hidden="1"/>
    <cellStyle name="Uwaga 3" xfId="2597" hidden="1"/>
    <cellStyle name="Uwaga 3" xfId="2594" hidden="1"/>
    <cellStyle name="Uwaga 3" xfId="2591" hidden="1"/>
    <cellStyle name="Uwaga 3" xfId="2582" hidden="1"/>
    <cellStyle name="Uwaga 3" xfId="2579" hidden="1"/>
    <cellStyle name="Uwaga 3" xfId="2576" hidden="1"/>
    <cellStyle name="Uwaga 3" xfId="2566" hidden="1"/>
    <cellStyle name="Uwaga 3" xfId="2562" hidden="1"/>
    <cellStyle name="Uwaga 3" xfId="2559" hidden="1"/>
    <cellStyle name="Uwaga 3" xfId="2550" hidden="1"/>
    <cellStyle name="Uwaga 3" xfId="2546" hidden="1"/>
    <cellStyle name="Uwaga 3" xfId="2544" hidden="1"/>
    <cellStyle name="Uwaga 3" xfId="2536" hidden="1"/>
    <cellStyle name="Uwaga 3" xfId="2532" hidden="1"/>
    <cellStyle name="Uwaga 3" xfId="2529" hidden="1"/>
    <cellStyle name="Uwaga 3" xfId="2522" hidden="1"/>
    <cellStyle name="Uwaga 3" xfId="2519" hidden="1"/>
    <cellStyle name="Uwaga 3" xfId="2516" hidden="1"/>
    <cellStyle name="Uwaga 3" xfId="2507" hidden="1"/>
    <cellStyle name="Uwaga 3" xfId="2502" hidden="1"/>
    <cellStyle name="Uwaga 3" xfId="2499" hidden="1"/>
    <cellStyle name="Uwaga 3" xfId="2492" hidden="1"/>
    <cellStyle name="Uwaga 3" xfId="2487" hidden="1"/>
    <cellStyle name="Uwaga 3" xfId="2484" hidden="1"/>
    <cellStyle name="Uwaga 3" xfId="2477" hidden="1"/>
    <cellStyle name="Uwaga 3" xfId="2472" hidden="1"/>
    <cellStyle name="Uwaga 3" xfId="2469" hidden="1"/>
    <cellStyle name="Uwaga 3" xfId="2463" hidden="1"/>
    <cellStyle name="Uwaga 3" xfId="2459" hidden="1"/>
    <cellStyle name="Uwaga 3" xfId="2456" hidden="1"/>
    <cellStyle name="Uwaga 3" xfId="2448" hidden="1"/>
    <cellStyle name="Uwaga 3" xfId="2443" hidden="1"/>
    <cellStyle name="Uwaga 3" xfId="2439" hidden="1"/>
    <cellStyle name="Uwaga 3" xfId="2433" hidden="1"/>
    <cellStyle name="Uwaga 3" xfId="2428" hidden="1"/>
    <cellStyle name="Uwaga 3" xfId="2424" hidden="1"/>
    <cellStyle name="Uwaga 3" xfId="2418" hidden="1"/>
    <cellStyle name="Uwaga 3" xfId="2413" hidden="1"/>
    <cellStyle name="Uwaga 3" xfId="2409" hidden="1"/>
    <cellStyle name="Uwaga 3" xfId="2404" hidden="1"/>
    <cellStyle name="Uwaga 3" xfId="2400" hidden="1"/>
    <cellStyle name="Uwaga 3" xfId="2396" hidden="1"/>
    <cellStyle name="Uwaga 3" xfId="2388" hidden="1"/>
    <cellStyle name="Uwaga 3" xfId="2383" hidden="1"/>
    <cellStyle name="Uwaga 3" xfId="2379" hidden="1"/>
    <cellStyle name="Uwaga 3" xfId="2373" hidden="1"/>
    <cellStyle name="Uwaga 3" xfId="2368" hidden="1"/>
    <cellStyle name="Uwaga 3" xfId="2364" hidden="1"/>
    <cellStyle name="Uwaga 3" xfId="2358" hidden="1"/>
    <cellStyle name="Uwaga 3" xfId="2353" hidden="1"/>
    <cellStyle name="Uwaga 3" xfId="2349" hidden="1"/>
    <cellStyle name="Uwaga 3" xfId="2345" hidden="1"/>
    <cellStyle name="Uwaga 3" xfId="2340" hidden="1"/>
    <cellStyle name="Uwaga 3" xfId="2335" hidden="1"/>
    <cellStyle name="Uwaga 3" xfId="2330" hidden="1"/>
    <cellStyle name="Uwaga 3" xfId="2326" hidden="1"/>
    <cellStyle name="Uwaga 3" xfId="2322" hidden="1"/>
    <cellStyle name="Uwaga 3" xfId="2315" hidden="1"/>
    <cellStyle name="Uwaga 3" xfId="2311" hidden="1"/>
    <cellStyle name="Uwaga 3" xfId="2306" hidden="1"/>
    <cellStyle name="Uwaga 3" xfId="2300" hidden="1"/>
    <cellStyle name="Uwaga 3" xfId="2296" hidden="1"/>
    <cellStyle name="Uwaga 3" xfId="2291" hidden="1"/>
    <cellStyle name="Uwaga 3" xfId="2285" hidden="1"/>
    <cellStyle name="Uwaga 3" xfId="2281" hidden="1"/>
    <cellStyle name="Uwaga 3" xfId="2276" hidden="1"/>
    <cellStyle name="Uwaga 3" xfId="2270" hidden="1"/>
    <cellStyle name="Uwaga 3" xfId="2266" hidden="1"/>
    <cellStyle name="Uwaga 3" xfId="2262" hidden="1"/>
    <cellStyle name="Uwaga 3" xfId="3122" hidden="1"/>
    <cellStyle name="Uwaga 3" xfId="3121" hidden="1"/>
    <cellStyle name="Uwaga 3" xfId="3120" hidden="1"/>
    <cellStyle name="Uwaga 3" xfId="3107" hidden="1"/>
    <cellStyle name="Uwaga 3" xfId="3106" hidden="1"/>
    <cellStyle name="Uwaga 3" xfId="3105" hidden="1"/>
    <cellStyle name="Uwaga 3" xfId="3092" hidden="1"/>
    <cellStyle name="Uwaga 3" xfId="3091" hidden="1"/>
    <cellStyle name="Uwaga 3" xfId="3090" hidden="1"/>
    <cellStyle name="Uwaga 3" xfId="3077" hidden="1"/>
    <cellStyle name="Uwaga 3" xfId="3076" hidden="1"/>
    <cellStyle name="Uwaga 3" xfId="3075" hidden="1"/>
    <cellStyle name="Uwaga 3" xfId="3062" hidden="1"/>
    <cellStyle name="Uwaga 3" xfId="3061" hidden="1"/>
    <cellStyle name="Uwaga 3" xfId="3060" hidden="1"/>
    <cellStyle name="Uwaga 3" xfId="3048" hidden="1"/>
    <cellStyle name="Uwaga 3" xfId="3046" hidden="1"/>
    <cellStyle name="Uwaga 3" xfId="3044" hidden="1"/>
    <cellStyle name="Uwaga 3" xfId="3033" hidden="1"/>
    <cellStyle name="Uwaga 3" xfId="3031" hidden="1"/>
    <cellStyle name="Uwaga 3" xfId="3029" hidden="1"/>
    <cellStyle name="Uwaga 3" xfId="3018" hidden="1"/>
    <cellStyle name="Uwaga 3" xfId="3016" hidden="1"/>
    <cellStyle name="Uwaga 3" xfId="3014" hidden="1"/>
    <cellStyle name="Uwaga 3" xfId="3003" hidden="1"/>
    <cellStyle name="Uwaga 3" xfId="3001" hidden="1"/>
    <cellStyle name="Uwaga 3" xfId="2999" hidden="1"/>
    <cellStyle name="Uwaga 3" xfId="2988" hidden="1"/>
    <cellStyle name="Uwaga 3" xfId="2986" hidden="1"/>
    <cellStyle name="Uwaga 3" xfId="2984" hidden="1"/>
    <cellStyle name="Uwaga 3" xfId="2973" hidden="1"/>
    <cellStyle name="Uwaga 3" xfId="2971" hidden="1"/>
    <cellStyle name="Uwaga 3" xfId="2969" hidden="1"/>
    <cellStyle name="Uwaga 3" xfId="2958" hidden="1"/>
    <cellStyle name="Uwaga 3" xfId="2956" hidden="1"/>
    <cellStyle name="Uwaga 3" xfId="2954" hidden="1"/>
    <cellStyle name="Uwaga 3" xfId="2943" hidden="1"/>
    <cellStyle name="Uwaga 3" xfId="2941" hidden="1"/>
    <cellStyle name="Uwaga 3" xfId="2939" hidden="1"/>
    <cellStyle name="Uwaga 3" xfId="2928" hidden="1"/>
    <cellStyle name="Uwaga 3" xfId="2926" hidden="1"/>
    <cellStyle name="Uwaga 3" xfId="2924" hidden="1"/>
    <cellStyle name="Uwaga 3" xfId="2913" hidden="1"/>
    <cellStyle name="Uwaga 3" xfId="2911" hidden="1"/>
    <cellStyle name="Uwaga 3" xfId="2909" hidden="1"/>
    <cellStyle name="Uwaga 3" xfId="2898" hidden="1"/>
    <cellStyle name="Uwaga 3" xfId="2896" hidden="1"/>
    <cellStyle name="Uwaga 3" xfId="2894" hidden="1"/>
    <cellStyle name="Uwaga 3" xfId="2883" hidden="1"/>
    <cellStyle name="Uwaga 3" xfId="2881" hidden="1"/>
    <cellStyle name="Uwaga 3" xfId="2879" hidden="1"/>
    <cellStyle name="Uwaga 3" xfId="2868" hidden="1"/>
    <cellStyle name="Uwaga 3" xfId="2866" hidden="1"/>
    <cellStyle name="Uwaga 3" xfId="2863" hidden="1"/>
    <cellStyle name="Uwaga 3" xfId="2853" hidden="1"/>
    <cellStyle name="Uwaga 3" xfId="2850" hidden="1"/>
    <cellStyle name="Uwaga 3" xfId="2847" hidden="1"/>
    <cellStyle name="Uwaga 3" xfId="2838" hidden="1"/>
    <cellStyle name="Uwaga 3" xfId="2836" hidden="1"/>
    <cellStyle name="Uwaga 3" xfId="2833" hidden="1"/>
    <cellStyle name="Uwaga 3" xfId="2823" hidden="1"/>
    <cellStyle name="Uwaga 3" xfId="2821" hidden="1"/>
    <cellStyle name="Uwaga 3" xfId="2819" hidden="1"/>
    <cellStyle name="Uwaga 3" xfId="2808" hidden="1"/>
    <cellStyle name="Uwaga 3" xfId="2806" hidden="1"/>
    <cellStyle name="Uwaga 3" xfId="2804" hidden="1"/>
    <cellStyle name="Uwaga 3" xfId="2793" hidden="1"/>
    <cellStyle name="Uwaga 3" xfId="2791" hidden="1"/>
    <cellStyle name="Uwaga 3" xfId="2789" hidden="1"/>
    <cellStyle name="Uwaga 3" xfId="2778" hidden="1"/>
    <cellStyle name="Uwaga 3" xfId="2776" hidden="1"/>
    <cellStyle name="Uwaga 3" xfId="2774" hidden="1"/>
    <cellStyle name="Uwaga 3" xfId="2763" hidden="1"/>
    <cellStyle name="Uwaga 3" xfId="2761" hidden="1"/>
    <cellStyle name="Uwaga 3" xfId="2759" hidden="1"/>
    <cellStyle name="Uwaga 3" xfId="2748" hidden="1"/>
    <cellStyle name="Uwaga 3" xfId="2746" hidden="1"/>
    <cellStyle name="Uwaga 3" xfId="2743" hidden="1"/>
    <cellStyle name="Uwaga 3" xfId="2733" hidden="1"/>
    <cellStyle name="Uwaga 3" xfId="2730" hidden="1"/>
    <cellStyle name="Uwaga 3" xfId="2727" hidden="1"/>
    <cellStyle name="Uwaga 3" xfId="2718" hidden="1"/>
    <cellStyle name="Uwaga 3" xfId="2715" hidden="1"/>
    <cellStyle name="Uwaga 3" xfId="2712" hidden="1"/>
    <cellStyle name="Uwaga 3" xfId="2703" hidden="1"/>
    <cellStyle name="Uwaga 3" xfId="2701" hidden="1"/>
    <cellStyle name="Uwaga 3" xfId="2699" hidden="1"/>
    <cellStyle name="Uwaga 3" xfId="2688" hidden="1"/>
    <cellStyle name="Uwaga 3" xfId="2685" hidden="1"/>
    <cellStyle name="Uwaga 3" xfId="2682" hidden="1"/>
    <cellStyle name="Uwaga 3" xfId="2673" hidden="1"/>
    <cellStyle name="Uwaga 3" xfId="2670" hidden="1"/>
    <cellStyle name="Uwaga 3" xfId="2667" hidden="1"/>
    <cellStyle name="Uwaga 3" xfId="2658" hidden="1"/>
    <cellStyle name="Uwaga 3" xfId="2655" hidden="1"/>
    <cellStyle name="Uwaga 3" xfId="2652" hidden="1"/>
    <cellStyle name="Uwaga 3" xfId="2645" hidden="1"/>
    <cellStyle name="Uwaga 3" xfId="2641" hidden="1"/>
    <cellStyle name="Uwaga 3" xfId="2638" hidden="1"/>
    <cellStyle name="Uwaga 3" xfId="2630" hidden="1"/>
    <cellStyle name="Uwaga 3" xfId="2626" hidden="1"/>
    <cellStyle name="Uwaga 3" xfId="2623" hidden="1"/>
    <cellStyle name="Uwaga 3" xfId="2615" hidden="1"/>
    <cellStyle name="Uwaga 3" xfId="2611" hidden="1"/>
    <cellStyle name="Uwaga 3" xfId="2607" hidden="1"/>
    <cellStyle name="Uwaga 3" xfId="2600" hidden="1"/>
    <cellStyle name="Uwaga 3" xfId="2596" hidden="1"/>
    <cellStyle name="Uwaga 3" xfId="2593" hidden="1"/>
    <cellStyle name="Uwaga 3" xfId="2585" hidden="1"/>
    <cellStyle name="Uwaga 3" xfId="2581" hidden="1"/>
    <cellStyle name="Uwaga 3" xfId="2578" hidden="1"/>
    <cellStyle name="Uwaga 3" xfId="2569" hidden="1"/>
    <cellStyle name="Uwaga 3" xfId="2564" hidden="1"/>
    <cellStyle name="Uwaga 3" xfId="2560" hidden="1"/>
    <cellStyle name="Uwaga 3" xfId="2554" hidden="1"/>
    <cellStyle name="Uwaga 3" xfId="2549" hidden="1"/>
    <cellStyle name="Uwaga 3" xfId="2545" hidden="1"/>
    <cellStyle name="Uwaga 3" xfId="2539" hidden="1"/>
    <cellStyle name="Uwaga 3" xfId="2534" hidden="1"/>
    <cellStyle name="Uwaga 3" xfId="2530" hidden="1"/>
    <cellStyle name="Uwaga 3" xfId="2525" hidden="1"/>
    <cellStyle name="Uwaga 3" xfId="2521" hidden="1"/>
    <cellStyle name="Uwaga 3" xfId="2517" hidden="1"/>
    <cellStyle name="Uwaga 3" xfId="2510" hidden="1"/>
    <cellStyle name="Uwaga 3" xfId="2505" hidden="1"/>
    <cellStyle name="Uwaga 3" xfId="2501" hidden="1"/>
    <cellStyle name="Uwaga 3" xfId="2494" hidden="1"/>
    <cellStyle name="Uwaga 3" xfId="2489" hidden="1"/>
    <cellStyle name="Uwaga 3" xfId="2485" hidden="1"/>
    <cellStyle name="Uwaga 3" xfId="2480" hidden="1"/>
    <cellStyle name="Uwaga 3" xfId="2475" hidden="1"/>
    <cellStyle name="Uwaga 3" xfId="2471" hidden="1"/>
    <cellStyle name="Uwaga 3" xfId="2465" hidden="1"/>
    <cellStyle name="Uwaga 3" xfId="2461" hidden="1"/>
    <cellStyle name="Uwaga 3" xfId="2458" hidden="1"/>
    <cellStyle name="Uwaga 3" xfId="2451" hidden="1"/>
    <cellStyle name="Uwaga 3" xfId="2446" hidden="1"/>
    <cellStyle name="Uwaga 3" xfId="2441" hidden="1"/>
    <cellStyle name="Uwaga 3" xfId="2435" hidden="1"/>
    <cellStyle name="Uwaga 3" xfId="2430" hidden="1"/>
    <cellStyle name="Uwaga 3" xfId="2425" hidden="1"/>
    <cellStyle name="Uwaga 3" xfId="2420" hidden="1"/>
    <cellStyle name="Uwaga 3" xfId="2415" hidden="1"/>
    <cellStyle name="Uwaga 3" xfId="2410" hidden="1"/>
    <cellStyle name="Uwaga 3" xfId="2406" hidden="1"/>
    <cellStyle name="Uwaga 3" xfId="2402" hidden="1"/>
    <cellStyle name="Uwaga 3" xfId="2397" hidden="1"/>
    <cellStyle name="Uwaga 3" xfId="2390" hidden="1"/>
    <cellStyle name="Uwaga 3" xfId="2385" hidden="1"/>
    <cellStyle name="Uwaga 3" xfId="2380" hidden="1"/>
    <cellStyle name="Uwaga 3" xfId="2374" hidden="1"/>
    <cellStyle name="Uwaga 3" xfId="2369" hidden="1"/>
    <cellStyle name="Uwaga 3" xfId="2365" hidden="1"/>
    <cellStyle name="Uwaga 3" xfId="2360" hidden="1"/>
    <cellStyle name="Uwaga 3" xfId="2355" hidden="1"/>
    <cellStyle name="Uwaga 3" xfId="2350" hidden="1"/>
    <cellStyle name="Uwaga 3" xfId="2346" hidden="1"/>
    <cellStyle name="Uwaga 3" xfId="2341" hidden="1"/>
    <cellStyle name="Uwaga 3" xfId="2336" hidden="1"/>
    <cellStyle name="Uwaga 3" xfId="2331" hidden="1"/>
    <cellStyle name="Uwaga 3" xfId="2327" hidden="1"/>
    <cellStyle name="Uwaga 3" xfId="2323" hidden="1"/>
    <cellStyle name="Uwaga 3" xfId="2316" hidden="1"/>
    <cellStyle name="Uwaga 3" xfId="2312" hidden="1"/>
    <cellStyle name="Uwaga 3" xfId="2307" hidden="1"/>
    <cellStyle name="Uwaga 3" xfId="2301" hidden="1"/>
    <cellStyle name="Uwaga 3" xfId="2297" hidden="1"/>
    <cellStyle name="Uwaga 3" xfId="2292" hidden="1"/>
    <cellStyle name="Uwaga 3" xfId="2286" hidden="1"/>
    <cellStyle name="Uwaga 3" xfId="2282" hidden="1"/>
    <cellStyle name="Uwaga 3" xfId="2278" hidden="1"/>
    <cellStyle name="Uwaga 3" xfId="2271" hidden="1"/>
    <cellStyle name="Uwaga 3" xfId="2267" hidden="1"/>
    <cellStyle name="Uwaga 3" xfId="2263" hidden="1"/>
    <cellStyle name="Uwaga 3" xfId="3127" hidden="1"/>
    <cellStyle name="Uwaga 3" xfId="3125" hidden="1"/>
    <cellStyle name="Uwaga 3" xfId="3123" hidden="1"/>
    <cellStyle name="Uwaga 3" xfId="3110" hidden="1"/>
    <cellStyle name="Uwaga 3" xfId="3109" hidden="1"/>
    <cellStyle name="Uwaga 3" xfId="3108" hidden="1"/>
    <cellStyle name="Uwaga 3" xfId="3095" hidden="1"/>
    <cellStyle name="Uwaga 3" xfId="3094" hidden="1"/>
    <cellStyle name="Uwaga 3" xfId="3093" hidden="1"/>
    <cellStyle name="Uwaga 3" xfId="3081" hidden="1"/>
    <cellStyle name="Uwaga 3" xfId="3079" hidden="1"/>
    <cellStyle name="Uwaga 3" xfId="3078" hidden="1"/>
    <cellStyle name="Uwaga 3" xfId="3065" hidden="1"/>
    <cellStyle name="Uwaga 3" xfId="3064" hidden="1"/>
    <cellStyle name="Uwaga 3" xfId="3063" hidden="1"/>
    <cellStyle name="Uwaga 3" xfId="3051" hidden="1"/>
    <cellStyle name="Uwaga 3" xfId="3049" hidden="1"/>
    <cellStyle name="Uwaga 3" xfId="3047" hidden="1"/>
    <cellStyle name="Uwaga 3" xfId="3036" hidden="1"/>
    <cellStyle name="Uwaga 3" xfId="3034" hidden="1"/>
    <cellStyle name="Uwaga 3" xfId="3032" hidden="1"/>
    <cellStyle name="Uwaga 3" xfId="3021" hidden="1"/>
    <cellStyle name="Uwaga 3" xfId="3019" hidden="1"/>
    <cellStyle name="Uwaga 3" xfId="3017" hidden="1"/>
    <cellStyle name="Uwaga 3" xfId="3006" hidden="1"/>
    <cellStyle name="Uwaga 3" xfId="3004" hidden="1"/>
    <cellStyle name="Uwaga 3" xfId="3002" hidden="1"/>
    <cellStyle name="Uwaga 3" xfId="2991" hidden="1"/>
    <cellStyle name="Uwaga 3" xfId="2989" hidden="1"/>
    <cellStyle name="Uwaga 3" xfId="2987" hidden="1"/>
    <cellStyle name="Uwaga 3" xfId="2976" hidden="1"/>
    <cellStyle name="Uwaga 3" xfId="2974" hidden="1"/>
    <cellStyle name="Uwaga 3" xfId="2972" hidden="1"/>
    <cellStyle name="Uwaga 3" xfId="2961" hidden="1"/>
    <cellStyle name="Uwaga 3" xfId="2959" hidden="1"/>
    <cellStyle name="Uwaga 3" xfId="2957" hidden="1"/>
    <cellStyle name="Uwaga 3" xfId="2946" hidden="1"/>
    <cellStyle name="Uwaga 3" xfId="2944" hidden="1"/>
    <cellStyle name="Uwaga 3" xfId="2942" hidden="1"/>
    <cellStyle name="Uwaga 3" xfId="2931" hidden="1"/>
    <cellStyle name="Uwaga 3" xfId="2929" hidden="1"/>
    <cellStyle name="Uwaga 3" xfId="2927" hidden="1"/>
    <cellStyle name="Uwaga 3" xfId="2916" hidden="1"/>
    <cellStyle name="Uwaga 3" xfId="2914" hidden="1"/>
    <cellStyle name="Uwaga 3" xfId="2912" hidden="1"/>
    <cellStyle name="Uwaga 3" xfId="2901" hidden="1"/>
    <cellStyle name="Uwaga 3" xfId="2899" hidden="1"/>
    <cellStyle name="Uwaga 3" xfId="2897" hidden="1"/>
    <cellStyle name="Uwaga 3" xfId="2886" hidden="1"/>
    <cellStyle name="Uwaga 3" xfId="2884" hidden="1"/>
    <cellStyle name="Uwaga 3" xfId="2882" hidden="1"/>
    <cellStyle name="Uwaga 3" xfId="2871" hidden="1"/>
    <cellStyle name="Uwaga 3" xfId="2869" hidden="1"/>
    <cellStyle name="Uwaga 3" xfId="2867" hidden="1"/>
    <cellStyle name="Uwaga 3" xfId="2856" hidden="1"/>
    <cellStyle name="Uwaga 3" xfId="2854" hidden="1"/>
    <cellStyle name="Uwaga 3" xfId="2852" hidden="1"/>
    <cellStyle name="Uwaga 3" xfId="2841" hidden="1"/>
    <cellStyle name="Uwaga 3" xfId="2839" hidden="1"/>
    <cellStyle name="Uwaga 3" xfId="2837" hidden="1"/>
    <cellStyle name="Uwaga 3" xfId="2826" hidden="1"/>
    <cellStyle name="Uwaga 3" xfId="2824" hidden="1"/>
    <cellStyle name="Uwaga 3" xfId="2822" hidden="1"/>
    <cellStyle name="Uwaga 3" xfId="2811" hidden="1"/>
    <cellStyle name="Uwaga 3" xfId="2809" hidden="1"/>
    <cellStyle name="Uwaga 3" xfId="2807" hidden="1"/>
    <cellStyle name="Uwaga 3" xfId="2796" hidden="1"/>
    <cellStyle name="Uwaga 3" xfId="2794" hidden="1"/>
    <cellStyle name="Uwaga 3" xfId="2792" hidden="1"/>
    <cellStyle name="Uwaga 3" xfId="2781" hidden="1"/>
    <cellStyle name="Uwaga 3" xfId="2779" hidden="1"/>
    <cellStyle name="Uwaga 3" xfId="2777" hidden="1"/>
    <cellStyle name="Uwaga 3" xfId="2766" hidden="1"/>
    <cellStyle name="Uwaga 3" xfId="2764" hidden="1"/>
    <cellStyle name="Uwaga 3" xfId="2762" hidden="1"/>
    <cellStyle name="Uwaga 3" xfId="2751" hidden="1"/>
    <cellStyle name="Uwaga 3" xfId="2749" hidden="1"/>
    <cellStyle name="Uwaga 3" xfId="2747" hidden="1"/>
    <cellStyle name="Uwaga 3" xfId="2736" hidden="1"/>
    <cellStyle name="Uwaga 3" xfId="2734" hidden="1"/>
    <cellStyle name="Uwaga 3" xfId="2731" hidden="1"/>
    <cellStyle name="Uwaga 3" xfId="2721" hidden="1"/>
    <cellStyle name="Uwaga 3" xfId="2719" hidden="1"/>
    <cellStyle name="Uwaga 3" xfId="2717" hidden="1"/>
    <cellStyle name="Uwaga 3" xfId="2706" hidden="1"/>
    <cellStyle name="Uwaga 3" xfId="2704" hidden="1"/>
    <cellStyle name="Uwaga 3" xfId="2702" hidden="1"/>
    <cellStyle name="Uwaga 3" xfId="2691" hidden="1"/>
    <cellStyle name="Uwaga 3" xfId="2689" hidden="1"/>
    <cellStyle name="Uwaga 3" xfId="2686" hidden="1"/>
    <cellStyle name="Uwaga 3" xfId="2676" hidden="1"/>
    <cellStyle name="Uwaga 3" xfId="2674" hidden="1"/>
    <cellStyle name="Uwaga 3" xfId="2671" hidden="1"/>
    <cellStyle name="Uwaga 3" xfId="2661" hidden="1"/>
    <cellStyle name="Uwaga 3" xfId="2659" hidden="1"/>
    <cellStyle name="Uwaga 3" xfId="2656" hidden="1"/>
    <cellStyle name="Uwaga 3" xfId="2647" hidden="1"/>
    <cellStyle name="Uwaga 3" xfId="2644" hidden="1"/>
    <cellStyle name="Uwaga 3" xfId="2640" hidden="1"/>
    <cellStyle name="Uwaga 3" xfId="2632" hidden="1"/>
    <cellStyle name="Uwaga 3" xfId="2629" hidden="1"/>
    <cellStyle name="Uwaga 3" xfId="2625" hidden="1"/>
    <cellStyle name="Uwaga 3" xfId="2617" hidden="1"/>
    <cellStyle name="Uwaga 3" xfId="2614" hidden="1"/>
    <cellStyle name="Uwaga 3" xfId="2610" hidden="1"/>
    <cellStyle name="Uwaga 3" xfId="2602" hidden="1"/>
    <cellStyle name="Uwaga 3" xfId="2599" hidden="1"/>
    <cellStyle name="Uwaga 3" xfId="2595" hidden="1"/>
    <cellStyle name="Uwaga 3" xfId="2587" hidden="1"/>
    <cellStyle name="Uwaga 3" xfId="2584" hidden="1"/>
    <cellStyle name="Uwaga 3" xfId="2580" hidden="1"/>
    <cellStyle name="Uwaga 3" xfId="2572" hidden="1"/>
    <cellStyle name="Uwaga 3" xfId="2568" hidden="1"/>
    <cellStyle name="Uwaga 3" xfId="2563" hidden="1"/>
    <cellStyle name="Uwaga 3" xfId="2557" hidden="1"/>
    <cellStyle name="Uwaga 3" xfId="2553" hidden="1"/>
    <cellStyle name="Uwaga 3" xfId="2548" hidden="1"/>
    <cellStyle name="Uwaga 3" xfId="2542" hidden="1"/>
    <cellStyle name="Uwaga 3" xfId="2538" hidden="1"/>
    <cellStyle name="Uwaga 3" xfId="2533" hidden="1"/>
    <cellStyle name="Uwaga 3" xfId="2527" hidden="1"/>
    <cellStyle name="Uwaga 3" xfId="2524" hidden="1"/>
    <cellStyle name="Uwaga 3" xfId="2520" hidden="1"/>
    <cellStyle name="Uwaga 3" xfId="2512" hidden="1"/>
    <cellStyle name="Uwaga 3" xfId="2509" hidden="1"/>
    <cellStyle name="Uwaga 3" xfId="2504" hidden="1"/>
    <cellStyle name="Uwaga 3" xfId="2497" hidden="1"/>
    <cellStyle name="Uwaga 3" xfId="2493" hidden="1"/>
    <cellStyle name="Uwaga 3" xfId="2488" hidden="1"/>
    <cellStyle name="Uwaga 3" xfId="2482" hidden="1"/>
    <cellStyle name="Uwaga 3" xfId="2478" hidden="1"/>
    <cellStyle name="Uwaga 3" xfId="2473" hidden="1"/>
    <cellStyle name="Uwaga 3" xfId="2467" hidden="1"/>
    <cellStyle name="Uwaga 3" xfId="2464" hidden="1"/>
    <cellStyle name="Uwaga 3" xfId="2460" hidden="1"/>
    <cellStyle name="Uwaga 3" xfId="2452" hidden="1"/>
    <cellStyle name="Uwaga 3" xfId="2447" hidden="1"/>
    <cellStyle name="Uwaga 3" xfId="2442" hidden="1"/>
    <cellStyle name="Uwaga 3" xfId="2437" hidden="1"/>
    <cellStyle name="Uwaga 3" xfId="2432" hidden="1"/>
    <cellStyle name="Uwaga 3" xfId="2427" hidden="1"/>
    <cellStyle name="Uwaga 3" xfId="2422" hidden="1"/>
    <cellStyle name="Uwaga 3" xfId="2417" hidden="1"/>
    <cellStyle name="Uwaga 3" xfId="2412" hidden="1"/>
    <cellStyle name="Uwaga 3" xfId="2407" hidden="1"/>
    <cellStyle name="Uwaga 3" xfId="2403" hidden="1"/>
    <cellStyle name="Uwaga 3" xfId="2398" hidden="1"/>
    <cellStyle name="Uwaga 3" xfId="2391" hidden="1"/>
    <cellStyle name="Uwaga 3" xfId="2386" hidden="1"/>
    <cellStyle name="Uwaga 3" xfId="2381" hidden="1"/>
    <cellStyle name="Uwaga 3" xfId="2376" hidden="1"/>
    <cellStyle name="Uwaga 3" xfId="2371" hidden="1"/>
    <cellStyle name="Uwaga 3" xfId="2366" hidden="1"/>
    <cellStyle name="Uwaga 3" xfId="2361" hidden="1"/>
    <cellStyle name="Uwaga 3" xfId="2356" hidden="1"/>
    <cellStyle name="Uwaga 3" xfId="2351" hidden="1"/>
    <cellStyle name="Uwaga 3" xfId="2347" hidden="1"/>
    <cellStyle name="Uwaga 3" xfId="2342" hidden="1"/>
    <cellStyle name="Uwaga 3" xfId="2337" hidden="1"/>
    <cellStyle name="Uwaga 3" xfId="2332" hidden="1"/>
    <cellStyle name="Uwaga 3" xfId="2328" hidden="1"/>
    <cellStyle name="Uwaga 3" xfId="2324" hidden="1"/>
    <cellStyle name="Uwaga 3" xfId="2317" hidden="1"/>
    <cellStyle name="Uwaga 3" xfId="2313" hidden="1"/>
    <cellStyle name="Uwaga 3" xfId="2308" hidden="1"/>
    <cellStyle name="Uwaga 3" xfId="2302" hidden="1"/>
    <cellStyle name="Uwaga 3" xfId="2298" hidden="1"/>
    <cellStyle name="Uwaga 3" xfId="2293" hidden="1"/>
    <cellStyle name="Uwaga 3" xfId="2287" hidden="1"/>
    <cellStyle name="Uwaga 3" xfId="2283" hidden="1"/>
    <cellStyle name="Uwaga 3" xfId="2279" hidden="1"/>
    <cellStyle name="Uwaga 3" xfId="2272" hidden="1"/>
    <cellStyle name="Uwaga 3" xfId="2268" hidden="1"/>
    <cellStyle name="Uwaga 3" xfId="2264" hidden="1"/>
    <cellStyle name="Uwaga 3" xfId="3131" hidden="1"/>
    <cellStyle name="Uwaga 3" xfId="3130" hidden="1"/>
    <cellStyle name="Uwaga 3" xfId="3128" hidden="1"/>
    <cellStyle name="Uwaga 3" xfId="3115" hidden="1"/>
    <cellStyle name="Uwaga 3" xfId="3113" hidden="1"/>
    <cellStyle name="Uwaga 3" xfId="3111" hidden="1"/>
    <cellStyle name="Uwaga 3" xfId="3101" hidden="1"/>
    <cellStyle name="Uwaga 3" xfId="3099" hidden="1"/>
    <cellStyle name="Uwaga 3" xfId="3097" hidden="1"/>
    <cellStyle name="Uwaga 3" xfId="3086" hidden="1"/>
    <cellStyle name="Uwaga 3" xfId="3084" hidden="1"/>
    <cellStyle name="Uwaga 3" xfId="3082" hidden="1"/>
    <cellStyle name="Uwaga 3" xfId="3069" hidden="1"/>
    <cellStyle name="Uwaga 3" xfId="3067" hidden="1"/>
    <cellStyle name="Uwaga 3" xfId="3066" hidden="1"/>
    <cellStyle name="Uwaga 3" xfId="3053" hidden="1"/>
    <cellStyle name="Uwaga 3" xfId="3052" hidden="1"/>
    <cellStyle name="Uwaga 3" xfId="3050" hidden="1"/>
    <cellStyle name="Uwaga 3" xfId="3038" hidden="1"/>
    <cellStyle name="Uwaga 3" xfId="3037" hidden="1"/>
    <cellStyle name="Uwaga 3" xfId="3035" hidden="1"/>
    <cellStyle name="Uwaga 3" xfId="3023" hidden="1"/>
    <cellStyle name="Uwaga 3" xfId="3022" hidden="1"/>
    <cellStyle name="Uwaga 3" xfId="3020" hidden="1"/>
    <cellStyle name="Uwaga 3" xfId="3008" hidden="1"/>
    <cellStyle name="Uwaga 3" xfId="3007" hidden="1"/>
    <cellStyle name="Uwaga 3" xfId="3005" hidden="1"/>
    <cellStyle name="Uwaga 3" xfId="2993" hidden="1"/>
    <cellStyle name="Uwaga 3" xfId="2992" hidden="1"/>
    <cellStyle name="Uwaga 3" xfId="2990" hidden="1"/>
    <cellStyle name="Uwaga 3" xfId="2978" hidden="1"/>
    <cellStyle name="Uwaga 3" xfId="2977" hidden="1"/>
    <cellStyle name="Uwaga 3" xfId="2975" hidden="1"/>
    <cellStyle name="Uwaga 3" xfId="2963" hidden="1"/>
    <cellStyle name="Uwaga 3" xfId="2962" hidden="1"/>
    <cellStyle name="Uwaga 3" xfId="2960" hidden="1"/>
    <cellStyle name="Uwaga 3" xfId="2948" hidden="1"/>
    <cellStyle name="Uwaga 3" xfId="2947" hidden="1"/>
    <cellStyle name="Uwaga 3" xfId="2945" hidden="1"/>
    <cellStyle name="Uwaga 3" xfId="2933" hidden="1"/>
    <cellStyle name="Uwaga 3" xfId="2932" hidden="1"/>
    <cellStyle name="Uwaga 3" xfId="2930" hidden="1"/>
    <cellStyle name="Uwaga 3" xfId="2918" hidden="1"/>
    <cellStyle name="Uwaga 3" xfId="2917" hidden="1"/>
    <cellStyle name="Uwaga 3" xfId="2915" hidden="1"/>
    <cellStyle name="Uwaga 3" xfId="2903" hidden="1"/>
    <cellStyle name="Uwaga 3" xfId="2902" hidden="1"/>
    <cellStyle name="Uwaga 3" xfId="2900" hidden="1"/>
    <cellStyle name="Uwaga 3" xfId="2888" hidden="1"/>
    <cellStyle name="Uwaga 3" xfId="2887" hidden="1"/>
    <cellStyle name="Uwaga 3" xfId="2885" hidden="1"/>
    <cellStyle name="Uwaga 3" xfId="2873" hidden="1"/>
    <cellStyle name="Uwaga 3" xfId="2872" hidden="1"/>
    <cellStyle name="Uwaga 3" xfId="2870" hidden="1"/>
    <cellStyle name="Uwaga 3" xfId="2858" hidden="1"/>
    <cellStyle name="Uwaga 3" xfId="2857" hidden="1"/>
    <cellStyle name="Uwaga 3" xfId="2855" hidden="1"/>
    <cellStyle name="Uwaga 3" xfId="2843" hidden="1"/>
    <cellStyle name="Uwaga 3" xfId="2842" hidden="1"/>
    <cellStyle name="Uwaga 3" xfId="2840" hidden="1"/>
    <cellStyle name="Uwaga 3" xfId="2828" hidden="1"/>
    <cellStyle name="Uwaga 3" xfId="2827" hidden="1"/>
    <cellStyle name="Uwaga 3" xfId="2825" hidden="1"/>
    <cellStyle name="Uwaga 3" xfId="2813" hidden="1"/>
    <cellStyle name="Uwaga 3" xfId="2812" hidden="1"/>
    <cellStyle name="Uwaga 3" xfId="2810" hidden="1"/>
    <cellStyle name="Uwaga 3" xfId="2798" hidden="1"/>
    <cellStyle name="Uwaga 3" xfId="2797" hidden="1"/>
    <cellStyle name="Uwaga 3" xfId="2795" hidden="1"/>
    <cellStyle name="Uwaga 3" xfId="2783" hidden="1"/>
    <cellStyle name="Uwaga 3" xfId="2782" hidden="1"/>
    <cellStyle name="Uwaga 3" xfId="2780" hidden="1"/>
    <cellStyle name="Uwaga 3" xfId="2768" hidden="1"/>
    <cellStyle name="Uwaga 3" xfId="2767" hidden="1"/>
    <cellStyle name="Uwaga 3" xfId="2765" hidden="1"/>
    <cellStyle name="Uwaga 3" xfId="2753" hidden="1"/>
    <cellStyle name="Uwaga 3" xfId="2752" hidden="1"/>
    <cellStyle name="Uwaga 3" xfId="2750" hidden="1"/>
    <cellStyle name="Uwaga 3" xfId="2738" hidden="1"/>
    <cellStyle name="Uwaga 3" xfId="2737" hidden="1"/>
    <cellStyle name="Uwaga 3" xfId="2735" hidden="1"/>
    <cellStyle name="Uwaga 3" xfId="2723" hidden="1"/>
    <cellStyle name="Uwaga 3" xfId="2722" hidden="1"/>
    <cellStyle name="Uwaga 3" xfId="2720" hidden="1"/>
    <cellStyle name="Uwaga 3" xfId="2708" hidden="1"/>
    <cellStyle name="Uwaga 3" xfId="2707" hidden="1"/>
    <cellStyle name="Uwaga 3" xfId="2705" hidden="1"/>
    <cellStyle name="Uwaga 3" xfId="2693" hidden="1"/>
    <cellStyle name="Uwaga 3" xfId="2692" hidden="1"/>
    <cellStyle name="Uwaga 3" xfId="2690" hidden="1"/>
    <cellStyle name="Uwaga 3" xfId="2678" hidden="1"/>
    <cellStyle name="Uwaga 3" xfId="2677" hidden="1"/>
    <cellStyle name="Uwaga 3" xfId="2675" hidden="1"/>
    <cellStyle name="Uwaga 3" xfId="2663" hidden="1"/>
    <cellStyle name="Uwaga 3" xfId="2662" hidden="1"/>
    <cellStyle name="Uwaga 3" xfId="2660" hidden="1"/>
    <cellStyle name="Uwaga 3" xfId="2648" hidden="1"/>
    <cellStyle name="Uwaga 3" xfId="2646" hidden="1"/>
    <cellStyle name="Uwaga 3" xfId="2643" hidden="1"/>
    <cellStyle name="Uwaga 3" xfId="2633" hidden="1"/>
    <cellStyle name="Uwaga 3" xfId="2631" hidden="1"/>
    <cellStyle name="Uwaga 3" xfId="2628" hidden="1"/>
    <cellStyle name="Uwaga 3" xfId="2618" hidden="1"/>
    <cellStyle name="Uwaga 3" xfId="2616" hidden="1"/>
    <cellStyle name="Uwaga 3" xfId="2613" hidden="1"/>
    <cellStyle name="Uwaga 3" xfId="2603" hidden="1"/>
    <cellStyle name="Uwaga 3" xfId="2601" hidden="1"/>
    <cellStyle name="Uwaga 3" xfId="2598" hidden="1"/>
    <cellStyle name="Uwaga 3" xfId="2588" hidden="1"/>
    <cellStyle name="Uwaga 3" xfId="2586" hidden="1"/>
    <cellStyle name="Uwaga 3" xfId="2583" hidden="1"/>
    <cellStyle name="Uwaga 3" xfId="2573" hidden="1"/>
    <cellStyle name="Uwaga 3" xfId="2571" hidden="1"/>
    <cellStyle name="Uwaga 3" xfId="2567" hidden="1"/>
    <cellStyle name="Uwaga 3" xfId="2558" hidden="1"/>
    <cellStyle name="Uwaga 3" xfId="2555" hidden="1"/>
    <cellStyle name="Uwaga 3" xfId="2551" hidden="1"/>
    <cellStyle name="Uwaga 3" xfId="2543" hidden="1"/>
    <cellStyle name="Uwaga 3" xfId="2541" hidden="1"/>
    <cellStyle name="Uwaga 3" xfId="2537" hidden="1"/>
    <cellStyle name="Uwaga 3" xfId="2528" hidden="1"/>
    <cellStyle name="Uwaga 3" xfId="2526" hidden="1"/>
    <cellStyle name="Uwaga 3" xfId="2523" hidden="1"/>
    <cellStyle name="Uwaga 3" xfId="2513" hidden="1"/>
    <cellStyle name="Uwaga 3" xfId="2511" hidden="1"/>
    <cellStyle name="Uwaga 3" xfId="2506" hidden="1"/>
    <cellStyle name="Uwaga 3" xfId="2498" hidden="1"/>
    <cellStyle name="Uwaga 3" xfId="2496" hidden="1"/>
    <cellStyle name="Uwaga 3" xfId="2491" hidden="1"/>
    <cellStyle name="Uwaga 3" xfId="2483" hidden="1"/>
    <cellStyle name="Uwaga 3" xfId="2481" hidden="1"/>
    <cellStyle name="Uwaga 3" xfId="2476" hidden="1"/>
    <cellStyle name="Uwaga 3" xfId="2468" hidden="1"/>
    <cellStyle name="Uwaga 3" xfId="2466" hidden="1"/>
    <cellStyle name="Uwaga 3" xfId="2462" hidden="1"/>
    <cellStyle name="Uwaga 3" xfId="2453" hidden="1"/>
    <cellStyle name="Uwaga 3" xfId="2450" hidden="1"/>
    <cellStyle name="Uwaga 3" xfId="2445" hidden="1"/>
    <cellStyle name="Uwaga 3" xfId="2438" hidden="1"/>
    <cellStyle name="Uwaga 3" xfId="2434" hidden="1"/>
    <cellStyle name="Uwaga 3" xfId="2429" hidden="1"/>
    <cellStyle name="Uwaga 3" xfId="2423" hidden="1"/>
    <cellStyle name="Uwaga 3" xfId="2419" hidden="1"/>
    <cellStyle name="Uwaga 3" xfId="2414" hidden="1"/>
    <cellStyle name="Uwaga 3" xfId="2408" hidden="1"/>
    <cellStyle name="Uwaga 3" xfId="2405" hidden="1"/>
    <cellStyle name="Uwaga 3" xfId="2401" hidden="1"/>
    <cellStyle name="Uwaga 3" xfId="2392" hidden="1"/>
    <cellStyle name="Uwaga 3" xfId="2387" hidden="1"/>
    <cellStyle name="Uwaga 3" xfId="2382" hidden="1"/>
    <cellStyle name="Uwaga 3" xfId="2377" hidden="1"/>
    <cellStyle name="Uwaga 3" xfId="2372" hidden="1"/>
    <cellStyle name="Uwaga 3" xfId="2367" hidden="1"/>
    <cellStyle name="Uwaga 3" xfId="2362" hidden="1"/>
    <cellStyle name="Uwaga 3" xfId="2357" hidden="1"/>
    <cellStyle name="Uwaga 3" xfId="2352" hidden="1"/>
    <cellStyle name="Uwaga 3" xfId="2348" hidden="1"/>
    <cellStyle name="Uwaga 3" xfId="2343" hidden="1"/>
    <cellStyle name="Uwaga 3" xfId="2338" hidden="1"/>
    <cellStyle name="Uwaga 3" xfId="2333" hidden="1"/>
    <cellStyle name="Uwaga 3" xfId="2329" hidden="1"/>
    <cellStyle name="Uwaga 3" xfId="2325" hidden="1"/>
    <cellStyle name="Uwaga 3" xfId="2318" hidden="1"/>
    <cellStyle name="Uwaga 3" xfId="2314" hidden="1"/>
    <cellStyle name="Uwaga 3" xfId="2309" hidden="1"/>
    <cellStyle name="Uwaga 3" xfId="2303" hidden="1"/>
    <cellStyle name="Uwaga 3" xfId="2299" hidden="1"/>
    <cellStyle name="Uwaga 3" xfId="2294" hidden="1"/>
    <cellStyle name="Uwaga 3" xfId="2288" hidden="1"/>
    <cellStyle name="Uwaga 3" xfId="2284" hidden="1"/>
    <cellStyle name="Uwaga 3" xfId="2280" hidden="1"/>
    <cellStyle name="Uwaga 3" xfId="2273" hidden="1"/>
    <cellStyle name="Uwaga 3" xfId="2269" hidden="1"/>
    <cellStyle name="Uwaga 3" xfId="2265" hidden="1"/>
    <cellStyle name="Uwaga 3" xfId="1267" hidden="1"/>
    <cellStyle name="Uwaga 3" xfId="1266" hidden="1"/>
    <cellStyle name="Uwaga 3" xfId="1265" hidden="1"/>
    <cellStyle name="Uwaga 3" xfId="1258" hidden="1"/>
    <cellStyle name="Uwaga 3" xfId="1257" hidden="1"/>
    <cellStyle name="Uwaga 3" xfId="1256" hidden="1"/>
    <cellStyle name="Uwaga 3" xfId="1249" hidden="1"/>
    <cellStyle name="Uwaga 3" xfId="1248" hidden="1"/>
    <cellStyle name="Uwaga 3" xfId="1247" hidden="1"/>
    <cellStyle name="Uwaga 3" xfId="1240" hidden="1"/>
    <cellStyle name="Uwaga 3" xfId="1239" hidden="1"/>
    <cellStyle name="Uwaga 3" xfId="1238" hidden="1"/>
    <cellStyle name="Uwaga 3" xfId="1231" hidden="1"/>
    <cellStyle name="Uwaga 3" xfId="1230" hidden="1"/>
    <cellStyle name="Uwaga 3" xfId="1229" hidden="1"/>
    <cellStyle name="Uwaga 3" xfId="1222" hidden="1"/>
    <cellStyle name="Uwaga 3" xfId="1221" hidden="1"/>
    <cellStyle name="Uwaga 3" xfId="1219" hidden="1"/>
    <cellStyle name="Uwaga 3" xfId="1213" hidden="1"/>
    <cellStyle name="Uwaga 3" xfId="1212" hidden="1"/>
    <cellStyle name="Uwaga 3" xfId="1210" hidden="1"/>
    <cellStyle name="Uwaga 3" xfId="1204" hidden="1"/>
    <cellStyle name="Uwaga 3" xfId="1203" hidden="1"/>
    <cellStyle name="Uwaga 3" xfId="1201" hidden="1"/>
    <cellStyle name="Uwaga 3" xfId="1195" hidden="1"/>
    <cellStyle name="Uwaga 3" xfId="1194" hidden="1"/>
    <cellStyle name="Uwaga 3" xfId="1192" hidden="1"/>
    <cellStyle name="Uwaga 3" xfId="1186" hidden="1"/>
    <cellStyle name="Uwaga 3" xfId="1185" hidden="1"/>
    <cellStyle name="Uwaga 3" xfId="1183" hidden="1"/>
    <cellStyle name="Uwaga 3" xfId="1177" hidden="1"/>
    <cellStyle name="Uwaga 3" xfId="1176" hidden="1"/>
    <cellStyle name="Uwaga 3" xfId="1174" hidden="1"/>
    <cellStyle name="Uwaga 3" xfId="1168" hidden="1"/>
    <cellStyle name="Uwaga 3" xfId="1167" hidden="1"/>
    <cellStyle name="Uwaga 3" xfId="1165" hidden="1"/>
    <cellStyle name="Uwaga 3" xfId="1159" hidden="1"/>
    <cellStyle name="Uwaga 3" xfId="1158" hidden="1"/>
    <cellStyle name="Uwaga 3" xfId="1156" hidden="1"/>
    <cellStyle name="Uwaga 3" xfId="1150" hidden="1"/>
    <cellStyle name="Uwaga 3" xfId="1149" hidden="1"/>
    <cellStyle name="Uwaga 3" xfId="1147" hidden="1"/>
    <cellStyle name="Uwaga 3" xfId="1141" hidden="1"/>
    <cellStyle name="Uwaga 3" xfId="1140" hidden="1"/>
    <cellStyle name="Uwaga 3" xfId="1138" hidden="1"/>
    <cellStyle name="Uwaga 3" xfId="1132" hidden="1"/>
    <cellStyle name="Uwaga 3" xfId="1131" hidden="1"/>
    <cellStyle name="Uwaga 3" xfId="1129" hidden="1"/>
    <cellStyle name="Uwaga 3" xfId="1123" hidden="1"/>
    <cellStyle name="Uwaga 3" xfId="1122" hidden="1"/>
    <cellStyle name="Uwaga 3" xfId="1120" hidden="1"/>
    <cellStyle name="Uwaga 3" xfId="1114" hidden="1"/>
    <cellStyle name="Uwaga 3" xfId="1113" hidden="1"/>
    <cellStyle name="Uwaga 3" xfId="1110" hidden="1"/>
    <cellStyle name="Uwaga 3" xfId="1105" hidden="1"/>
    <cellStyle name="Uwaga 3" xfId="1103" hidden="1"/>
    <cellStyle name="Uwaga 3" xfId="1100" hidden="1"/>
    <cellStyle name="Uwaga 3" xfId="1096" hidden="1"/>
    <cellStyle name="Uwaga 3" xfId="1095" hidden="1"/>
    <cellStyle name="Uwaga 3" xfId="1092" hidden="1"/>
    <cellStyle name="Uwaga 3" xfId="1087" hidden="1"/>
    <cellStyle name="Uwaga 3" xfId="1086" hidden="1"/>
    <cellStyle name="Uwaga 3" xfId="1084" hidden="1"/>
    <cellStyle name="Uwaga 3" xfId="1078" hidden="1"/>
    <cellStyle name="Uwaga 3" xfId="1077" hidden="1"/>
    <cellStyle name="Uwaga 3" xfId="1075" hidden="1"/>
    <cellStyle name="Uwaga 3" xfId="1069" hidden="1"/>
    <cellStyle name="Uwaga 3" xfId="1068" hidden="1"/>
    <cellStyle name="Uwaga 3" xfId="1066" hidden="1"/>
    <cellStyle name="Uwaga 3" xfId="1060" hidden="1"/>
    <cellStyle name="Uwaga 3" xfId="1059" hidden="1"/>
    <cellStyle name="Uwaga 3" xfId="1057" hidden="1"/>
    <cellStyle name="Uwaga 3" xfId="1051" hidden="1"/>
    <cellStyle name="Uwaga 3" xfId="1050" hidden="1"/>
    <cellStyle name="Uwaga 3" xfId="1048" hidden="1"/>
    <cellStyle name="Uwaga 3" xfId="1042" hidden="1"/>
    <cellStyle name="Uwaga 3" xfId="1041" hidden="1"/>
    <cellStyle name="Uwaga 3" xfId="1038" hidden="1"/>
    <cellStyle name="Uwaga 3" xfId="1033" hidden="1"/>
    <cellStyle name="Uwaga 3" xfId="1031" hidden="1"/>
    <cellStyle name="Uwaga 3" xfId="1028" hidden="1"/>
    <cellStyle name="Uwaga 3" xfId="1024" hidden="1"/>
    <cellStyle name="Uwaga 3" xfId="1022" hidden="1"/>
    <cellStyle name="Uwaga 3" xfId="1019" hidden="1"/>
    <cellStyle name="Uwaga 3" xfId="1015" hidden="1"/>
    <cellStyle name="Uwaga 3" xfId="1014" hidden="1"/>
    <cellStyle name="Uwaga 3" xfId="1012" hidden="1"/>
    <cellStyle name="Uwaga 3" xfId="1006" hidden="1"/>
    <cellStyle name="Uwaga 3" xfId="1004" hidden="1"/>
    <cellStyle name="Uwaga 3" xfId="1001" hidden="1"/>
    <cellStyle name="Uwaga 3" xfId="997" hidden="1"/>
    <cellStyle name="Uwaga 3" xfId="995" hidden="1"/>
    <cellStyle name="Uwaga 3" xfId="992" hidden="1"/>
    <cellStyle name="Uwaga 3" xfId="988" hidden="1"/>
    <cellStyle name="Uwaga 3" xfId="986" hidden="1"/>
    <cellStyle name="Uwaga 3" xfId="983" hidden="1"/>
    <cellStyle name="Uwaga 3" xfId="979" hidden="1"/>
    <cellStyle name="Uwaga 3" xfId="977" hidden="1"/>
    <cellStyle name="Uwaga 3" xfId="975" hidden="1"/>
    <cellStyle name="Uwaga 3" xfId="970" hidden="1"/>
    <cellStyle name="Uwaga 3" xfId="968" hidden="1"/>
    <cellStyle name="Uwaga 3" xfId="966" hidden="1"/>
    <cellStyle name="Uwaga 3" xfId="961" hidden="1"/>
    <cellStyle name="Uwaga 3" xfId="959" hidden="1"/>
    <cellStyle name="Uwaga 3" xfId="956" hidden="1"/>
    <cellStyle name="Uwaga 3" xfId="952" hidden="1"/>
    <cellStyle name="Uwaga 3" xfId="950" hidden="1"/>
    <cellStyle name="Uwaga 3" xfId="948" hidden="1"/>
    <cellStyle name="Uwaga 3" xfId="943" hidden="1"/>
    <cellStyle name="Uwaga 3" xfId="941" hidden="1"/>
    <cellStyle name="Uwaga 3" xfId="939" hidden="1"/>
    <cellStyle name="Uwaga 3" xfId="933" hidden="1"/>
    <cellStyle name="Uwaga 3" xfId="930" hidden="1"/>
    <cellStyle name="Uwaga 3" xfId="927" hidden="1"/>
    <cellStyle name="Uwaga 3" xfId="924" hidden="1"/>
    <cellStyle name="Uwaga 3" xfId="921" hidden="1"/>
    <cellStyle name="Uwaga 3" xfId="918" hidden="1"/>
    <cellStyle name="Uwaga 3" xfId="915" hidden="1"/>
    <cellStyle name="Uwaga 3" xfId="912" hidden="1"/>
    <cellStyle name="Uwaga 3" xfId="909" hidden="1"/>
    <cellStyle name="Uwaga 3" xfId="907" hidden="1"/>
    <cellStyle name="Uwaga 3" xfId="905" hidden="1"/>
    <cellStyle name="Uwaga 3" xfId="902" hidden="1"/>
    <cellStyle name="Uwaga 3" xfId="898" hidden="1"/>
    <cellStyle name="Uwaga 3" xfId="895" hidden="1"/>
    <cellStyle name="Uwaga 3" xfId="892" hidden="1"/>
    <cellStyle name="Uwaga 3" xfId="888" hidden="1"/>
    <cellStyle name="Uwaga 3" xfId="885" hidden="1"/>
    <cellStyle name="Uwaga 3" xfId="882" hidden="1"/>
    <cellStyle name="Uwaga 3" xfId="880" hidden="1"/>
    <cellStyle name="Uwaga 3" xfId="877" hidden="1"/>
    <cellStyle name="Uwaga 3" xfId="874" hidden="1"/>
    <cellStyle name="Uwaga 3" xfId="871" hidden="1"/>
    <cellStyle name="Uwaga 3" xfId="869" hidden="1"/>
    <cellStyle name="Uwaga 3" xfId="867" hidden="1"/>
    <cellStyle name="Uwaga 3" xfId="862" hidden="1"/>
    <cellStyle name="Uwaga 3" xfId="859" hidden="1"/>
    <cellStyle name="Uwaga 3" xfId="856" hidden="1"/>
    <cellStyle name="Uwaga 3" xfId="852" hidden="1"/>
    <cellStyle name="Uwaga 3" xfId="849" hidden="1"/>
    <cellStyle name="Uwaga 3" xfId="846" hidden="1"/>
    <cellStyle name="Uwaga 3" xfId="843" hidden="1"/>
    <cellStyle name="Uwaga 3" xfId="840" hidden="1"/>
    <cellStyle name="Uwaga 3" xfId="837" hidden="1"/>
    <cellStyle name="Uwaga 3" xfId="835" hidden="1"/>
    <cellStyle name="Uwaga 3" xfId="833" hidden="1"/>
    <cellStyle name="Uwaga 3" xfId="830" hidden="1"/>
    <cellStyle name="Uwaga 3" xfId="825" hidden="1"/>
    <cellStyle name="Uwaga 3" xfId="822" hidden="1"/>
    <cellStyle name="Uwaga 3" xfId="819" hidden="1"/>
    <cellStyle name="Uwaga 3" xfId="815" hidden="1"/>
    <cellStyle name="Uwaga 3" xfId="812" hidden="1"/>
    <cellStyle name="Uwaga 3" xfId="810" hidden="1"/>
    <cellStyle name="Uwaga 3" xfId="807" hidden="1"/>
    <cellStyle name="Uwaga 3" xfId="804" hidden="1"/>
    <cellStyle name="Uwaga 3" xfId="801" hidden="1"/>
    <cellStyle name="Uwaga 3" xfId="799" hidden="1"/>
    <cellStyle name="Uwaga 3" xfId="796" hidden="1"/>
    <cellStyle name="Uwaga 3" xfId="793" hidden="1"/>
    <cellStyle name="Uwaga 3" xfId="790" hidden="1"/>
    <cellStyle name="Uwaga 3" xfId="788" hidden="1"/>
    <cellStyle name="Uwaga 3" xfId="786" hidden="1"/>
    <cellStyle name="Uwaga 3" xfId="781" hidden="1"/>
    <cellStyle name="Uwaga 3" xfId="779" hidden="1"/>
    <cellStyle name="Uwaga 3" xfId="776" hidden="1"/>
    <cellStyle name="Uwaga 3" xfId="772" hidden="1"/>
    <cellStyle name="Uwaga 3" xfId="770" hidden="1"/>
    <cellStyle name="Uwaga 3" xfId="767" hidden="1"/>
    <cellStyle name="Uwaga 3" xfId="763" hidden="1"/>
    <cellStyle name="Uwaga 3" xfId="761" hidden="1"/>
    <cellStyle name="Uwaga 3" xfId="759" hidden="1"/>
    <cellStyle name="Uwaga 3" xfId="754" hidden="1"/>
    <cellStyle name="Uwaga 3" xfId="752" hidden="1"/>
    <cellStyle name="Uwaga 3" xfId="750" hidden="1"/>
    <cellStyle name="Uwaga 3" xfId="3219" hidden="1"/>
    <cellStyle name="Uwaga 3" xfId="3220" hidden="1"/>
    <cellStyle name="Uwaga 3" xfId="3222" hidden="1"/>
    <cellStyle name="Uwaga 3" xfId="3234" hidden="1"/>
    <cellStyle name="Uwaga 3" xfId="3235" hidden="1"/>
    <cellStyle name="Uwaga 3" xfId="3240" hidden="1"/>
    <cellStyle name="Uwaga 3" xfId="3249" hidden="1"/>
    <cellStyle name="Uwaga 3" xfId="3250" hidden="1"/>
    <cellStyle name="Uwaga 3" xfId="3255" hidden="1"/>
    <cellStyle name="Uwaga 3" xfId="3264" hidden="1"/>
    <cellStyle name="Uwaga 3" xfId="3265" hidden="1"/>
    <cellStyle name="Uwaga 3" xfId="3266" hidden="1"/>
    <cellStyle name="Uwaga 3" xfId="3279" hidden="1"/>
    <cellStyle name="Uwaga 3" xfId="3284" hidden="1"/>
    <cellStyle name="Uwaga 3" xfId="3289" hidden="1"/>
    <cellStyle name="Uwaga 3" xfId="3299" hidden="1"/>
    <cellStyle name="Uwaga 3" xfId="3304" hidden="1"/>
    <cellStyle name="Uwaga 3" xfId="3308" hidden="1"/>
    <cellStyle name="Uwaga 3" xfId="3315" hidden="1"/>
    <cellStyle name="Uwaga 3" xfId="3320" hidden="1"/>
    <cellStyle name="Uwaga 3" xfId="3323" hidden="1"/>
    <cellStyle name="Uwaga 3" xfId="3329" hidden="1"/>
    <cellStyle name="Uwaga 3" xfId="3334" hidden="1"/>
    <cellStyle name="Uwaga 3" xfId="3338" hidden="1"/>
    <cellStyle name="Uwaga 3" xfId="3339" hidden="1"/>
    <cellStyle name="Uwaga 3" xfId="3340" hidden="1"/>
    <cellStyle name="Uwaga 3" xfId="3344" hidden="1"/>
    <cellStyle name="Uwaga 3" xfId="3356" hidden="1"/>
    <cellStyle name="Uwaga 3" xfId="3361" hidden="1"/>
    <cellStyle name="Uwaga 3" xfId="3366" hidden="1"/>
    <cellStyle name="Uwaga 3" xfId="3371" hidden="1"/>
    <cellStyle name="Uwaga 3" xfId="3376" hidden="1"/>
    <cellStyle name="Uwaga 3" xfId="3381" hidden="1"/>
    <cellStyle name="Uwaga 3" xfId="3385" hidden="1"/>
    <cellStyle name="Uwaga 3" xfId="3389" hidden="1"/>
    <cellStyle name="Uwaga 3" xfId="3394" hidden="1"/>
    <cellStyle name="Uwaga 3" xfId="3399" hidden="1"/>
    <cellStyle name="Uwaga 3" xfId="3400" hidden="1"/>
    <cellStyle name="Uwaga 3" xfId="3402" hidden="1"/>
    <cellStyle name="Uwaga 3" xfId="3415" hidden="1"/>
    <cellStyle name="Uwaga 3" xfId="3419" hidden="1"/>
    <cellStyle name="Uwaga 3" xfId="3424" hidden="1"/>
    <cellStyle name="Uwaga 3" xfId="3431" hidden="1"/>
    <cellStyle name="Uwaga 3" xfId="3435" hidden="1"/>
    <cellStyle name="Uwaga 3" xfId="3440" hidden="1"/>
    <cellStyle name="Uwaga 3" xfId="3445" hidden="1"/>
    <cellStyle name="Uwaga 3" xfId="3448" hidden="1"/>
    <cellStyle name="Uwaga 3" xfId="3453" hidden="1"/>
    <cellStyle name="Uwaga 3" xfId="3459" hidden="1"/>
    <cellStyle name="Uwaga 3" xfId="3460" hidden="1"/>
    <cellStyle name="Uwaga 3" xfId="3463" hidden="1"/>
    <cellStyle name="Uwaga 3" xfId="3476" hidden="1"/>
    <cellStyle name="Uwaga 3" xfId="3480" hidden="1"/>
    <cellStyle name="Uwaga 3" xfId="3485" hidden="1"/>
    <cellStyle name="Uwaga 3" xfId="3492" hidden="1"/>
    <cellStyle name="Uwaga 3" xfId="3497" hidden="1"/>
    <cellStyle name="Uwaga 3" xfId="3501" hidden="1"/>
    <cellStyle name="Uwaga 3" xfId="3506" hidden="1"/>
    <cellStyle name="Uwaga 3" xfId="3510" hidden="1"/>
    <cellStyle name="Uwaga 3" xfId="3515" hidden="1"/>
    <cellStyle name="Uwaga 3" xfId="3519" hidden="1"/>
    <cellStyle name="Uwaga 3" xfId="3520" hidden="1"/>
    <cellStyle name="Uwaga 3" xfId="3522" hidden="1"/>
    <cellStyle name="Uwaga 3" xfId="3534" hidden="1"/>
    <cellStyle name="Uwaga 3" xfId="3535" hidden="1"/>
    <cellStyle name="Uwaga 3" xfId="3537" hidden="1"/>
    <cellStyle name="Uwaga 3" xfId="3549" hidden="1"/>
    <cellStyle name="Uwaga 3" xfId="3551" hidden="1"/>
    <cellStyle name="Uwaga 3" xfId="3554" hidden="1"/>
    <cellStyle name="Uwaga 3" xfId="3564" hidden="1"/>
    <cellStyle name="Uwaga 3" xfId="3565" hidden="1"/>
    <cellStyle name="Uwaga 3" xfId="3567" hidden="1"/>
    <cellStyle name="Uwaga 3" xfId="3579" hidden="1"/>
    <cellStyle name="Uwaga 3" xfId="3580" hidden="1"/>
    <cellStyle name="Uwaga 3" xfId="3581" hidden="1"/>
    <cellStyle name="Uwaga 3" xfId="3595" hidden="1"/>
    <cellStyle name="Uwaga 3" xfId="3598" hidden="1"/>
    <cellStyle name="Uwaga 3" xfId="3602" hidden="1"/>
    <cellStyle name="Uwaga 3" xfId="3610" hidden="1"/>
    <cellStyle name="Uwaga 3" xfId="3613" hidden="1"/>
    <cellStyle name="Uwaga 3" xfId="3617" hidden="1"/>
    <cellStyle name="Uwaga 3" xfId="3625" hidden="1"/>
    <cellStyle name="Uwaga 3" xfId="3628" hidden="1"/>
    <cellStyle name="Uwaga 3" xfId="3632" hidden="1"/>
    <cellStyle name="Uwaga 3" xfId="3639" hidden="1"/>
    <cellStyle name="Uwaga 3" xfId="3640" hidden="1"/>
    <cellStyle name="Uwaga 3" xfId="3642" hidden="1"/>
    <cellStyle name="Uwaga 3" xfId="3655" hidden="1"/>
    <cellStyle name="Uwaga 3" xfId="3658" hidden="1"/>
    <cellStyle name="Uwaga 3" xfId="3661" hidden="1"/>
    <cellStyle name="Uwaga 3" xfId="3670" hidden="1"/>
    <cellStyle name="Uwaga 3" xfId="3673" hidden="1"/>
    <cellStyle name="Uwaga 3" xfId="3677" hidden="1"/>
    <cellStyle name="Uwaga 3" xfId="3685" hidden="1"/>
    <cellStyle name="Uwaga 3" xfId="3687" hidden="1"/>
    <cellStyle name="Uwaga 3" xfId="3690" hidden="1"/>
    <cellStyle name="Uwaga 3" xfId="3699" hidden="1"/>
    <cellStyle name="Uwaga 3" xfId="3700" hidden="1"/>
    <cellStyle name="Uwaga 3" xfId="3701" hidden="1"/>
    <cellStyle name="Uwaga 3" xfId="3714" hidden="1"/>
    <cellStyle name="Uwaga 3" xfId="3715" hidden="1"/>
    <cellStyle name="Uwaga 3" xfId="3717" hidden="1"/>
    <cellStyle name="Uwaga 3" xfId="3729" hidden="1"/>
    <cellStyle name="Uwaga 3" xfId="3730" hidden="1"/>
    <cellStyle name="Uwaga 3" xfId="3732" hidden="1"/>
    <cellStyle name="Uwaga 3" xfId="3744" hidden="1"/>
    <cellStyle name="Uwaga 3" xfId="3745" hidden="1"/>
    <cellStyle name="Uwaga 3" xfId="3747" hidden="1"/>
    <cellStyle name="Uwaga 3" xfId="3759" hidden="1"/>
    <cellStyle name="Uwaga 3" xfId="3760" hidden="1"/>
    <cellStyle name="Uwaga 3" xfId="3761" hidden="1"/>
    <cellStyle name="Uwaga 3" xfId="3775" hidden="1"/>
    <cellStyle name="Uwaga 3" xfId="3777" hidden="1"/>
    <cellStyle name="Uwaga 3" xfId="3780" hidden="1"/>
    <cellStyle name="Uwaga 3" xfId="3790" hidden="1"/>
    <cellStyle name="Uwaga 3" xfId="3793" hidden="1"/>
    <cellStyle name="Uwaga 3" xfId="3796" hidden="1"/>
    <cellStyle name="Uwaga 3" xfId="3805" hidden="1"/>
    <cellStyle name="Uwaga 3" xfId="3807" hidden="1"/>
    <cellStyle name="Uwaga 3" xfId="3810" hidden="1"/>
    <cellStyle name="Uwaga 3" xfId="3819" hidden="1"/>
    <cellStyle name="Uwaga 3" xfId="3820" hidden="1"/>
    <cellStyle name="Uwaga 3" xfId="3821" hidden="1"/>
    <cellStyle name="Uwaga 3" xfId="3834" hidden="1"/>
    <cellStyle name="Uwaga 3" xfId="3836" hidden="1"/>
    <cellStyle name="Uwaga 3" xfId="3838" hidden="1"/>
    <cellStyle name="Uwaga 3" xfId="3849" hidden="1"/>
    <cellStyle name="Uwaga 3" xfId="3851" hidden="1"/>
    <cellStyle name="Uwaga 3" xfId="3853" hidden="1"/>
    <cellStyle name="Uwaga 3" xfId="3864" hidden="1"/>
    <cellStyle name="Uwaga 3" xfId="3866" hidden="1"/>
    <cellStyle name="Uwaga 3" xfId="3868" hidden="1"/>
    <cellStyle name="Uwaga 3" xfId="3879" hidden="1"/>
    <cellStyle name="Uwaga 3" xfId="3880" hidden="1"/>
    <cellStyle name="Uwaga 3" xfId="3881" hidden="1"/>
    <cellStyle name="Uwaga 3" xfId="3894" hidden="1"/>
    <cellStyle name="Uwaga 3" xfId="3896" hidden="1"/>
    <cellStyle name="Uwaga 3" xfId="3898" hidden="1"/>
    <cellStyle name="Uwaga 3" xfId="3909" hidden="1"/>
    <cellStyle name="Uwaga 3" xfId="3911" hidden="1"/>
    <cellStyle name="Uwaga 3" xfId="3913" hidden="1"/>
    <cellStyle name="Uwaga 3" xfId="3924" hidden="1"/>
    <cellStyle name="Uwaga 3" xfId="3926" hidden="1"/>
    <cellStyle name="Uwaga 3" xfId="3927" hidden="1"/>
    <cellStyle name="Uwaga 3" xfId="3939" hidden="1"/>
    <cellStyle name="Uwaga 3" xfId="3940" hidden="1"/>
    <cellStyle name="Uwaga 3" xfId="3941" hidden="1"/>
    <cellStyle name="Uwaga 3" xfId="3954" hidden="1"/>
    <cellStyle name="Uwaga 3" xfId="3956" hidden="1"/>
    <cellStyle name="Uwaga 3" xfId="3958" hidden="1"/>
    <cellStyle name="Uwaga 3" xfId="3969" hidden="1"/>
    <cellStyle name="Uwaga 3" xfId="3971" hidden="1"/>
    <cellStyle name="Uwaga 3" xfId="3973" hidden="1"/>
    <cellStyle name="Uwaga 3" xfId="3984" hidden="1"/>
    <cellStyle name="Uwaga 3" xfId="3986" hidden="1"/>
    <cellStyle name="Uwaga 3" xfId="3988" hidden="1"/>
    <cellStyle name="Uwaga 3" xfId="3999" hidden="1"/>
    <cellStyle name="Uwaga 3" xfId="4000" hidden="1"/>
    <cellStyle name="Uwaga 3" xfId="4002" hidden="1"/>
    <cellStyle name="Uwaga 3" xfId="4013" hidden="1"/>
    <cellStyle name="Uwaga 3" xfId="4015" hidden="1"/>
    <cellStyle name="Uwaga 3" xfId="4016" hidden="1"/>
    <cellStyle name="Uwaga 3" xfId="4025" hidden="1"/>
    <cellStyle name="Uwaga 3" xfId="4028" hidden="1"/>
    <cellStyle name="Uwaga 3" xfId="4030" hidden="1"/>
    <cellStyle name="Uwaga 3" xfId="4041" hidden="1"/>
    <cellStyle name="Uwaga 3" xfId="4043" hidden="1"/>
    <cellStyle name="Uwaga 3" xfId="4045" hidden="1"/>
    <cellStyle name="Uwaga 3" xfId="4057" hidden="1"/>
    <cellStyle name="Uwaga 3" xfId="4059" hidden="1"/>
    <cellStyle name="Uwaga 3" xfId="4061" hidden="1"/>
    <cellStyle name="Uwaga 3" xfId="4069" hidden="1"/>
    <cellStyle name="Uwaga 3" xfId="4071" hidden="1"/>
    <cellStyle name="Uwaga 3" xfId="4074" hidden="1"/>
    <cellStyle name="Uwaga 3" xfId="4064" hidden="1"/>
    <cellStyle name="Uwaga 3" xfId="4063" hidden="1"/>
    <cellStyle name="Uwaga 3" xfId="4062" hidden="1"/>
    <cellStyle name="Uwaga 3" xfId="4049" hidden="1"/>
    <cellStyle name="Uwaga 3" xfId="4048" hidden="1"/>
    <cellStyle name="Uwaga 3" xfId="4047" hidden="1"/>
    <cellStyle name="Uwaga 3" xfId="4034" hidden="1"/>
    <cellStyle name="Uwaga 3" xfId="4033" hidden="1"/>
    <cellStyle name="Uwaga 3" xfId="4032" hidden="1"/>
    <cellStyle name="Uwaga 3" xfId="4019" hidden="1"/>
    <cellStyle name="Uwaga 3" xfId="4018" hidden="1"/>
    <cellStyle name="Uwaga 3" xfId="4017" hidden="1"/>
    <cellStyle name="Uwaga 3" xfId="4004" hidden="1"/>
    <cellStyle name="Uwaga 3" xfId="4003" hidden="1"/>
    <cellStyle name="Uwaga 3" xfId="4001" hidden="1"/>
    <cellStyle name="Uwaga 3" xfId="3990" hidden="1"/>
    <cellStyle name="Uwaga 3" xfId="3987" hidden="1"/>
    <cellStyle name="Uwaga 3" xfId="3985" hidden="1"/>
    <cellStyle name="Uwaga 3" xfId="3975" hidden="1"/>
    <cellStyle name="Uwaga 3" xfId="3972" hidden="1"/>
    <cellStyle name="Uwaga 3" xfId="3970" hidden="1"/>
    <cellStyle name="Uwaga 3" xfId="3960" hidden="1"/>
    <cellStyle name="Uwaga 3" xfId="3957" hidden="1"/>
    <cellStyle name="Uwaga 3" xfId="3955" hidden="1"/>
    <cellStyle name="Uwaga 3" xfId="3945" hidden="1"/>
    <cellStyle name="Uwaga 3" xfId="3943" hidden="1"/>
    <cellStyle name="Uwaga 3" xfId="3942" hidden="1"/>
    <cellStyle name="Uwaga 3" xfId="3930" hidden="1"/>
    <cellStyle name="Uwaga 3" xfId="3928" hidden="1"/>
    <cellStyle name="Uwaga 3" xfId="3925" hidden="1"/>
    <cellStyle name="Uwaga 3" xfId="3915" hidden="1"/>
    <cellStyle name="Uwaga 3" xfId="3912" hidden="1"/>
    <cellStyle name="Uwaga 3" xfId="3910" hidden="1"/>
    <cellStyle name="Uwaga 3" xfId="3900" hidden="1"/>
    <cellStyle name="Uwaga 3" xfId="3897" hidden="1"/>
    <cellStyle name="Uwaga 3" xfId="3895" hidden="1"/>
    <cellStyle name="Uwaga 3" xfId="3885" hidden="1"/>
    <cellStyle name="Uwaga 3" xfId="3883" hidden="1"/>
    <cellStyle name="Uwaga 3" xfId="3882" hidden="1"/>
    <cellStyle name="Uwaga 3" xfId="3870" hidden="1"/>
    <cellStyle name="Uwaga 3" xfId="3867" hidden="1"/>
    <cellStyle name="Uwaga 3" xfId="3865" hidden="1"/>
    <cellStyle name="Uwaga 3" xfId="3855" hidden="1"/>
    <cellStyle name="Uwaga 3" xfId="3852" hidden="1"/>
    <cellStyle name="Uwaga 3" xfId="3850" hidden="1"/>
    <cellStyle name="Uwaga 3" xfId="3840" hidden="1"/>
    <cellStyle name="Uwaga 3" xfId="3837" hidden="1"/>
    <cellStyle name="Uwaga 3" xfId="3835" hidden="1"/>
    <cellStyle name="Uwaga 3" xfId="3825" hidden="1"/>
    <cellStyle name="Uwaga 3" xfId="3823" hidden="1"/>
    <cellStyle name="Uwaga 3" xfId="3822" hidden="1"/>
    <cellStyle name="Uwaga 3" xfId="3809" hidden="1"/>
    <cellStyle name="Uwaga 3" xfId="3806" hidden="1"/>
    <cellStyle name="Uwaga 3" xfId="3804" hidden="1"/>
    <cellStyle name="Uwaga 3" xfId="3794" hidden="1"/>
    <cellStyle name="Uwaga 3" xfId="3791" hidden="1"/>
    <cellStyle name="Uwaga 3" xfId="3789" hidden="1"/>
    <cellStyle name="Uwaga 3" xfId="3779" hidden="1"/>
    <cellStyle name="Uwaga 3" xfId="3776" hidden="1"/>
    <cellStyle name="Uwaga 3" xfId="3774" hidden="1"/>
    <cellStyle name="Uwaga 3" xfId="3765" hidden="1"/>
    <cellStyle name="Uwaga 3" xfId="3763" hidden="1"/>
    <cellStyle name="Uwaga 3" xfId="3762" hidden="1"/>
    <cellStyle name="Uwaga 3" xfId="3750" hidden="1"/>
    <cellStyle name="Uwaga 3" xfId="3748" hidden="1"/>
    <cellStyle name="Uwaga 3" xfId="3746" hidden="1"/>
    <cellStyle name="Uwaga 3" xfId="3735" hidden="1"/>
    <cellStyle name="Uwaga 3" xfId="3733" hidden="1"/>
    <cellStyle name="Uwaga 3" xfId="3731" hidden="1"/>
    <cellStyle name="Uwaga 3" xfId="3720" hidden="1"/>
    <cellStyle name="Uwaga 3" xfId="3718" hidden="1"/>
    <cellStyle name="Uwaga 3" xfId="3716" hidden="1"/>
    <cellStyle name="Uwaga 3" xfId="3705" hidden="1"/>
    <cellStyle name="Uwaga 3" xfId="3703" hidden="1"/>
    <cellStyle name="Uwaga 3" xfId="3702" hidden="1"/>
    <cellStyle name="Uwaga 3" xfId="3689" hidden="1"/>
    <cellStyle name="Uwaga 3" xfId="3686" hidden="1"/>
    <cellStyle name="Uwaga 3" xfId="3684" hidden="1"/>
    <cellStyle name="Uwaga 3" xfId="3674" hidden="1"/>
    <cellStyle name="Uwaga 3" xfId="3671" hidden="1"/>
    <cellStyle name="Uwaga 3" xfId="3669" hidden="1"/>
    <cellStyle name="Uwaga 3" xfId="3659" hidden="1"/>
    <cellStyle name="Uwaga 3" xfId="3656" hidden="1"/>
    <cellStyle name="Uwaga 3" xfId="3654" hidden="1"/>
    <cellStyle name="Uwaga 3" xfId="3645" hidden="1"/>
    <cellStyle name="Uwaga 3" xfId="3643" hidden="1"/>
    <cellStyle name="Uwaga 3" xfId="3641" hidden="1"/>
    <cellStyle name="Uwaga 3" xfId="3629" hidden="1"/>
    <cellStyle name="Uwaga 3" xfId="3626" hidden="1"/>
    <cellStyle name="Uwaga 3" xfId="3624" hidden="1"/>
    <cellStyle name="Uwaga 3" xfId="3614" hidden="1"/>
    <cellStyle name="Uwaga 3" xfId="3611" hidden="1"/>
    <cellStyle name="Uwaga 3" xfId="3609" hidden="1"/>
    <cellStyle name="Uwaga 3" xfId="3599" hidden="1"/>
    <cellStyle name="Uwaga 3" xfId="3596" hidden="1"/>
    <cellStyle name="Uwaga 3" xfId="3594" hidden="1"/>
    <cellStyle name="Uwaga 3" xfId="3587" hidden="1"/>
    <cellStyle name="Uwaga 3" xfId="3584" hidden="1"/>
    <cellStyle name="Uwaga 3" xfId="3582" hidden="1"/>
    <cellStyle name="Uwaga 3" xfId="3572" hidden="1"/>
    <cellStyle name="Uwaga 3" xfId="3569" hidden="1"/>
    <cellStyle name="Uwaga 3" xfId="3566" hidden="1"/>
    <cellStyle name="Uwaga 3" xfId="3557" hidden="1"/>
    <cellStyle name="Uwaga 3" xfId="3553" hidden="1"/>
    <cellStyle name="Uwaga 3" xfId="3550" hidden="1"/>
    <cellStyle name="Uwaga 3" xfId="3542" hidden="1"/>
    <cellStyle name="Uwaga 3" xfId="3539" hidden="1"/>
    <cellStyle name="Uwaga 3" xfId="3536" hidden="1"/>
    <cellStyle name="Uwaga 3" xfId="3527" hidden="1"/>
    <cellStyle name="Uwaga 3" xfId="3524" hidden="1"/>
    <cellStyle name="Uwaga 3" xfId="3521" hidden="1"/>
    <cellStyle name="Uwaga 3" xfId="3511" hidden="1"/>
    <cellStyle name="Uwaga 3" xfId="3507" hidden="1"/>
    <cellStyle name="Uwaga 3" xfId="3504" hidden="1"/>
    <cellStyle name="Uwaga 3" xfId="3495" hidden="1"/>
    <cellStyle name="Uwaga 3" xfId="3491" hidden="1"/>
    <cellStyle name="Uwaga 3" xfId="3489" hidden="1"/>
    <cellStyle name="Uwaga 3" xfId="3481" hidden="1"/>
    <cellStyle name="Uwaga 3" xfId="3477" hidden="1"/>
    <cellStyle name="Uwaga 3" xfId="3474" hidden="1"/>
    <cellStyle name="Uwaga 3" xfId="3467" hidden="1"/>
    <cellStyle name="Uwaga 3" xfId="3464" hidden="1"/>
    <cellStyle name="Uwaga 3" xfId="3461" hidden="1"/>
    <cellStyle name="Uwaga 3" xfId="3452" hidden="1"/>
    <cellStyle name="Uwaga 3" xfId="3447" hidden="1"/>
    <cellStyle name="Uwaga 3" xfId="3444" hidden="1"/>
    <cellStyle name="Uwaga 3" xfId="3437" hidden="1"/>
    <cellStyle name="Uwaga 3" xfId="3432" hidden="1"/>
    <cellStyle name="Uwaga 3" xfId="3429" hidden="1"/>
    <cellStyle name="Uwaga 3" xfId="3422" hidden="1"/>
    <cellStyle name="Uwaga 3" xfId="3417" hidden="1"/>
    <cellStyle name="Uwaga 3" xfId="3414" hidden="1"/>
    <cellStyle name="Uwaga 3" xfId="3408" hidden="1"/>
    <cellStyle name="Uwaga 3" xfId="3404" hidden="1"/>
    <cellStyle name="Uwaga 3" xfId="3401" hidden="1"/>
    <cellStyle name="Uwaga 3" xfId="3393" hidden="1"/>
    <cellStyle name="Uwaga 3" xfId="3388" hidden="1"/>
    <cellStyle name="Uwaga 3" xfId="3384" hidden="1"/>
    <cellStyle name="Uwaga 3" xfId="3378" hidden="1"/>
    <cellStyle name="Uwaga 3" xfId="3373" hidden="1"/>
    <cellStyle name="Uwaga 3" xfId="3369" hidden="1"/>
    <cellStyle name="Uwaga 3" xfId="3363" hidden="1"/>
    <cellStyle name="Uwaga 3" xfId="3358" hidden="1"/>
    <cellStyle name="Uwaga 3" xfId="3354" hidden="1"/>
    <cellStyle name="Uwaga 3" xfId="3349" hidden="1"/>
    <cellStyle name="Uwaga 3" xfId="3345" hidden="1"/>
    <cellStyle name="Uwaga 3" xfId="3341" hidden="1"/>
    <cellStyle name="Uwaga 3" xfId="3333" hidden="1"/>
    <cellStyle name="Uwaga 3" xfId="3328" hidden="1"/>
    <cellStyle name="Uwaga 3" xfId="3324" hidden="1"/>
    <cellStyle name="Uwaga 3" xfId="3318" hidden="1"/>
    <cellStyle name="Uwaga 3" xfId="3313" hidden="1"/>
    <cellStyle name="Uwaga 3" xfId="3309" hidden="1"/>
    <cellStyle name="Uwaga 3" xfId="3303" hidden="1"/>
    <cellStyle name="Uwaga 3" xfId="3298" hidden="1"/>
    <cellStyle name="Uwaga 3" xfId="3294" hidden="1"/>
    <cellStyle name="Uwaga 3" xfId="3290" hidden="1"/>
    <cellStyle name="Uwaga 3" xfId="3285" hidden="1"/>
    <cellStyle name="Uwaga 3" xfId="3280" hidden="1"/>
    <cellStyle name="Uwaga 3" xfId="3275" hidden="1"/>
    <cellStyle name="Uwaga 3" xfId="3271" hidden="1"/>
    <cellStyle name="Uwaga 3" xfId="3267" hidden="1"/>
    <cellStyle name="Uwaga 3" xfId="3260" hidden="1"/>
    <cellStyle name="Uwaga 3" xfId="3256" hidden="1"/>
    <cellStyle name="Uwaga 3" xfId="3251" hidden="1"/>
    <cellStyle name="Uwaga 3" xfId="3245" hidden="1"/>
    <cellStyle name="Uwaga 3" xfId="3241" hidden="1"/>
    <cellStyle name="Uwaga 3" xfId="3236" hidden="1"/>
    <cellStyle name="Uwaga 3" xfId="3230" hidden="1"/>
    <cellStyle name="Uwaga 3" xfId="3226" hidden="1"/>
    <cellStyle name="Uwaga 3" xfId="3221" hidden="1"/>
    <cellStyle name="Uwaga 3" xfId="3215" hidden="1"/>
    <cellStyle name="Uwaga 3" xfId="3211" hidden="1"/>
    <cellStyle name="Uwaga 3" xfId="3207" hidden="1"/>
    <cellStyle name="Uwaga 3" xfId="4067" hidden="1"/>
    <cellStyle name="Uwaga 3" xfId="4066" hidden="1"/>
    <cellStyle name="Uwaga 3" xfId="4065" hidden="1"/>
    <cellStyle name="Uwaga 3" xfId="4052" hidden="1"/>
    <cellStyle name="Uwaga 3" xfId="4051" hidden="1"/>
    <cellStyle name="Uwaga 3" xfId="4050" hidden="1"/>
    <cellStyle name="Uwaga 3" xfId="4037" hidden="1"/>
    <cellStyle name="Uwaga 3" xfId="4036" hidden="1"/>
    <cellStyle name="Uwaga 3" xfId="4035" hidden="1"/>
    <cellStyle name="Uwaga 3" xfId="4022" hidden="1"/>
    <cellStyle name="Uwaga 3" xfId="4021" hidden="1"/>
    <cellStyle name="Uwaga 3" xfId="4020" hidden="1"/>
    <cellStyle name="Uwaga 3" xfId="4007" hidden="1"/>
    <cellStyle name="Uwaga 3" xfId="4006" hidden="1"/>
    <cellStyle name="Uwaga 3" xfId="4005" hidden="1"/>
    <cellStyle name="Uwaga 3" xfId="3993" hidden="1"/>
    <cellStyle name="Uwaga 3" xfId="3991" hidden="1"/>
    <cellStyle name="Uwaga 3" xfId="3989" hidden="1"/>
    <cellStyle name="Uwaga 3" xfId="3978" hidden="1"/>
    <cellStyle name="Uwaga 3" xfId="3976" hidden="1"/>
    <cellStyle name="Uwaga 3" xfId="3974" hidden="1"/>
    <cellStyle name="Uwaga 3" xfId="3963" hidden="1"/>
    <cellStyle name="Uwaga 3" xfId="3961" hidden="1"/>
    <cellStyle name="Uwaga 3" xfId="3959" hidden="1"/>
    <cellStyle name="Uwaga 3" xfId="3948" hidden="1"/>
    <cellStyle name="Uwaga 3" xfId="3946" hidden="1"/>
    <cellStyle name="Uwaga 3" xfId="3944" hidden="1"/>
    <cellStyle name="Uwaga 3" xfId="3933" hidden="1"/>
    <cellStyle name="Uwaga 3" xfId="3931" hidden="1"/>
    <cellStyle name="Uwaga 3" xfId="3929" hidden="1"/>
    <cellStyle name="Uwaga 3" xfId="3918" hidden="1"/>
    <cellStyle name="Uwaga 3" xfId="3916" hidden="1"/>
    <cellStyle name="Uwaga 3" xfId="3914" hidden="1"/>
    <cellStyle name="Uwaga 3" xfId="3903" hidden="1"/>
    <cellStyle name="Uwaga 3" xfId="3901" hidden="1"/>
    <cellStyle name="Uwaga 3" xfId="3899" hidden="1"/>
    <cellStyle name="Uwaga 3" xfId="3888" hidden="1"/>
    <cellStyle name="Uwaga 3" xfId="3886" hidden="1"/>
    <cellStyle name="Uwaga 3" xfId="3884" hidden="1"/>
    <cellStyle name="Uwaga 3" xfId="3873" hidden="1"/>
    <cellStyle name="Uwaga 3" xfId="3871" hidden="1"/>
    <cellStyle name="Uwaga 3" xfId="3869" hidden="1"/>
    <cellStyle name="Uwaga 3" xfId="3858" hidden="1"/>
    <cellStyle name="Uwaga 3" xfId="3856" hidden="1"/>
    <cellStyle name="Uwaga 3" xfId="3854" hidden="1"/>
    <cellStyle name="Uwaga 3" xfId="3843" hidden="1"/>
    <cellStyle name="Uwaga 3" xfId="3841" hidden="1"/>
    <cellStyle name="Uwaga 3" xfId="3839" hidden="1"/>
    <cellStyle name="Uwaga 3" xfId="3828" hidden="1"/>
    <cellStyle name="Uwaga 3" xfId="3826" hidden="1"/>
    <cellStyle name="Uwaga 3" xfId="3824" hidden="1"/>
    <cellStyle name="Uwaga 3" xfId="3813" hidden="1"/>
    <cellStyle name="Uwaga 3" xfId="3811" hidden="1"/>
    <cellStyle name="Uwaga 3" xfId="3808" hidden="1"/>
    <cellStyle name="Uwaga 3" xfId="3798" hidden="1"/>
    <cellStyle name="Uwaga 3" xfId="3795" hidden="1"/>
    <cellStyle name="Uwaga 3" xfId="3792" hidden="1"/>
    <cellStyle name="Uwaga 3" xfId="3783" hidden="1"/>
    <cellStyle name="Uwaga 3" xfId="3781" hidden="1"/>
    <cellStyle name="Uwaga 3" xfId="3778" hidden="1"/>
    <cellStyle name="Uwaga 3" xfId="3768" hidden="1"/>
    <cellStyle name="Uwaga 3" xfId="3766" hidden="1"/>
    <cellStyle name="Uwaga 3" xfId="3764" hidden="1"/>
    <cellStyle name="Uwaga 3" xfId="3753" hidden="1"/>
    <cellStyle name="Uwaga 3" xfId="3751" hidden="1"/>
    <cellStyle name="Uwaga 3" xfId="3749" hidden="1"/>
    <cellStyle name="Uwaga 3" xfId="3738" hidden="1"/>
    <cellStyle name="Uwaga 3" xfId="3736" hidden="1"/>
    <cellStyle name="Uwaga 3" xfId="3734" hidden="1"/>
    <cellStyle name="Uwaga 3" xfId="3723" hidden="1"/>
    <cellStyle name="Uwaga 3" xfId="3721" hidden="1"/>
    <cellStyle name="Uwaga 3" xfId="3719" hidden="1"/>
    <cellStyle name="Uwaga 3" xfId="3708" hidden="1"/>
    <cellStyle name="Uwaga 3" xfId="3706" hidden="1"/>
    <cellStyle name="Uwaga 3" xfId="3704" hidden="1"/>
    <cellStyle name="Uwaga 3" xfId="3693" hidden="1"/>
    <cellStyle name="Uwaga 3" xfId="3691" hidden="1"/>
    <cellStyle name="Uwaga 3" xfId="3688" hidden="1"/>
    <cellStyle name="Uwaga 3" xfId="3678" hidden="1"/>
    <cellStyle name="Uwaga 3" xfId="3675" hidden="1"/>
    <cellStyle name="Uwaga 3" xfId="3672" hidden="1"/>
    <cellStyle name="Uwaga 3" xfId="3663" hidden="1"/>
    <cellStyle name="Uwaga 3" xfId="3660" hidden="1"/>
    <cellStyle name="Uwaga 3" xfId="3657" hidden="1"/>
    <cellStyle name="Uwaga 3" xfId="3648" hidden="1"/>
    <cellStyle name="Uwaga 3" xfId="3646" hidden="1"/>
    <cellStyle name="Uwaga 3" xfId="3644" hidden="1"/>
    <cellStyle name="Uwaga 3" xfId="3633" hidden="1"/>
    <cellStyle name="Uwaga 3" xfId="3630" hidden="1"/>
    <cellStyle name="Uwaga 3" xfId="3627" hidden="1"/>
    <cellStyle name="Uwaga 3" xfId="3618" hidden="1"/>
    <cellStyle name="Uwaga 3" xfId="3615" hidden="1"/>
    <cellStyle name="Uwaga 3" xfId="3612" hidden="1"/>
    <cellStyle name="Uwaga 3" xfId="3603" hidden="1"/>
    <cellStyle name="Uwaga 3" xfId="3600" hidden="1"/>
    <cellStyle name="Uwaga 3" xfId="3597" hidden="1"/>
    <cellStyle name="Uwaga 3" xfId="3590" hidden="1"/>
    <cellStyle name="Uwaga 3" xfId="3586" hidden="1"/>
    <cellStyle name="Uwaga 3" xfId="3583" hidden="1"/>
    <cellStyle name="Uwaga 3" xfId="3575" hidden="1"/>
    <cellStyle name="Uwaga 3" xfId="3571" hidden="1"/>
    <cellStyle name="Uwaga 3" xfId="3568" hidden="1"/>
    <cellStyle name="Uwaga 3" xfId="3560" hidden="1"/>
    <cellStyle name="Uwaga 3" xfId="3556" hidden="1"/>
    <cellStyle name="Uwaga 3" xfId="3552" hidden="1"/>
    <cellStyle name="Uwaga 3" xfId="3545" hidden="1"/>
    <cellStyle name="Uwaga 3" xfId="3541" hidden="1"/>
    <cellStyle name="Uwaga 3" xfId="3538" hidden="1"/>
    <cellStyle name="Uwaga 3" xfId="3530" hidden="1"/>
    <cellStyle name="Uwaga 3" xfId="3526" hidden="1"/>
    <cellStyle name="Uwaga 3" xfId="3523" hidden="1"/>
    <cellStyle name="Uwaga 3" xfId="3514" hidden="1"/>
    <cellStyle name="Uwaga 3" xfId="3509" hidden="1"/>
    <cellStyle name="Uwaga 3" xfId="3505" hidden="1"/>
    <cellStyle name="Uwaga 3" xfId="3499" hidden="1"/>
    <cellStyle name="Uwaga 3" xfId="3494" hidden="1"/>
    <cellStyle name="Uwaga 3" xfId="3490" hidden="1"/>
    <cellStyle name="Uwaga 3" xfId="3484" hidden="1"/>
    <cellStyle name="Uwaga 3" xfId="3479" hidden="1"/>
    <cellStyle name="Uwaga 3" xfId="3475" hidden="1"/>
    <cellStyle name="Uwaga 3" xfId="3470" hidden="1"/>
    <cellStyle name="Uwaga 3" xfId="3466" hidden="1"/>
    <cellStyle name="Uwaga 3" xfId="3462" hidden="1"/>
    <cellStyle name="Uwaga 3" xfId="3455" hidden="1"/>
    <cellStyle name="Uwaga 3" xfId="3450" hidden="1"/>
    <cellStyle name="Uwaga 3" xfId="3446" hidden="1"/>
    <cellStyle name="Uwaga 3" xfId="3439" hidden="1"/>
    <cellStyle name="Uwaga 3" xfId="3434" hidden="1"/>
    <cellStyle name="Uwaga 3" xfId="3430" hidden="1"/>
    <cellStyle name="Uwaga 3" xfId="3425" hidden="1"/>
    <cellStyle name="Uwaga 3" xfId="3420" hidden="1"/>
    <cellStyle name="Uwaga 3" xfId="3416" hidden="1"/>
    <cellStyle name="Uwaga 3" xfId="3410" hidden="1"/>
    <cellStyle name="Uwaga 3" xfId="3406" hidden="1"/>
    <cellStyle name="Uwaga 3" xfId="3403" hidden="1"/>
    <cellStyle name="Uwaga 3" xfId="3396" hidden="1"/>
    <cellStyle name="Uwaga 3" xfId="3391" hidden="1"/>
    <cellStyle name="Uwaga 3" xfId="3386" hidden="1"/>
    <cellStyle name="Uwaga 3" xfId="3380" hidden="1"/>
    <cellStyle name="Uwaga 3" xfId="3375" hidden="1"/>
    <cellStyle name="Uwaga 3" xfId="3370" hidden="1"/>
    <cellStyle name="Uwaga 3" xfId="3365" hidden="1"/>
    <cellStyle name="Uwaga 3" xfId="3360" hidden="1"/>
    <cellStyle name="Uwaga 3" xfId="3355" hidden="1"/>
    <cellStyle name="Uwaga 3" xfId="3351" hidden="1"/>
    <cellStyle name="Uwaga 3" xfId="3347" hidden="1"/>
    <cellStyle name="Uwaga 3" xfId="3342" hidden="1"/>
    <cellStyle name="Uwaga 3" xfId="3335" hidden="1"/>
    <cellStyle name="Uwaga 3" xfId="3330" hidden="1"/>
    <cellStyle name="Uwaga 3" xfId="3325" hidden="1"/>
    <cellStyle name="Uwaga 3" xfId="3319" hidden="1"/>
    <cellStyle name="Uwaga 3" xfId="3314" hidden="1"/>
    <cellStyle name="Uwaga 3" xfId="3310" hidden="1"/>
    <cellStyle name="Uwaga 3" xfId="3305" hidden="1"/>
    <cellStyle name="Uwaga 3" xfId="3300" hidden="1"/>
    <cellStyle name="Uwaga 3" xfId="3295" hidden="1"/>
    <cellStyle name="Uwaga 3" xfId="3291" hidden="1"/>
    <cellStyle name="Uwaga 3" xfId="3286" hidden="1"/>
    <cellStyle name="Uwaga 3" xfId="3281" hidden="1"/>
    <cellStyle name="Uwaga 3" xfId="3276" hidden="1"/>
    <cellStyle name="Uwaga 3" xfId="3272" hidden="1"/>
    <cellStyle name="Uwaga 3" xfId="3268" hidden="1"/>
    <cellStyle name="Uwaga 3" xfId="3261" hidden="1"/>
    <cellStyle name="Uwaga 3" xfId="3257" hidden="1"/>
    <cellStyle name="Uwaga 3" xfId="3252" hidden="1"/>
    <cellStyle name="Uwaga 3" xfId="3246" hidden="1"/>
    <cellStyle name="Uwaga 3" xfId="3242" hidden="1"/>
    <cellStyle name="Uwaga 3" xfId="3237" hidden="1"/>
    <cellStyle name="Uwaga 3" xfId="3231" hidden="1"/>
    <cellStyle name="Uwaga 3" xfId="3227" hidden="1"/>
    <cellStyle name="Uwaga 3" xfId="3223" hidden="1"/>
    <cellStyle name="Uwaga 3" xfId="3216" hidden="1"/>
    <cellStyle name="Uwaga 3" xfId="3212" hidden="1"/>
    <cellStyle name="Uwaga 3" xfId="3208" hidden="1"/>
    <cellStyle name="Uwaga 3" xfId="4072" hidden="1"/>
    <cellStyle name="Uwaga 3" xfId="4070" hidden="1"/>
    <cellStyle name="Uwaga 3" xfId="4068" hidden="1"/>
    <cellStyle name="Uwaga 3" xfId="4055" hidden="1"/>
    <cellStyle name="Uwaga 3" xfId="4054" hidden="1"/>
    <cellStyle name="Uwaga 3" xfId="4053" hidden="1"/>
    <cellStyle name="Uwaga 3" xfId="4040" hidden="1"/>
    <cellStyle name="Uwaga 3" xfId="4039" hidden="1"/>
    <cellStyle name="Uwaga 3" xfId="4038" hidden="1"/>
    <cellStyle name="Uwaga 3" xfId="4026" hidden="1"/>
    <cellStyle name="Uwaga 3" xfId="4024" hidden="1"/>
    <cellStyle name="Uwaga 3" xfId="4023" hidden="1"/>
    <cellStyle name="Uwaga 3" xfId="4010" hidden="1"/>
    <cellStyle name="Uwaga 3" xfId="4009" hidden="1"/>
    <cellStyle name="Uwaga 3" xfId="4008" hidden="1"/>
    <cellStyle name="Uwaga 3" xfId="3996" hidden="1"/>
    <cellStyle name="Uwaga 3" xfId="3994" hidden="1"/>
    <cellStyle name="Uwaga 3" xfId="3992" hidden="1"/>
    <cellStyle name="Uwaga 3" xfId="3981" hidden="1"/>
    <cellStyle name="Uwaga 3" xfId="3979" hidden="1"/>
    <cellStyle name="Uwaga 3" xfId="3977" hidden="1"/>
    <cellStyle name="Uwaga 3" xfId="3966" hidden="1"/>
    <cellStyle name="Uwaga 3" xfId="3964" hidden="1"/>
    <cellStyle name="Uwaga 3" xfId="3962" hidden="1"/>
    <cellStyle name="Uwaga 3" xfId="3951" hidden="1"/>
    <cellStyle name="Uwaga 3" xfId="3949" hidden="1"/>
    <cellStyle name="Uwaga 3" xfId="3947" hidden="1"/>
    <cellStyle name="Uwaga 3" xfId="3936" hidden="1"/>
    <cellStyle name="Uwaga 3" xfId="3934" hidden="1"/>
    <cellStyle name="Uwaga 3" xfId="3932" hidden="1"/>
    <cellStyle name="Uwaga 3" xfId="3921" hidden="1"/>
    <cellStyle name="Uwaga 3" xfId="3919" hidden="1"/>
    <cellStyle name="Uwaga 3" xfId="3917" hidden="1"/>
    <cellStyle name="Uwaga 3" xfId="3906" hidden="1"/>
    <cellStyle name="Uwaga 3" xfId="3904" hidden="1"/>
    <cellStyle name="Uwaga 3" xfId="3902" hidden="1"/>
    <cellStyle name="Uwaga 3" xfId="3891" hidden="1"/>
    <cellStyle name="Uwaga 3" xfId="3889" hidden="1"/>
    <cellStyle name="Uwaga 3" xfId="3887" hidden="1"/>
    <cellStyle name="Uwaga 3" xfId="3876" hidden="1"/>
    <cellStyle name="Uwaga 3" xfId="3874" hidden="1"/>
    <cellStyle name="Uwaga 3" xfId="3872" hidden="1"/>
    <cellStyle name="Uwaga 3" xfId="3861" hidden="1"/>
    <cellStyle name="Uwaga 3" xfId="3859" hidden="1"/>
    <cellStyle name="Uwaga 3" xfId="3857" hidden="1"/>
    <cellStyle name="Uwaga 3" xfId="3846" hidden="1"/>
    <cellStyle name="Uwaga 3" xfId="3844" hidden="1"/>
    <cellStyle name="Uwaga 3" xfId="3842" hidden="1"/>
    <cellStyle name="Uwaga 3" xfId="3831" hidden="1"/>
    <cellStyle name="Uwaga 3" xfId="3829" hidden="1"/>
    <cellStyle name="Uwaga 3" xfId="3827" hidden="1"/>
    <cellStyle name="Uwaga 3" xfId="3816" hidden="1"/>
    <cellStyle name="Uwaga 3" xfId="3814" hidden="1"/>
    <cellStyle name="Uwaga 3" xfId="3812" hidden="1"/>
    <cellStyle name="Uwaga 3" xfId="3801" hidden="1"/>
    <cellStyle name="Uwaga 3" xfId="3799" hidden="1"/>
    <cellStyle name="Uwaga 3" xfId="3797" hidden="1"/>
    <cellStyle name="Uwaga 3" xfId="3786" hidden="1"/>
    <cellStyle name="Uwaga 3" xfId="3784" hidden="1"/>
    <cellStyle name="Uwaga 3" xfId="3782" hidden="1"/>
    <cellStyle name="Uwaga 3" xfId="3771" hidden="1"/>
    <cellStyle name="Uwaga 3" xfId="3769" hidden="1"/>
    <cellStyle name="Uwaga 3" xfId="3767" hidden="1"/>
    <cellStyle name="Uwaga 3" xfId="3756" hidden="1"/>
    <cellStyle name="Uwaga 3" xfId="3754" hidden="1"/>
    <cellStyle name="Uwaga 3" xfId="3752" hidden="1"/>
    <cellStyle name="Uwaga 3" xfId="3741" hidden="1"/>
    <cellStyle name="Uwaga 3" xfId="3739" hidden="1"/>
    <cellStyle name="Uwaga 3" xfId="3737" hidden="1"/>
    <cellStyle name="Uwaga 3" xfId="3726" hidden="1"/>
    <cellStyle name="Uwaga 3" xfId="3724" hidden="1"/>
    <cellStyle name="Uwaga 3" xfId="3722" hidden="1"/>
    <cellStyle name="Uwaga 3" xfId="3711" hidden="1"/>
    <cellStyle name="Uwaga 3" xfId="3709" hidden="1"/>
    <cellStyle name="Uwaga 3" xfId="3707" hidden="1"/>
    <cellStyle name="Uwaga 3" xfId="3696" hidden="1"/>
    <cellStyle name="Uwaga 3" xfId="3694" hidden="1"/>
    <cellStyle name="Uwaga 3" xfId="3692" hidden="1"/>
    <cellStyle name="Uwaga 3" xfId="3681" hidden="1"/>
    <cellStyle name="Uwaga 3" xfId="3679" hidden="1"/>
    <cellStyle name="Uwaga 3" xfId="3676" hidden="1"/>
    <cellStyle name="Uwaga 3" xfId="3666" hidden="1"/>
    <cellStyle name="Uwaga 3" xfId="3664" hidden="1"/>
    <cellStyle name="Uwaga 3" xfId="3662" hidden="1"/>
    <cellStyle name="Uwaga 3" xfId="3651" hidden="1"/>
    <cellStyle name="Uwaga 3" xfId="3649" hidden="1"/>
    <cellStyle name="Uwaga 3" xfId="3647" hidden="1"/>
    <cellStyle name="Uwaga 3" xfId="3636" hidden="1"/>
    <cellStyle name="Uwaga 3" xfId="3634" hidden="1"/>
    <cellStyle name="Uwaga 3" xfId="3631" hidden="1"/>
    <cellStyle name="Uwaga 3" xfId="3621" hidden="1"/>
    <cellStyle name="Uwaga 3" xfId="3619" hidden="1"/>
    <cellStyle name="Uwaga 3" xfId="3616" hidden="1"/>
    <cellStyle name="Uwaga 3" xfId="3606" hidden="1"/>
    <cellStyle name="Uwaga 3" xfId="3604" hidden="1"/>
    <cellStyle name="Uwaga 3" xfId="3601" hidden="1"/>
    <cellStyle name="Uwaga 3" xfId="3592" hidden="1"/>
    <cellStyle name="Uwaga 3" xfId="3589" hidden="1"/>
    <cellStyle name="Uwaga 3" xfId="3585" hidden="1"/>
    <cellStyle name="Uwaga 3" xfId="3577" hidden="1"/>
    <cellStyle name="Uwaga 3" xfId="3574" hidden="1"/>
    <cellStyle name="Uwaga 3" xfId="3570" hidden="1"/>
    <cellStyle name="Uwaga 3" xfId="3562" hidden="1"/>
    <cellStyle name="Uwaga 3" xfId="3559" hidden="1"/>
    <cellStyle name="Uwaga 3" xfId="3555" hidden="1"/>
    <cellStyle name="Uwaga 3" xfId="3547" hidden="1"/>
    <cellStyle name="Uwaga 3" xfId="3544" hidden="1"/>
    <cellStyle name="Uwaga 3" xfId="3540" hidden="1"/>
    <cellStyle name="Uwaga 3" xfId="3532" hidden="1"/>
    <cellStyle name="Uwaga 3" xfId="3529" hidden="1"/>
    <cellStyle name="Uwaga 3" xfId="3525" hidden="1"/>
    <cellStyle name="Uwaga 3" xfId="3517" hidden="1"/>
    <cellStyle name="Uwaga 3" xfId="3513" hidden="1"/>
    <cellStyle name="Uwaga 3" xfId="3508" hidden="1"/>
    <cellStyle name="Uwaga 3" xfId="3502" hidden="1"/>
    <cellStyle name="Uwaga 3" xfId="3498" hidden="1"/>
    <cellStyle name="Uwaga 3" xfId="3493" hidden="1"/>
    <cellStyle name="Uwaga 3" xfId="3487" hidden="1"/>
    <cellStyle name="Uwaga 3" xfId="3483" hidden="1"/>
    <cellStyle name="Uwaga 3" xfId="3478" hidden="1"/>
    <cellStyle name="Uwaga 3" xfId="3472" hidden="1"/>
    <cellStyle name="Uwaga 3" xfId="3469" hidden="1"/>
    <cellStyle name="Uwaga 3" xfId="3465" hidden="1"/>
    <cellStyle name="Uwaga 3" xfId="3457" hidden="1"/>
    <cellStyle name="Uwaga 3" xfId="3454" hidden="1"/>
    <cellStyle name="Uwaga 3" xfId="3449" hidden="1"/>
    <cellStyle name="Uwaga 3" xfId="3442" hidden="1"/>
    <cellStyle name="Uwaga 3" xfId="3438" hidden="1"/>
    <cellStyle name="Uwaga 3" xfId="3433" hidden="1"/>
    <cellStyle name="Uwaga 3" xfId="3427" hidden="1"/>
    <cellStyle name="Uwaga 3" xfId="3423" hidden="1"/>
    <cellStyle name="Uwaga 3" xfId="3418" hidden="1"/>
    <cellStyle name="Uwaga 3" xfId="3412" hidden="1"/>
    <cellStyle name="Uwaga 3" xfId="3409" hidden="1"/>
    <cellStyle name="Uwaga 3" xfId="3405" hidden="1"/>
    <cellStyle name="Uwaga 3" xfId="3397" hidden="1"/>
    <cellStyle name="Uwaga 3" xfId="3392" hidden="1"/>
    <cellStyle name="Uwaga 3" xfId="3387" hidden="1"/>
    <cellStyle name="Uwaga 3" xfId="3382" hidden="1"/>
    <cellStyle name="Uwaga 3" xfId="3377" hidden="1"/>
    <cellStyle name="Uwaga 3" xfId="3372" hidden="1"/>
    <cellStyle name="Uwaga 3" xfId="3367" hidden="1"/>
    <cellStyle name="Uwaga 3" xfId="3362" hidden="1"/>
    <cellStyle name="Uwaga 3" xfId="3357" hidden="1"/>
    <cellStyle name="Uwaga 3" xfId="3352" hidden="1"/>
    <cellStyle name="Uwaga 3" xfId="3348" hidden="1"/>
    <cellStyle name="Uwaga 3" xfId="3343" hidden="1"/>
    <cellStyle name="Uwaga 3" xfId="3336" hidden="1"/>
    <cellStyle name="Uwaga 3" xfId="3331" hidden="1"/>
    <cellStyle name="Uwaga 3" xfId="3326" hidden="1"/>
    <cellStyle name="Uwaga 3" xfId="3321" hidden="1"/>
    <cellStyle name="Uwaga 3" xfId="3316" hidden="1"/>
    <cellStyle name="Uwaga 3" xfId="3311" hidden="1"/>
    <cellStyle name="Uwaga 3" xfId="3306" hidden="1"/>
    <cellStyle name="Uwaga 3" xfId="3301" hidden="1"/>
    <cellStyle name="Uwaga 3" xfId="3296" hidden="1"/>
    <cellStyle name="Uwaga 3" xfId="3292" hidden="1"/>
    <cellStyle name="Uwaga 3" xfId="3287" hidden="1"/>
    <cellStyle name="Uwaga 3" xfId="3282" hidden="1"/>
    <cellStyle name="Uwaga 3" xfId="3277" hidden="1"/>
    <cellStyle name="Uwaga 3" xfId="3273" hidden="1"/>
    <cellStyle name="Uwaga 3" xfId="3269" hidden="1"/>
    <cellStyle name="Uwaga 3" xfId="3262" hidden="1"/>
    <cellStyle name="Uwaga 3" xfId="3258" hidden="1"/>
    <cellStyle name="Uwaga 3" xfId="3253" hidden="1"/>
    <cellStyle name="Uwaga 3" xfId="3247" hidden="1"/>
    <cellStyle name="Uwaga 3" xfId="3243" hidden="1"/>
    <cellStyle name="Uwaga 3" xfId="3238" hidden="1"/>
    <cellStyle name="Uwaga 3" xfId="3232" hidden="1"/>
    <cellStyle name="Uwaga 3" xfId="3228" hidden="1"/>
    <cellStyle name="Uwaga 3" xfId="3224" hidden="1"/>
    <cellStyle name="Uwaga 3" xfId="3217" hidden="1"/>
    <cellStyle name="Uwaga 3" xfId="3213" hidden="1"/>
    <cellStyle name="Uwaga 3" xfId="3209" hidden="1"/>
    <cellStyle name="Uwaga 3" xfId="4076" hidden="1"/>
    <cellStyle name="Uwaga 3" xfId="4075" hidden="1"/>
    <cellStyle name="Uwaga 3" xfId="4073" hidden="1"/>
    <cellStyle name="Uwaga 3" xfId="4060" hidden="1"/>
    <cellStyle name="Uwaga 3" xfId="4058" hidden="1"/>
    <cellStyle name="Uwaga 3" xfId="4056" hidden="1"/>
    <cellStyle name="Uwaga 3" xfId="4046" hidden="1"/>
    <cellStyle name="Uwaga 3" xfId="4044" hidden="1"/>
    <cellStyle name="Uwaga 3" xfId="4042" hidden="1"/>
    <cellStyle name="Uwaga 3" xfId="4031" hidden="1"/>
    <cellStyle name="Uwaga 3" xfId="4029" hidden="1"/>
    <cellStyle name="Uwaga 3" xfId="4027" hidden="1"/>
    <cellStyle name="Uwaga 3" xfId="4014" hidden="1"/>
    <cellStyle name="Uwaga 3" xfId="4012" hidden="1"/>
    <cellStyle name="Uwaga 3" xfId="4011" hidden="1"/>
    <cellStyle name="Uwaga 3" xfId="3998" hidden="1"/>
    <cellStyle name="Uwaga 3" xfId="3997" hidden="1"/>
    <cellStyle name="Uwaga 3" xfId="3995" hidden="1"/>
    <cellStyle name="Uwaga 3" xfId="3983" hidden="1"/>
    <cellStyle name="Uwaga 3" xfId="3982" hidden="1"/>
    <cellStyle name="Uwaga 3" xfId="3980" hidden="1"/>
    <cellStyle name="Uwaga 3" xfId="3968" hidden="1"/>
    <cellStyle name="Uwaga 3" xfId="3967" hidden="1"/>
    <cellStyle name="Uwaga 3" xfId="3965" hidden="1"/>
    <cellStyle name="Uwaga 3" xfId="3953" hidden="1"/>
    <cellStyle name="Uwaga 3" xfId="3952" hidden="1"/>
    <cellStyle name="Uwaga 3" xfId="3950" hidden="1"/>
    <cellStyle name="Uwaga 3" xfId="3938" hidden="1"/>
    <cellStyle name="Uwaga 3" xfId="3937" hidden="1"/>
    <cellStyle name="Uwaga 3" xfId="3935" hidden="1"/>
    <cellStyle name="Uwaga 3" xfId="3923" hidden="1"/>
    <cellStyle name="Uwaga 3" xfId="3922" hidden="1"/>
    <cellStyle name="Uwaga 3" xfId="3920" hidden="1"/>
    <cellStyle name="Uwaga 3" xfId="3908" hidden="1"/>
    <cellStyle name="Uwaga 3" xfId="3907" hidden="1"/>
    <cellStyle name="Uwaga 3" xfId="3905" hidden="1"/>
    <cellStyle name="Uwaga 3" xfId="3893" hidden="1"/>
    <cellStyle name="Uwaga 3" xfId="3892" hidden="1"/>
    <cellStyle name="Uwaga 3" xfId="3890" hidden="1"/>
    <cellStyle name="Uwaga 3" xfId="3878" hidden="1"/>
    <cellStyle name="Uwaga 3" xfId="3877" hidden="1"/>
    <cellStyle name="Uwaga 3" xfId="3875" hidden="1"/>
    <cellStyle name="Uwaga 3" xfId="3863" hidden="1"/>
    <cellStyle name="Uwaga 3" xfId="3862" hidden="1"/>
    <cellStyle name="Uwaga 3" xfId="3860" hidden="1"/>
    <cellStyle name="Uwaga 3" xfId="3848" hidden="1"/>
    <cellStyle name="Uwaga 3" xfId="3847" hidden="1"/>
    <cellStyle name="Uwaga 3" xfId="3845" hidden="1"/>
    <cellStyle name="Uwaga 3" xfId="3833" hidden="1"/>
    <cellStyle name="Uwaga 3" xfId="3832" hidden="1"/>
    <cellStyle name="Uwaga 3" xfId="3830" hidden="1"/>
    <cellStyle name="Uwaga 3" xfId="3818" hidden="1"/>
    <cellStyle name="Uwaga 3" xfId="3817" hidden="1"/>
    <cellStyle name="Uwaga 3" xfId="3815" hidden="1"/>
    <cellStyle name="Uwaga 3" xfId="3803" hidden="1"/>
    <cellStyle name="Uwaga 3" xfId="3802" hidden="1"/>
    <cellStyle name="Uwaga 3" xfId="3800" hidden="1"/>
    <cellStyle name="Uwaga 3" xfId="3788" hidden="1"/>
    <cellStyle name="Uwaga 3" xfId="3787" hidden="1"/>
    <cellStyle name="Uwaga 3" xfId="3785" hidden="1"/>
    <cellStyle name="Uwaga 3" xfId="3773" hidden="1"/>
    <cellStyle name="Uwaga 3" xfId="3772" hidden="1"/>
    <cellStyle name="Uwaga 3" xfId="3770" hidden="1"/>
    <cellStyle name="Uwaga 3" xfId="3758" hidden="1"/>
    <cellStyle name="Uwaga 3" xfId="3757" hidden="1"/>
    <cellStyle name="Uwaga 3" xfId="3755" hidden="1"/>
    <cellStyle name="Uwaga 3" xfId="3743" hidden="1"/>
    <cellStyle name="Uwaga 3" xfId="3742" hidden="1"/>
    <cellStyle name="Uwaga 3" xfId="3740" hidden="1"/>
    <cellStyle name="Uwaga 3" xfId="3728" hidden="1"/>
    <cellStyle name="Uwaga 3" xfId="3727" hidden="1"/>
    <cellStyle name="Uwaga 3" xfId="3725" hidden="1"/>
    <cellStyle name="Uwaga 3" xfId="3713" hidden="1"/>
    <cellStyle name="Uwaga 3" xfId="3712" hidden="1"/>
    <cellStyle name="Uwaga 3" xfId="3710" hidden="1"/>
    <cellStyle name="Uwaga 3" xfId="3698" hidden="1"/>
    <cellStyle name="Uwaga 3" xfId="3697" hidden="1"/>
    <cellStyle name="Uwaga 3" xfId="3695" hidden="1"/>
    <cellStyle name="Uwaga 3" xfId="3683" hidden="1"/>
    <cellStyle name="Uwaga 3" xfId="3682" hidden="1"/>
    <cellStyle name="Uwaga 3" xfId="3680" hidden="1"/>
    <cellStyle name="Uwaga 3" xfId="3668" hidden="1"/>
    <cellStyle name="Uwaga 3" xfId="3667" hidden="1"/>
    <cellStyle name="Uwaga 3" xfId="3665" hidden="1"/>
    <cellStyle name="Uwaga 3" xfId="3653" hidden="1"/>
    <cellStyle name="Uwaga 3" xfId="3652" hidden="1"/>
    <cellStyle name="Uwaga 3" xfId="3650" hidden="1"/>
    <cellStyle name="Uwaga 3" xfId="3638" hidden="1"/>
    <cellStyle name="Uwaga 3" xfId="3637" hidden="1"/>
    <cellStyle name="Uwaga 3" xfId="3635" hidden="1"/>
    <cellStyle name="Uwaga 3" xfId="3623" hidden="1"/>
    <cellStyle name="Uwaga 3" xfId="3622" hidden="1"/>
    <cellStyle name="Uwaga 3" xfId="3620" hidden="1"/>
    <cellStyle name="Uwaga 3" xfId="3608" hidden="1"/>
    <cellStyle name="Uwaga 3" xfId="3607" hidden="1"/>
    <cellStyle name="Uwaga 3" xfId="3605" hidden="1"/>
    <cellStyle name="Uwaga 3" xfId="3593" hidden="1"/>
    <cellStyle name="Uwaga 3" xfId="3591" hidden="1"/>
    <cellStyle name="Uwaga 3" xfId="3588" hidden="1"/>
    <cellStyle name="Uwaga 3" xfId="3578" hidden="1"/>
    <cellStyle name="Uwaga 3" xfId="3576" hidden="1"/>
    <cellStyle name="Uwaga 3" xfId="3573" hidden="1"/>
    <cellStyle name="Uwaga 3" xfId="3563" hidden="1"/>
    <cellStyle name="Uwaga 3" xfId="3561" hidden="1"/>
    <cellStyle name="Uwaga 3" xfId="3558" hidden="1"/>
    <cellStyle name="Uwaga 3" xfId="3548" hidden="1"/>
    <cellStyle name="Uwaga 3" xfId="3546" hidden="1"/>
    <cellStyle name="Uwaga 3" xfId="3543" hidden="1"/>
    <cellStyle name="Uwaga 3" xfId="3533" hidden="1"/>
    <cellStyle name="Uwaga 3" xfId="3531" hidden="1"/>
    <cellStyle name="Uwaga 3" xfId="3528" hidden="1"/>
    <cellStyle name="Uwaga 3" xfId="3518" hidden="1"/>
    <cellStyle name="Uwaga 3" xfId="3516" hidden="1"/>
    <cellStyle name="Uwaga 3" xfId="3512" hidden="1"/>
    <cellStyle name="Uwaga 3" xfId="3503" hidden="1"/>
    <cellStyle name="Uwaga 3" xfId="3500" hidden="1"/>
    <cellStyle name="Uwaga 3" xfId="3496" hidden="1"/>
    <cellStyle name="Uwaga 3" xfId="3488" hidden="1"/>
    <cellStyle name="Uwaga 3" xfId="3486" hidden="1"/>
    <cellStyle name="Uwaga 3" xfId="3482" hidden="1"/>
    <cellStyle name="Uwaga 3" xfId="3473" hidden="1"/>
    <cellStyle name="Uwaga 3" xfId="3471" hidden="1"/>
    <cellStyle name="Uwaga 3" xfId="3468" hidden="1"/>
    <cellStyle name="Uwaga 3" xfId="3458" hidden="1"/>
    <cellStyle name="Uwaga 3" xfId="3456" hidden="1"/>
    <cellStyle name="Uwaga 3" xfId="3451" hidden="1"/>
    <cellStyle name="Uwaga 3" xfId="3443" hidden="1"/>
    <cellStyle name="Uwaga 3" xfId="3441" hidden="1"/>
    <cellStyle name="Uwaga 3" xfId="3436" hidden="1"/>
    <cellStyle name="Uwaga 3" xfId="3428" hidden="1"/>
    <cellStyle name="Uwaga 3" xfId="3426" hidden="1"/>
    <cellStyle name="Uwaga 3" xfId="3421" hidden="1"/>
    <cellStyle name="Uwaga 3" xfId="3413" hidden="1"/>
    <cellStyle name="Uwaga 3" xfId="3411" hidden="1"/>
    <cellStyle name="Uwaga 3" xfId="3407" hidden="1"/>
    <cellStyle name="Uwaga 3" xfId="3398" hidden="1"/>
    <cellStyle name="Uwaga 3" xfId="3395" hidden="1"/>
    <cellStyle name="Uwaga 3" xfId="3390" hidden="1"/>
    <cellStyle name="Uwaga 3" xfId="3383" hidden="1"/>
    <cellStyle name="Uwaga 3" xfId="3379" hidden="1"/>
    <cellStyle name="Uwaga 3" xfId="3374" hidden="1"/>
    <cellStyle name="Uwaga 3" xfId="3368" hidden="1"/>
    <cellStyle name="Uwaga 3" xfId="3364" hidden="1"/>
    <cellStyle name="Uwaga 3" xfId="3359" hidden="1"/>
    <cellStyle name="Uwaga 3" xfId="3353" hidden="1"/>
    <cellStyle name="Uwaga 3" xfId="3350" hidden="1"/>
    <cellStyle name="Uwaga 3" xfId="3346" hidden="1"/>
    <cellStyle name="Uwaga 3" xfId="3337" hidden="1"/>
    <cellStyle name="Uwaga 3" xfId="3332" hidden="1"/>
    <cellStyle name="Uwaga 3" xfId="3327" hidden="1"/>
    <cellStyle name="Uwaga 3" xfId="3322" hidden="1"/>
    <cellStyle name="Uwaga 3" xfId="3317" hidden="1"/>
    <cellStyle name="Uwaga 3" xfId="3312" hidden="1"/>
    <cellStyle name="Uwaga 3" xfId="3307" hidden="1"/>
    <cellStyle name="Uwaga 3" xfId="3302" hidden="1"/>
    <cellStyle name="Uwaga 3" xfId="3297" hidden="1"/>
    <cellStyle name="Uwaga 3" xfId="3293" hidden="1"/>
    <cellStyle name="Uwaga 3" xfId="3288" hidden="1"/>
    <cellStyle name="Uwaga 3" xfId="3283" hidden="1"/>
    <cellStyle name="Uwaga 3" xfId="3278" hidden="1"/>
    <cellStyle name="Uwaga 3" xfId="3274" hidden="1"/>
    <cellStyle name="Uwaga 3" xfId="3270" hidden="1"/>
    <cellStyle name="Uwaga 3" xfId="3263" hidden="1"/>
    <cellStyle name="Uwaga 3" xfId="3259" hidden="1"/>
    <cellStyle name="Uwaga 3" xfId="3254" hidden="1"/>
    <cellStyle name="Uwaga 3" xfId="3248" hidden="1"/>
    <cellStyle name="Uwaga 3" xfId="3244" hidden="1"/>
    <cellStyle name="Uwaga 3" xfId="3239" hidden="1"/>
    <cellStyle name="Uwaga 3" xfId="3233" hidden="1"/>
    <cellStyle name="Uwaga 3" xfId="3229" hidden="1"/>
    <cellStyle name="Uwaga 3" xfId="3225" hidden="1"/>
    <cellStyle name="Uwaga 3" xfId="3218" hidden="1"/>
    <cellStyle name="Uwaga 3" xfId="3214" hidden="1"/>
    <cellStyle name="Uwaga 3" xfId="3210" hidden="1"/>
    <cellStyle name="Uwaga 3" xfId="4157" hidden="1"/>
    <cellStyle name="Uwaga 3" xfId="4158" hidden="1"/>
    <cellStyle name="Uwaga 3" xfId="4160" hidden="1"/>
    <cellStyle name="Uwaga 3" xfId="4166" hidden="1"/>
    <cellStyle name="Uwaga 3" xfId="4167" hidden="1"/>
    <cellStyle name="Uwaga 3" xfId="4170" hidden="1"/>
    <cellStyle name="Uwaga 3" xfId="4175" hidden="1"/>
    <cellStyle name="Uwaga 3" xfId="4176" hidden="1"/>
    <cellStyle name="Uwaga 3" xfId="4179" hidden="1"/>
    <cellStyle name="Uwaga 3" xfId="4184" hidden="1"/>
    <cellStyle name="Uwaga 3" xfId="4185" hidden="1"/>
    <cellStyle name="Uwaga 3" xfId="4186" hidden="1"/>
    <cellStyle name="Uwaga 3" xfId="4193" hidden="1"/>
    <cellStyle name="Uwaga 3" xfId="4196" hidden="1"/>
    <cellStyle name="Uwaga 3" xfId="4199" hidden="1"/>
    <cellStyle name="Uwaga 3" xfId="4205" hidden="1"/>
    <cellStyle name="Uwaga 3" xfId="4208" hidden="1"/>
    <cellStyle name="Uwaga 3" xfId="4210" hidden="1"/>
    <cellStyle name="Uwaga 3" xfId="4215" hidden="1"/>
    <cellStyle name="Uwaga 3" xfId="4218" hidden="1"/>
    <cellStyle name="Uwaga 3" xfId="4219" hidden="1"/>
    <cellStyle name="Uwaga 3" xfId="4223" hidden="1"/>
    <cellStyle name="Uwaga 3" xfId="4226" hidden="1"/>
    <cellStyle name="Uwaga 3" xfId="4228" hidden="1"/>
    <cellStyle name="Uwaga 3" xfId="4229" hidden="1"/>
    <cellStyle name="Uwaga 3" xfId="4230" hidden="1"/>
    <cellStyle name="Uwaga 3" xfId="4233" hidden="1"/>
    <cellStyle name="Uwaga 3" xfId="4240" hidden="1"/>
    <cellStyle name="Uwaga 3" xfId="4243" hidden="1"/>
    <cellStyle name="Uwaga 3" xfId="4246" hidden="1"/>
    <cellStyle name="Uwaga 3" xfId="4249" hidden="1"/>
    <cellStyle name="Uwaga 3" xfId="4252" hidden="1"/>
    <cellStyle name="Uwaga 3" xfId="4255" hidden="1"/>
    <cellStyle name="Uwaga 3" xfId="4257" hidden="1"/>
    <cellStyle name="Uwaga 3" xfId="4260" hidden="1"/>
    <cellStyle name="Uwaga 3" xfId="4263" hidden="1"/>
    <cellStyle name="Uwaga 3" xfId="4265" hidden="1"/>
    <cellStyle name="Uwaga 3" xfId="4266" hidden="1"/>
    <cellStyle name="Uwaga 3" xfId="4268" hidden="1"/>
    <cellStyle name="Uwaga 3" xfId="4275" hidden="1"/>
    <cellStyle name="Uwaga 3" xfId="4278" hidden="1"/>
    <cellStyle name="Uwaga 3" xfId="4281" hidden="1"/>
    <cellStyle name="Uwaga 3" xfId="4285" hidden="1"/>
    <cellStyle name="Uwaga 3" xfId="4288" hidden="1"/>
    <cellStyle name="Uwaga 3" xfId="4291" hidden="1"/>
    <cellStyle name="Uwaga 3" xfId="4293" hidden="1"/>
    <cellStyle name="Uwaga 3" xfId="4296" hidden="1"/>
    <cellStyle name="Uwaga 3" xfId="4299" hidden="1"/>
    <cellStyle name="Uwaga 3" xfId="4301" hidden="1"/>
    <cellStyle name="Uwaga 3" xfId="4302" hidden="1"/>
    <cellStyle name="Uwaga 3" xfId="4305" hidden="1"/>
    <cellStyle name="Uwaga 3" xfId="4312" hidden="1"/>
    <cellStyle name="Uwaga 3" xfId="4315" hidden="1"/>
    <cellStyle name="Uwaga 3" xfId="4318" hidden="1"/>
    <cellStyle name="Uwaga 3" xfId="4322" hidden="1"/>
    <cellStyle name="Uwaga 3" xfId="4325" hidden="1"/>
    <cellStyle name="Uwaga 3" xfId="4327" hidden="1"/>
    <cellStyle name="Uwaga 3" xfId="4330" hidden="1"/>
    <cellStyle name="Uwaga 3" xfId="4333" hidden="1"/>
    <cellStyle name="Uwaga 3" xfId="4336" hidden="1"/>
    <cellStyle name="Uwaga 3" xfId="4337" hidden="1"/>
    <cellStyle name="Uwaga 3" xfId="4338" hidden="1"/>
    <cellStyle name="Uwaga 3" xfId="4340" hidden="1"/>
    <cellStyle name="Uwaga 3" xfId="4346" hidden="1"/>
    <cellStyle name="Uwaga 3" xfId="4347" hidden="1"/>
    <cellStyle name="Uwaga 3" xfId="4349" hidden="1"/>
    <cellStyle name="Uwaga 3" xfId="4355" hidden="1"/>
    <cellStyle name="Uwaga 3" xfId="4357" hidden="1"/>
    <cellStyle name="Uwaga 3" xfId="4360" hidden="1"/>
    <cellStyle name="Uwaga 3" xfId="4364" hidden="1"/>
    <cellStyle name="Uwaga 3" xfId="4365" hidden="1"/>
    <cellStyle name="Uwaga 3" xfId="4367" hidden="1"/>
    <cellStyle name="Uwaga 3" xfId="4373" hidden="1"/>
    <cellStyle name="Uwaga 3" xfId="4374" hidden="1"/>
    <cellStyle name="Uwaga 3" xfId="4375" hidden="1"/>
    <cellStyle name="Uwaga 3" xfId="4383" hidden="1"/>
    <cellStyle name="Uwaga 3" xfId="4386" hidden="1"/>
    <cellStyle name="Uwaga 3" xfId="4389" hidden="1"/>
    <cellStyle name="Uwaga 3" xfId="4392" hidden="1"/>
    <cellStyle name="Uwaga 3" xfId="4395" hidden="1"/>
    <cellStyle name="Uwaga 3" xfId="4398" hidden="1"/>
    <cellStyle name="Uwaga 3" xfId="4401" hidden="1"/>
    <cellStyle name="Uwaga 3" xfId="4404" hidden="1"/>
    <cellStyle name="Uwaga 3" xfId="4407" hidden="1"/>
    <cellStyle name="Uwaga 3" xfId="4409" hidden="1"/>
    <cellStyle name="Uwaga 3" xfId="4410" hidden="1"/>
    <cellStyle name="Uwaga 3" xfId="4412" hidden="1"/>
    <cellStyle name="Uwaga 3" xfId="4419" hidden="1"/>
    <cellStyle name="Uwaga 3" xfId="4422" hidden="1"/>
    <cellStyle name="Uwaga 3" xfId="4425" hidden="1"/>
    <cellStyle name="Uwaga 3" xfId="4428" hidden="1"/>
    <cellStyle name="Uwaga 3" xfId="4431" hidden="1"/>
    <cellStyle name="Uwaga 3" xfId="4434" hidden="1"/>
    <cellStyle name="Uwaga 3" xfId="4437" hidden="1"/>
    <cellStyle name="Uwaga 3" xfId="4439" hidden="1"/>
    <cellStyle name="Uwaga 3" xfId="4442" hidden="1"/>
    <cellStyle name="Uwaga 3" xfId="4445" hidden="1"/>
    <cellStyle name="Uwaga 3" xfId="4446" hidden="1"/>
    <cellStyle name="Uwaga 3" xfId="4447" hidden="1"/>
    <cellStyle name="Uwaga 3" xfId="4454" hidden="1"/>
    <cellStyle name="Uwaga 3" xfId="4455" hidden="1"/>
    <cellStyle name="Uwaga 3" xfId="4457" hidden="1"/>
    <cellStyle name="Uwaga 3" xfId="4463" hidden="1"/>
    <cellStyle name="Uwaga 3" xfId="4464" hidden="1"/>
    <cellStyle name="Uwaga 3" xfId="4466" hidden="1"/>
    <cellStyle name="Uwaga 3" xfId="4472" hidden="1"/>
    <cellStyle name="Uwaga 3" xfId="4473" hidden="1"/>
    <cellStyle name="Uwaga 3" xfId="4475" hidden="1"/>
    <cellStyle name="Uwaga 3" xfId="4481" hidden="1"/>
    <cellStyle name="Uwaga 3" xfId="4482" hidden="1"/>
    <cellStyle name="Uwaga 3" xfId="4483" hidden="1"/>
    <cellStyle name="Uwaga 3" xfId="4491" hidden="1"/>
    <cellStyle name="Uwaga 3" xfId="4493" hidden="1"/>
    <cellStyle name="Uwaga 3" xfId="4496" hidden="1"/>
    <cellStyle name="Uwaga 3" xfId="4500" hidden="1"/>
    <cellStyle name="Uwaga 3" xfId="4503" hidden="1"/>
    <cellStyle name="Uwaga 3" xfId="4506" hidden="1"/>
    <cellStyle name="Uwaga 3" xfId="4509" hidden="1"/>
    <cellStyle name="Uwaga 3" xfId="4511" hidden="1"/>
    <cellStyle name="Uwaga 3" xfId="4514" hidden="1"/>
    <cellStyle name="Uwaga 3" xfId="4517" hidden="1"/>
    <cellStyle name="Uwaga 3" xfId="4518" hidden="1"/>
    <cellStyle name="Uwaga 3" xfId="4519" hidden="1"/>
    <cellStyle name="Uwaga 3" xfId="4526" hidden="1"/>
    <cellStyle name="Uwaga 3" xfId="4528" hidden="1"/>
    <cellStyle name="Uwaga 3" xfId="4530" hidden="1"/>
    <cellStyle name="Uwaga 3" xfId="4535" hidden="1"/>
    <cellStyle name="Uwaga 3" xfId="4537" hidden="1"/>
    <cellStyle name="Uwaga 3" xfId="4539" hidden="1"/>
    <cellStyle name="Uwaga 3" xfId="4544" hidden="1"/>
    <cellStyle name="Uwaga 3" xfId="4546" hidden="1"/>
    <cellStyle name="Uwaga 3" xfId="4548" hidden="1"/>
    <cellStyle name="Uwaga 3" xfId="4553" hidden="1"/>
    <cellStyle name="Uwaga 3" xfId="4554" hidden="1"/>
    <cellStyle name="Uwaga 3" xfId="4555" hidden="1"/>
    <cellStyle name="Uwaga 3" xfId="4562" hidden="1"/>
    <cellStyle name="Uwaga 3" xfId="4564" hidden="1"/>
    <cellStyle name="Uwaga 3" xfId="4566" hidden="1"/>
    <cellStyle name="Uwaga 3" xfId="4571" hidden="1"/>
    <cellStyle name="Uwaga 3" xfId="4573" hidden="1"/>
    <cellStyle name="Uwaga 3" xfId="4575" hidden="1"/>
    <cellStyle name="Uwaga 3" xfId="4580" hidden="1"/>
    <cellStyle name="Uwaga 3" xfId="4582" hidden="1"/>
    <cellStyle name="Uwaga 3" xfId="4583" hidden="1"/>
    <cellStyle name="Uwaga 3" xfId="4589" hidden="1"/>
    <cellStyle name="Uwaga 3" xfId="4590" hidden="1"/>
    <cellStyle name="Uwaga 3" xfId="4591" hidden="1"/>
    <cellStyle name="Uwaga 3" xfId="4598" hidden="1"/>
    <cellStyle name="Uwaga 3" xfId="4600" hidden="1"/>
    <cellStyle name="Uwaga 3" xfId="4602" hidden="1"/>
    <cellStyle name="Uwaga 3" xfId="4607" hidden="1"/>
    <cellStyle name="Uwaga 3" xfId="4609" hidden="1"/>
    <cellStyle name="Uwaga 3" xfId="4611" hidden="1"/>
    <cellStyle name="Uwaga 3" xfId="4616" hidden="1"/>
    <cellStyle name="Uwaga 3" xfId="4618" hidden="1"/>
    <cellStyle name="Uwaga 3" xfId="4620" hidden="1"/>
    <cellStyle name="Uwaga 3" xfId="4625" hidden="1"/>
    <cellStyle name="Uwaga 3" xfId="4626" hidden="1"/>
    <cellStyle name="Uwaga 3" xfId="4628" hidden="1"/>
    <cellStyle name="Uwaga 3" xfId="4634" hidden="1"/>
    <cellStyle name="Uwaga 3" xfId="4635" hidden="1"/>
    <cellStyle name="Uwaga 3" xfId="4636" hidden="1"/>
    <cellStyle name="Uwaga 3" xfId="4643" hidden="1"/>
    <cellStyle name="Uwaga 3" xfId="4644" hidden="1"/>
    <cellStyle name="Uwaga 3" xfId="4645" hidden="1"/>
    <cellStyle name="Uwaga 3" xfId="4652" hidden="1"/>
    <cellStyle name="Uwaga 3" xfId="4653" hidden="1"/>
    <cellStyle name="Uwaga 3" xfId="4654" hidden="1"/>
    <cellStyle name="Uwaga 3" xfId="4661" hidden="1"/>
    <cellStyle name="Uwaga 3" xfId="4662" hidden="1"/>
    <cellStyle name="Uwaga 3" xfId="4663" hidden="1"/>
    <cellStyle name="Uwaga 3" xfId="4670" hidden="1"/>
    <cellStyle name="Uwaga 3" xfId="4671" hidden="1"/>
    <cellStyle name="Uwaga 3" xfId="4672" hidden="1"/>
    <cellStyle name="Uwaga 3" xfId="4687" hidden="1"/>
    <cellStyle name="Uwaga 3" xfId="4688" hidden="1"/>
    <cellStyle name="Uwaga 3" xfId="4690" hidden="1"/>
    <cellStyle name="Uwaga 3" xfId="4702" hidden="1"/>
    <cellStyle name="Uwaga 3" xfId="4703" hidden="1"/>
    <cellStyle name="Uwaga 3" xfId="4708" hidden="1"/>
    <cellStyle name="Uwaga 3" xfId="4717" hidden="1"/>
    <cellStyle name="Uwaga 3" xfId="4718" hidden="1"/>
    <cellStyle name="Uwaga 3" xfId="4723" hidden="1"/>
    <cellStyle name="Uwaga 3" xfId="4732" hidden="1"/>
    <cellStyle name="Uwaga 3" xfId="4733" hidden="1"/>
    <cellStyle name="Uwaga 3" xfId="4734" hidden="1"/>
    <cellStyle name="Uwaga 3" xfId="4747" hidden="1"/>
    <cellStyle name="Uwaga 3" xfId="4752" hidden="1"/>
    <cellStyle name="Uwaga 3" xfId="4757" hidden="1"/>
    <cellStyle name="Uwaga 3" xfId="4767" hidden="1"/>
    <cellStyle name="Uwaga 3" xfId="4772" hidden="1"/>
    <cellStyle name="Uwaga 3" xfId="4776" hidden="1"/>
    <cellStyle name="Uwaga 3" xfId="4783" hidden="1"/>
    <cellStyle name="Uwaga 3" xfId="4788" hidden="1"/>
    <cellStyle name="Uwaga 3" xfId="4791" hidden="1"/>
    <cellStyle name="Uwaga 3" xfId="4797" hidden="1"/>
    <cellStyle name="Uwaga 3" xfId="4802" hidden="1"/>
    <cellStyle name="Uwaga 3" xfId="4806" hidden="1"/>
    <cellStyle name="Uwaga 3" xfId="4807" hidden="1"/>
    <cellStyle name="Uwaga 3" xfId="4808" hidden="1"/>
    <cellStyle name="Uwaga 3" xfId="4812" hidden="1"/>
    <cellStyle name="Uwaga 3" xfId="4824" hidden="1"/>
    <cellStyle name="Uwaga 3" xfId="4829" hidden="1"/>
    <cellStyle name="Uwaga 3" xfId="4834" hidden="1"/>
    <cellStyle name="Uwaga 3" xfId="4839" hidden="1"/>
    <cellStyle name="Uwaga 3" xfId="4844" hidden="1"/>
    <cellStyle name="Uwaga 3" xfId="4849" hidden="1"/>
    <cellStyle name="Uwaga 3" xfId="4853" hidden="1"/>
    <cellStyle name="Uwaga 3" xfId="4857" hidden="1"/>
    <cellStyle name="Uwaga 3" xfId="4862" hidden="1"/>
    <cellStyle name="Uwaga 3" xfId="4867" hidden="1"/>
    <cellStyle name="Uwaga 3" xfId="4868" hidden="1"/>
    <cellStyle name="Uwaga 3" xfId="4870" hidden="1"/>
    <cellStyle name="Uwaga 3" xfId="4883" hidden="1"/>
    <cellStyle name="Uwaga 3" xfId="4887" hidden="1"/>
    <cellStyle name="Uwaga 3" xfId="4892" hidden="1"/>
    <cellStyle name="Uwaga 3" xfId="4899" hidden="1"/>
    <cellStyle name="Uwaga 3" xfId="4903" hidden="1"/>
    <cellStyle name="Uwaga 3" xfId="4908" hidden="1"/>
    <cellStyle name="Uwaga 3" xfId="4913" hidden="1"/>
    <cellStyle name="Uwaga 3" xfId="4916" hidden="1"/>
    <cellStyle name="Uwaga 3" xfId="4921" hidden="1"/>
    <cellStyle name="Uwaga 3" xfId="4927" hidden="1"/>
    <cellStyle name="Uwaga 3" xfId="4928" hidden="1"/>
    <cellStyle name="Uwaga 3" xfId="4931" hidden="1"/>
    <cellStyle name="Uwaga 3" xfId="4944" hidden="1"/>
    <cellStyle name="Uwaga 3" xfId="4948" hidden="1"/>
    <cellStyle name="Uwaga 3" xfId="4953" hidden="1"/>
    <cellStyle name="Uwaga 3" xfId="4960" hidden="1"/>
    <cellStyle name="Uwaga 3" xfId="4965" hidden="1"/>
    <cellStyle name="Uwaga 3" xfId="4969" hidden="1"/>
    <cellStyle name="Uwaga 3" xfId="4974" hidden="1"/>
    <cellStyle name="Uwaga 3" xfId="4978" hidden="1"/>
    <cellStyle name="Uwaga 3" xfId="4983" hidden="1"/>
    <cellStyle name="Uwaga 3" xfId="4987" hidden="1"/>
    <cellStyle name="Uwaga 3" xfId="4988" hidden="1"/>
    <cellStyle name="Uwaga 3" xfId="4990" hidden="1"/>
    <cellStyle name="Uwaga 3" xfId="5002" hidden="1"/>
    <cellStyle name="Uwaga 3" xfId="5003" hidden="1"/>
    <cellStyle name="Uwaga 3" xfId="5005" hidden="1"/>
    <cellStyle name="Uwaga 3" xfId="5017" hidden="1"/>
    <cellStyle name="Uwaga 3" xfId="5019" hidden="1"/>
    <cellStyle name="Uwaga 3" xfId="5022" hidden="1"/>
    <cellStyle name="Uwaga 3" xfId="5032" hidden="1"/>
    <cellStyle name="Uwaga 3" xfId="5033" hidden="1"/>
    <cellStyle name="Uwaga 3" xfId="5035" hidden="1"/>
    <cellStyle name="Uwaga 3" xfId="5047" hidden="1"/>
    <cellStyle name="Uwaga 3" xfId="5048" hidden="1"/>
    <cellStyle name="Uwaga 3" xfId="5049" hidden="1"/>
    <cellStyle name="Uwaga 3" xfId="5063" hidden="1"/>
    <cellStyle name="Uwaga 3" xfId="5066" hidden="1"/>
    <cellStyle name="Uwaga 3" xfId="5070" hidden="1"/>
    <cellStyle name="Uwaga 3" xfId="5078" hidden="1"/>
    <cellStyle name="Uwaga 3" xfId="5081" hidden="1"/>
    <cellStyle name="Uwaga 3" xfId="5085" hidden="1"/>
    <cellStyle name="Uwaga 3" xfId="5093" hidden="1"/>
    <cellStyle name="Uwaga 3" xfId="5096" hidden="1"/>
    <cellStyle name="Uwaga 3" xfId="5100" hidden="1"/>
    <cellStyle name="Uwaga 3" xfId="5107" hidden="1"/>
    <cellStyle name="Uwaga 3" xfId="5108" hidden="1"/>
    <cellStyle name="Uwaga 3" xfId="5110" hidden="1"/>
    <cellStyle name="Uwaga 3" xfId="5123" hidden="1"/>
    <cellStyle name="Uwaga 3" xfId="5126" hidden="1"/>
    <cellStyle name="Uwaga 3" xfId="5129" hidden="1"/>
    <cellStyle name="Uwaga 3" xfId="5138" hidden="1"/>
    <cellStyle name="Uwaga 3" xfId="5141" hidden="1"/>
    <cellStyle name="Uwaga 3" xfId="5145" hidden="1"/>
    <cellStyle name="Uwaga 3" xfId="5153" hidden="1"/>
    <cellStyle name="Uwaga 3" xfId="5155" hidden="1"/>
    <cellStyle name="Uwaga 3" xfId="5158" hidden="1"/>
    <cellStyle name="Uwaga 3" xfId="5167" hidden="1"/>
    <cellStyle name="Uwaga 3" xfId="5168" hidden="1"/>
    <cellStyle name="Uwaga 3" xfId="5169" hidden="1"/>
    <cellStyle name="Uwaga 3" xfId="5182" hidden="1"/>
    <cellStyle name="Uwaga 3" xfId="5183" hidden="1"/>
    <cellStyle name="Uwaga 3" xfId="5185" hidden="1"/>
    <cellStyle name="Uwaga 3" xfId="5197" hidden="1"/>
    <cellStyle name="Uwaga 3" xfId="5198" hidden="1"/>
    <cellStyle name="Uwaga 3" xfId="5200" hidden="1"/>
    <cellStyle name="Uwaga 3" xfId="5212" hidden="1"/>
    <cellStyle name="Uwaga 3" xfId="5213" hidden="1"/>
    <cellStyle name="Uwaga 3" xfId="5215" hidden="1"/>
    <cellStyle name="Uwaga 3" xfId="5227" hidden="1"/>
    <cellStyle name="Uwaga 3" xfId="5228" hidden="1"/>
    <cellStyle name="Uwaga 3" xfId="5229" hidden="1"/>
    <cellStyle name="Uwaga 3" xfId="5243" hidden="1"/>
    <cellStyle name="Uwaga 3" xfId="5245" hidden="1"/>
    <cellStyle name="Uwaga 3" xfId="5248" hidden="1"/>
    <cellStyle name="Uwaga 3" xfId="5258" hidden="1"/>
    <cellStyle name="Uwaga 3" xfId="5261" hidden="1"/>
    <cellStyle name="Uwaga 3" xfId="5264" hidden="1"/>
    <cellStyle name="Uwaga 3" xfId="5273" hidden="1"/>
    <cellStyle name="Uwaga 3" xfId="5275" hidden="1"/>
    <cellStyle name="Uwaga 3" xfId="5278" hidden="1"/>
    <cellStyle name="Uwaga 3" xfId="5287" hidden="1"/>
    <cellStyle name="Uwaga 3" xfId="5288" hidden="1"/>
    <cellStyle name="Uwaga 3" xfId="5289" hidden="1"/>
    <cellStyle name="Uwaga 3" xfId="5302" hidden="1"/>
    <cellStyle name="Uwaga 3" xfId="5304" hidden="1"/>
    <cellStyle name="Uwaga 3" xfId="5306" hidden="1"/>
    <cellStyle name="Uwaga 3" xfId="5317" hidden="1"/>
    <cellStyle name="Uwaga 3" xfId="5319" hidden="1"/>
    <cellStyle name="Uwaga 3" xfId="5321" hidden="1"/>
    <cellStyle name="Uwaga 3" xfId="5332" hidden="1"/>
    <cellStyle name="Uwaga 3" xfId="5334" hidden="1"/>
    <cellStyle name="Uwaga 3" xfId="5336" hidden="1"/>
    <cellStyle name="Uwaga 3" xfId="5347" hidden="1"/>
    <cellStyle name="Uwaga 3" xfId="5348" hidden="1"/>
    <cellStyle name="Uwaga 3" xfId="5349" hidden="1"/>
    <cellStyle name="Uwaga 3" xfId="5362" hidden="1"/>
    <cellStyle name="Uwaga 3" xfId="5364" hidden="1"/>
    <cellStyle name="Uwaga 3" xfId="5366" hidden="1"/>
    <cellStyle name="Uwaga 3" xfId="5377" hidden="1"/>
    <cellStyle name="Uwaga 3" xfId="5379" hidden="1"/>
    <cellStyle name="Uwaga 3" xfId="5381" hidden="1"/>
    <cellStyle name="Uwaga 3" xfId="5392" hidden="1"/>
    <cellStyle name="Uwaga 3" xfId="5394" hidden="1"/>
    <cellStyle name="Uwaga 3" xfId="5395" hidden="1"/>
    <cellStyle name="Uwaga 3" xfId="5407" hidden="1"/>
    <cellStyle name="Uwaga 3" xfId="5408" hidden="1"/>
    <cellStyle name="Uwaga 3" xfId="5409" hidden="1"/>
    <cellStyle name="Uwaga 3" xfId="5422" hidden="1"/>
    <cellStyle name="Uwaga 3" xfId="5424" hidden="1"/>
    <cellStyle name="Uwaga 3" xfId="5426" hidden="1"/>
    <cellStyle name="Uwaga 3" xfId="5437" hidden="1"/>
    <cellStyle name="Uwaga 3" xfId="5439" hidden="1"/>
    <cellStyle name="Uwaga 3" xfId="5441" hidden="1"/>
    <cellStyle name="Uwaga 3" xfId="5452" hidden="1"/>
    <cellStyle name="Uwaga 3" xfId="5454" hidden="1"/>
    <cellStyle name="Uwaga 3" xfId="5456" hidden="1"/>
    <cellStyle name="Uwaga 3" xfId="5467" hidden="1"/>
    <cellStyle name="Uwaga 3" xfId="5468" hidden="1"/>
    <cellStyle name="Uwaga 3" xfId="5470" hidden="1"/>
    <cellStyle name="Uwaga 3" xfId="5481" hidden="1"/>
    <cellStyle name="Uwaga 3" xfId="5483" hidden="1"/>
    <cellStyle name="Uwaga 3" xfId="5484" hidden="1"/>
    <cellStyle name="Uwaga 3" xfId="5493" hidden="1"/>
    <cellStyle name="Uwaga 3" xfId="5496" hidden="1"/>
    <cellStyle name="Uwaga 3" xfId="5498" hidden="1"/>
    <cellStyle name="Uwaga 3" xfId="5509" hidden="1"/>
    <cellStyle name="Uwaga 3" xfId="5511" hidden="1"/>
    <cellStyle name="Uwaga 3" xfId="5513" hidden="1"/>
    <cellStyle name="Uwaga 3" xfId="5525" hidden="1"/>
    <cellStyle name="Uwaga 3" xfId="5527" hidden="1"/>
    <cellStyle name="Uwaga 3" xfId="5529" hidden="1"/>
    <cellStyle name="Uwaga 3" xfId="5537" hidden="1"/>
    <cellStyle name="Uwaga 3" xfId="5539" hidden="1"/>
    <cellStyle name="Uwaga 3" xfId="5542" hidden="1"/>
    <cellStyle name="Uwaga 3" xfId="5532" hidden="1"/>
    <cellStyle name="Uwaga 3" xfId="5531" hidden="1"/>
    <cellStyle name="Uwaga 3" xfId="5530" hidden="1"/>
    <cellStyle name="Uwaga 3" xfId="5517" hidden="1"/>
    <cellStyle name="Uwaga 3" xfId="5516" hidden="1"/>
    <cellStyle name="Uwaga 3" xfId="5515" hidden="1"/>
    <cellStyle name="Uwaga 3" xfId="5502" hidden="1"/>
    <cellStyle name="Uwaga 3" xfId="5501" hidden="1"/>
    <cellStyle name="Uwaga 3" xfId="5500" hidden="1"/>
    <cellStyle name="Uwaga 3" xfId="5487" hidden="1"/>
    <cellStyle name="Uwaga 3" xfId="5486" hidden="1"/>
    <cellStyle name="Uwaga 3" xfId="5485" hidden="1"/>
    <cellStyle name="Uwaga 3" xfId="5472" hidden="1"/>
    <cellStyle name="Uwaga 3" xfId="5471" hidden="1"/>
    <cellStyle name="Uwaga 3" xfId="5469" hidden="1"/>
    <cellStyle name="Uwaga 3" xfId="5458" hidden="1"/>
    <cellStyle name="Uwaga 3" xfId="5455" hidden="1"/>
    <cellStyle name="Uwaga 3" xfId="5453" hidden="1"/>
    <cellStyle name="Uwaga 3" xfId="5443" hidden="1"/>
    <cellStyle name="Uwaga 3" xfId="5440" hidden="1"/>
    <cellStyle name="Uwaga 3" xfId="5438" hidden="1"/>
    <cellStyle name="Uwaga 3" xfId="5428" hidden="1"/>
    <cellStyle name="Uwaga 3" xfId="5425" hidden="1"/>
    <cellStyle name="Uwaga 3" xfId="5423" hidden="1"/>
    <cellStyle name="Uwaga 3" xfId="5413" hidden="1"/>
    <cellStyle name="Uwaga 3" xfId="5411" hidden="1"/>
    <cellStyle name="Uwaga 3" xfId="5410" hidden="1"/>
    <cellStyle name="Uwaga 3" xfId="5398" hidden="1"/>
    <cellStyle name="Uwaga 3" xfId="5396" hidden="1"/>
    <cellStyle name="Uwaga 3" xfId="5393" hidden="1"/>
    <cellStyle name="Uwaga 3" xfId="5383" hidden="1"/>
    <cellStyle name="Uwaga 3" xfId="5380" hidden="1"/>
    <cellStyle name="Uwaga 3" xfId="5378" hidden="1"/>
    <cellStyle name="Uwaga 3" xfId="5368" hidden="1"/>
    <cellStyle name="Uwaga 3" xfId="5365" hidden="1"/>
    <cellStyle name="Uwaga 3" xfId="5363" hidden="1"/>
    <cellStyle name="Uwaga 3" xfId="5353" hidden="1"/>
    <cellStyle name="Uwaga 3" xfId="5351" hidden="1"/>
    <cellStyle name="Uwaga 3" xfId="5350" hidden="1"/>
    <cellStyle name="Uwaga 3" xfId="5338" hidden="1"/>
    <cellStyle name="Uwaga 3" xfId="5335" hidden="1"/>
    <cellStyle name="Uwaga 3" xfId="5333" hidden="1"/>
    <cellStyle name="Uwaga 3" xfId="5323" hidden="1"/>
    <cellStyle name="Uwaga 3" xfId="5320" hidden="1"/>
    <cellStyle name="Uwaga 3" xfId="5318" hidden="1"/>
    <cellStyle name="Uwaga 3" xfId="5308" hidden="1"/>
    <cellStyle name="Uwaga 3" xfId="5305" hidden="1"/>
    <cellStyle name="Uwaga 3" xfId="5303" hidden="1"/>
    <cellStyle name="Uwaga 3" xfId="5293" hidden="1"/>
    <cellStyle name="Uwaga 3" xfId="5291" hidden="1"/>
    <cellStyle name="Uwaga 3" xfId="5290" hidden="1"/>
    <cellStyle name="Uwaga 3" xfId="5277" hidden="1"/>
    <cellStyle name="Uwaga 3" xfId="5274" hidden="1"/>
    <cellStyle name="Uwaga 3" xfId="5272" hidden="1"/>
    <cellStyle name="Uwaga 3" xfId="5262" hidden="1"/>
    <cellStyle name="Uwaga 3" xfId="5259" hidden="1"/>
    <cellStyle name="Uwaga 3" xfId="5257" hidden="1"/>
    <cellStyle name="Uwaga 3" xfId="5247" hidden="1"/>
    <cellStyle name="Uwaga 3" xfId="5244" hidden="1"/>
    <cellStyle name="Uwaga 3" xfId="5242" hidden="1"/>
    <cellStyle name="Uwaga 3" xfId="5233" hidden="1"/>
    <cellStyle name="Uwaga 3" xfId="5231" hidden="1"/>
    <cellStyle name="Uwaga 3" xfId="5230" hidden="1"/>
    <cellStyle name="Uwaga 3" xfId="5218" hidden="1"/>
    <cellStyle name="Uwaga 3" xfId="5216" hidden="1"/>
    <cellStyle name="Uwaga 3" xfId="5214" hidden="1"/>
    <cellStyle name="Uwaga 3" xfId="5203" hidden="1"/>
    <cellStyle name="Uwaga 3" xfId="5201" hidden="1"/>
    <cellStyle name="Uwaga 3" xfId="5199" hidden="1"/>
    <cellStyle name="Uwaga 3" xfId="5188" hidden="1"/>
    <cellStyle name="Uwaga 3" xfId="5186" hidden="1"/>
    <cellStyle name="Uwaga 3" xfId="5184" hidden="1"/>
    <cellStyle name="Uwaga 3" xfId="5173" hidden="1"/>
    <cellStyle name="Uwaga 3" xfId="5171" hidden="1"/>
    <cellStyle name="Uwaga 3" xfId="5170" hidden="1"/>
    <cellStyle name="Uwaga 3" xfId="5157" hidden="1"/>
    <cellStyle name="Uwaga 3" xfId="5154" hidden="1"/>
    <cellStyle name="Uwaga 3" xfId="5152" hidden="1"/>
    <cellStyle name="Uwaga 3" xfId="5142" hidden="1"/>
    <cellStyle name="Uwaga 3" xfId="5139" hidden="1"/>
    <cellStyle name="Uwaga 3" xfId="5137" hidden="1"/>
    <cellStyle name="Uwaga 3" xfId="5127" hidden="1"/>
    <cellStyle name="Uwaga 3" xfId="5124" hidden="1"/>
    <cellStyle name="Uwaga 3" xfId="5122" hidden="1"/>
    <cellStyle name="Uwaga 3" xfId="5113" hidden="1"/>
    <cellStyle name="Uwaga 3" xfId="5111" hidden="1"/>
    <cellStyle name="Uwaga 3" xfId="5109" hidden="1"/>
    <cellStyle name="Uwaga 3" xfId="5097" hidden="1"/>
    <cellStyle name="Uwaga 3" xfId="5094" hidden="1"/>
    <cellStyle name="Uwaga 3" xfId="5092" hidden="1"/>
    <cellStyle name="Uwaga 3" xfId="5082" hidden="1"/>
    <cellStyle name="Uwaga 3" xfId="5079" hidden="1"/>
    <cellStyle name="Uwaga 3" xfId="5077" hidden="1"/>
    <cellStyle name="Uwaga 3" xfId="5067" hidden="1"/>
    <cellStyle name="Uwaga 3" xfId="5064" hidden="1"/>
    <cellStyle name="Uwaga 3" xfId="5062" hidden="1"/>
    <cellStyle name="Uwaga 3" xfId="5055" hidden="1"/>
    <cellStyle name="Uwaga 3" xfId="5052" hidden="1"/>
    <cellStyle name="Uwaga 3" xfId="5050" hidden="1"/>
    <cellStyle name="Uwaga 3" xfId="5040" hidden="1"/>
    <cellStyle name="Uwaga 3" xfId="5037" hidden="1"/>
    <cellStyle name="Uwaga 3" xfId="5034" hidden="1"/>
    <cellStyle name="Uwaga 3" xfId="5025" hidden="1"/>
    <cellStyle name="Uwaga 3" xfId="5021" hidden="1"/>
    <cellStyle name="Uwaga 3" xfId="5018" hidden="1"/>
    <cellStyle name="Uwaga 3" xfId="5010" hidden="1"/>
    <cellStyle name="Uwaga 3" xfId="5007" hidden="1"/>
    <cellStyle name="Uwaga 3" xfId="5004" hidden="1"/>
    <cellStyle name="Uwaga 3" xfId="4995" hidden="1"/>
    <cellStyle name="Uwaga 3" xfId="4992" hidden="1"/>
    <cellStyle name="Uwaga 3" xfId="4989" hidden="1"/>
    <cellStyle name="Uwaga 3" xfId="4979" hidden="1"/>
    <cellStyle name="Uwaga 3" xfId="4975" hidden="1"/>
    <cellStyle name="Uwaga 3" xfId="4972" hidden="1"/>
    <cellStyle name="Uwaga 3" xfId="4963" hidden="1"/>
    <cellStyle name="Uwaga 3" xfId="4959" hidden="1"/>
    <cellStyle name="Uwaga 3" xfId="4957" hidden="1"/>
    <cellStyle name="Uwaga 3" xfId="4949" hidden="1"/>
    <cellStyle name="Uwaga 3" xfId="4945" hidden="1"/>
    <cellStyle name="Uwaga 3" xfId="4942" hidden="1"/>
    <cellStyle name="Uwaga 3" xfId="4935" hidden="1"/>
    <cellStyle name="Uwaga 3" xfId="4932" hidden="1"/>
    <cellStyle name="Uwaga 3" xfId="4929" hidden="1"/>
    <cellStyle name="Uwaga 3" xfId="4920" hidden="1"/>
    <cellStyle name="Uwaga 3" xfId="4915" hidden="1"/>
    <cellStyle name="Uwaga 3" xfId="4912" hidden="1"/>
    <cellStyle name="Uwaga 3" xfId="4905" hidden="1"/>
    <cellStyle name="Uwaga 3" xfId="4900" hidden="1"/>
    <cellStyle name="Uwaga 3" xfId="4897" hidden="1"/>
    <cellStyle name="Uwaga 3" xfId="4890" hidden="1"/>
    <cellStyle name="Uwaga 3" xfId="4885" hidden="1"/>
    <cellStyle name="Uwaga 3" xfId="4882" hidden="1"/>
    <cellStyle name="Uwaga 3" xfId="4876" hidden="1"/>
    <cellStyle name="Uwaga 3" xfId="4872" hidden="1"/>
    <cellStyle name="Uwaga 3" xfId="4869" hidden="1"/>
    <cellStyle name="Uwaga 3" xfId="4861" hidden="1"/>
    <cellStyle name="Uwaga 3" xfId="4856" hidden="1"/>
    <cellStyle name="Uwaga 3" xfId="4852" hidden="1"/>
    <cellStyle name="Uwaga 3" xfId="4846" hidden="1"/>
    <cellStyle name="Uwaga 3" xfId="4841" hidden="1"/>
    <cellStyle name="Uwaga 3" xfId="4837" hidden="1"/>
    <cellStyle name="Uwaga 3" xfId="4831" hidden="1"/>
    <cellStyle name="Uwaga 3" xfId="4826" hidden="1"/>
    <cellStyle name="Uwaga 3" xfId="4822" hidden="1"/>
    <cellStyle name="Uwaga 3" xfId="4817" hidden="1"/>
    <cellStyle name="Uwaga 3" xfId="4813" hidden="1"/>
    <cellStyle name="Uwaga 3" xfId="4809" hidden="1"/>
    <cellStyle name="Uwaga 3" xfId="4801" hidden="1"/>
    <cellStyle name="Uwaga 3" xfId="4796" hidden="1"/>
    <cellStyle name="Uwaga 3" xfId="4792" hidden="1"/>
    <cellStyle name="Uwaga 3" xfId="4786" hidden="1"/>
    <cellStyle name="Uwaga 3" xfId="4781" hidden="1"/>
    <cellStyle name="Uwaga 3" xfId="4777" hidden="1"/>
    <cellStyle name="Uwaga 3" xfId="4771" hidden="1"/>
    <cellStyle name="Uwaga 3" xfId="4766" hidden="1"/>
    <cellStyle name="Uwaga 3" xfId="4762" hidden="1"/>
    <cellStyle name="Uwaga 3" xfId="4758" hidden="1"/>
    <cellStyle name="Uwaga 3" xfId="4753" hidden="1"/>
    <cellStyle name="Uwaga 3" xfId="4748" hidden="1"/>
    <cellStyle name="Uwaga 3" xfId="4743" hidden="1"/>
    <cellStyle name="Uwaga 3" xfId="4739" hidden="1"/>
    <cellStyle name="Uwaga 3" xfId="4735" hidden="1"/>
    <cellStyle name="Uwaga 3" xfId="4728" hidden="1"/>
    <cellStyle name="Uwaga 3" xfId="4724" hidden="1"/>
    <cellStyle name="Uwaga 3" xfId="4719" hidden="1"/>
    <cellStyle name="Uwaga 3" xfId="4713" hidden="1"/>
    <cellStyle name="Uwaga 3" xfId="4709" hidden="1"/>
    <cellStyle name="Uwaga 3" xfId="4704" hidden="1"/>
    <cellStyle name="Uwaga 3" xfId="4698" hidden="1"/>
    <cellStyle name="Uwaga 3" xfId="4694" hidden="1"/>
    <cellStyle name="Uwaga 3" xfId="4689" hidden="1"/>
    <cellStyle name="Uwaga 3" xfId="4683" hidden="1"/>
    <cellStyle name="Uwaga 3" xfId="4679" hidden="1"/>
    <cellStyle name="Uwaga 3" xfId="4675" hidden="1"/>
    <cellStyle name="Uwaga 3" xfId="5535" hidden="1"/>
    <cellStyle name="Uwaga 3" xfId="5534" hidden="1"/>
    <cellStyle name="Uwaga 3" xfId="5533" hidden="1"/>
    <cellStyle name="Uwaga 3" xfId="5520" hidden="1"/>
    <cellStyle name="Uwaga 3" xfId="5519" hidden="1"/>
    <cellStyle name="Uwaga 3" xfId="5518" hidden="1"/>
    <cellStyle name="Uwaga 3" xfId="5505" hidden="1"/>
    <cellStyle name="Uwaga 3" xfId="5504" hidden="1"/>
    <cellStyle name="Uwaga 3" xfId="5503" hidden="1"/>
    <cellStyle name="Uwaga 3" xfId="5490" hidden="1"/>
    <cellStyle name="Uwaga 3" xfId="5489" hidden="1"/>
    <cellStyle name="Uwaga 3" xfId="5488" hidden="1"/>
    <cellStyle name="Uwaga 3" xfId="5475" hidden="1"/>
    <cellStyle name="Uwaga 3" xfId="5474" hidden="1"/>
    <cellStyle name="Uwaga 3" xfId="5473" hidden="1"/>
    <cellStyle name="Uwaga 3" xfId="5461" hidden="1"/>
    <cellStyle name="Uwaga 3" xfId="5459" hidden="1"/>
    <cellStyle name="Uwaga 3" xfId="5457" hidden="1"/>
    <cellStyle name="Uwaga 3" xfId="5446" hidden="1"/>
    <cellStyle name="Uwaga 3" xfId="5444" hidden="1"/>
    <cellStyle name="Uwaga 3" xfId="5442" hidden="1"/>
    <cellStyle name="Uwaga 3" xfId="5431" hidden="1"/>
    <cellStyle name="Uwaga 3" xfId="5429" hidden="1"/>
    <cellStyle name="Uwaga 3" xfId="5427" hidden="1"/>
    <cellStyle name="Uwaga 3" xfId="5416" hidden="1"/>
    <cellStyle name="Uwaga 3" xfId="5414" hidden="1"/>
    <cellStyle name="Uwaga 3" xfId="5412" hidden="1"/>
    <cellStyle name="Uwaga 3" xfId="5401" hidden="1"/>
    <cellStyle name="Uwaga 3" xfId="5399" hidden="1"/>
    <cellStyle name="Uwaga 3" xfId="5397" hidden="1"/>
    <cellStyle name="Uwaga 3" xfId="5386" hidden="1"/>
    <cellStyle name="Uwaga 3" xfId="5384" hidden="1"/>
    <cellStyle name="Uwaga 3" xfId="5382" hidden="1"/>
    <cellStyle name="Uwaga 3" xfId="5371" hidden="1"/>
    <cellStyle name="Uwaga 3" xfId="5369" hidden="1"/>
    <cellStyle name="Uwaga 3" xfId="5367" hidden="1"/>
    <cellStyle name="Uwaga 3" xfId="5356" hidden="1"/>
    <cellStyle name="Uwaga 3" xfId="5354" hidden="1"/>
    <cellStyle name="Uwaga 3" xfId="5352" hidden="1"/>
    <cellStyle name="Uwaga 3" xfId="5341" hidden="1"/>
    <cellStyle name="Uwaga 3" xfId="5339" hidden="1"/>
    <cellStyle name="Uwaga 3" xfId="5337" hidden="1"/>
    <cellStyle name="Uwaga 3" xfId="5326" hidden="1"/>
    <cellStyle name="Uwaga 3" xfId="5324" hidden="1"/>
    <cellStyle name="Uwaga 3" xfId="5322" hidden="1"/>
    <cellStyle name="Uwaga 3" xfId="5311" hidden="1"/>
    <cellStyle name="Uwaga 3" xfId="5309" hidden="1"/>
    <cellStyle name="Uwaga 3" xfId="5307" hidden="1"/>
    <cellStyle name="Uwaga 3" xfId="5296" hidden="1"/>
    <cellStyle name="Uwaga 3" xfId="5294" hidden="1"/>
    <cellStyle name="Uwaga 3" xfId="5292" hidden="1"/>
    <cellStyle name="Uwaga 3" xfId="5281" hidden="1"/>
    <cellStyle name="Uwaga 3" xfId="5279" hidden="1"/>
    <cellStyle name="Uwaga 3" xfId="5276" hidden="1"/>
    <cellStyle name="Uwaga 3" xfId="5266" hidden="1"/>
    <cellStyle name="Uwaga 3" xfId="5263" hidden="1"/>
    <cellStyle name="Uwaga 3" xfId="5260" hidden="1"/>
    <cellStyle name="Uwaga 3" xfId="5251" hidden="1"/>
    <cellStyle name="Uwaga 3" xfId="5249" hidden="1"/>
    <cellStyle name="Uwaga 3" xfId="5246" hidden="1"/>
    <cellStyle name="Uwaga 3" xfId="5236" hidden="1"/>
    <cellStyle name="Uwaga 3" xfId="5234" hidden="1"/>
    <cellStyle name="Uwaga 3" xfId="5232" hidden="1"/>
    <cellStyle name="Uwaga 3" xfId="5221" hidden="1"/>
    <cellStyle name="Uwaga 3" xfId="5219" hidden="1"/>
    <cellStyle name="Uwaga 3" xfId="5217" hidden="1"/>
    <cellStyle name="Uwaga 3" xfId="5206" hidden="1"/>
    <cellStyle name="Uwaga 3" xfId="5204" hidden="1"/>
    <cellStyle name="Uwaga 3" xfId="5202" hidden="1"/>
    <cellStyle name="Uwaga 3" xfId="5191" hidden="1"/>
    <cellStyle name="Uwaga 3" xfId="5189" hidden="1"/>
    <cellStyle name="Uwaga 3" xfId="5187" hidden="1"/>
    <cellStyle name="Uwaga 3" xfId="5176" hidden="1"/>
    <cellStyle name="Uwaga 3" xfId="5174" hidden="1"/>
    <cellStyle name="Uwaga 3" xfId="5172" hidden="1"/>
    <cellStyle name="Uwaga 3" xfId="5161" hidden="1"/>
    <cellStyle name="Uwaga 3" xfId="5159" hidden="1"/>
    <cellStyle name="Uwaga 3" xfId="5156" hidden="1"/>
    <cellStyle name="Uwaga 3" xfId="5146" hidden="1"/>
    <cellStyle name="Uwaga 3" xfId="5143" hidden="1"/>
    <cellStyle name="Uwaga 3" xfId="5140" hidden="1"/>
    <cellStyle name="Uwaga 3" xfId="5131" hidden="1"/>
    <cellStyle name="Uwaga 3" xfId="5128" hidden="1"/>
    <cellStyle name="Uwaga 3" xfId="5125" hidden="1"/>
    <cellStyle name="Uwaga 3" xfId="5116" hidden="1"/>
    <cellStyle name="Uwaga 3" xfId="5114" hidden="1"/>
    <cellStyle name="Uwaga 3" xfId="5112" hidden="1"/>
    <cellStyle name="Uwaga 3" xfId="5101" hidden="1"/>
    <cellStyle name="Uwaga 3" xfId="5098" hidden="1"/>
    <cellStyle name="Uwaga 3" xfId="5095" hidden="1"/>
    <cellStyle name="Uwaga 3" xfId="5086" hidden="1"/>
    <cellStyle name="Uwaga 3" xfId="5083" hidden="1"/>
    <cellStyle name="Uwaga 3" xfId="5080" hidden="1"/>
    <cellStyle name="Uwaga 3" xfId="5071" hidden="1"/>
    <cellStyle name="Uwaga 3" xfId="5068" hidden="1"/>
    <cellStyle name="Uwaga 3" xfId="5065" hidden="1"/>
    <cellStyle name="Uwaga 3" xfId="5058" hidden="1"/>
    <cellStyle name="Uwaga 3" xfId="5054" hidden="1"/>
    <cellStyle name="Uwaga 3" xfId="5051" hidden="1"/>
    <cellStyle name="Uwaga 3" xfId="5043" hidden="1"/>
    <cellStyle name="Uwaga 3" xfId="5039" hidden="1"/>
    <cellStyle name="Uwaga 3" xfId="5036" hidden="1"/>
    <cellStyle name="Uwaga 3" xfId="5028" hidden="1"/>
    <cellStyle name="Uwaga 3" xfId="5024" hidden="1"/>
    <cellStyle name="Uwaga 3" xfId="5020" hidden="1"/>
    <cellStyle name="Uwaga 3" xfId="5013" hidden="1"/>
    <cellStyle name="Uwaga 3" xfId="5009" hidden="1"/>
    <cellStyle name="Uwaga 3" xfId="5006" hidden="1"/>
    <cellStyle name="Uwaga 3" xfId="4998" hidden="1"/>
    <cellStyle name="Uwaga 3" xfId="4994" hidden="1"/>
    <cellStyle name="Uwaga 3" xfId="4991" hidden="1"/>
    <cellStyle name="Uwaga 3" xfId="4982" hidden="1"/>
    <cellStyle name="Uwaga 3" xfId="4977" hidden="1"/>
    <cellStyle name="Uwaga 3" xfId="4973" hidden="1"/>
    <cellStyle name="Uwaga 3" xfId="4967" hidden="1"/>
    <cellStyle name="Uwaga 3" xfId="4962" hidden="1"/>
    <cellStyle name="Uwaga 3" xfId="4958" hidden="1"/>
    <cellStyle name="Uwaga 3" xfId="4952" hidden="1"/>
    <cellStyle name="Uwaga 3" xfId="4947" hidden="1"/>
    <cellStyle name="Uwaga 3" xfId="4943" hidden="1"/>
    <cellStyle name="Uwaga 3" xfId="4938" hidden="1"/>
    <cellStyle name="Uwaga 3" xfId="4934" hidden="1"/>
    <cellStyle name="Uwaga 3" xfId="4930" hidden="1"/>
    <cellStyle name="Uwaga 3" xfId="4923" hidden="1"/>
    <cellStyle name="Uwaga 3" xfId="4918" hidden="1"/>
    <cellStyle name="Uwaga 3" xfId="4914" hidden="1"/>
    <cellStyle name="Uwaga 3" xfId="4907" hidden="1"/>
    <cellStyle name="Uwaga 3" xfId="4902" hidden="1"/>
    <cellStyle name="Uwaga 3" xfId="4898" hidden="1"/>
    <cellStyle name="Uwaga 3" xfId="4893" hidden="1"/>
    <cellStyle name="Uwaga 3" xfId="4888" hidden="1"/>
    <cellStyle name="Uwaga 3" xfId="4884" hidden="1"/>
    <cellStyle name="Uwaga 3" xfId="4878" hidden="1"/>
    <cellStyle name="Uwaga 3" xfId="4874" hidden="1"/>
    <cellStyle name="Uwaga 3" xfId="4871" hidden="1"/>
    <cellStyle name="Uwaga 3" xfId="4864" hidden="1"/>
    <cellStyle name="Uwaga 3" xfId="4859" hidden="1"/>
    <cellStyle name="Uwaga 3" xfId="4854" hidden="1"/>
    <cellStyle name="Uwaga 3" xfId="4848" hidden="1"/>
    <cellStyle name="Uwaga 3" xfId="4843" hidden="1"/>
    <cellStyle name="Uwaga 3" xfId="4838" hidden="1"/>
    <cellStyle name="Uwaga 3" xfId="4833" hidden="1"/>
    <cellStyle name="Uwaga 3" xfId="4828" hidden="1"/>
    <cellStyle name="Uwaga 3" xfId="4823" hidden="1"/>
    <cellStyle name="Uwaga 3" xfId="4819" hidden="1"/>
    <cellStyle name="Uwaga 3" xfId="4815" hidden="1"/>
    <cellStyle name="Uwaga 3" xfId="4810" hidden="1"/>
    <cellStyle name="Uwaga 3" xfId="4803" hidden="1"/>
    <cellStyle name="Uwaga 3" xfId="4798" hidden="1"/>
    <cellStyle name="Uwaga 3" xfId="4793" hidden="1"/>
    <cellStyle name="Uwaga 3" xfId="4787" hidden="1"/>
    <cellStyle name="Uwaga 3" xfId="4782" hidden="1"/>
    <cellStyle name="Uwaga 3" xfId="4778" hidden="1"/>
    <cellStyle name="Uwaga 3" xfId="4773" hidden="1"/>
    <cellStyle name="Uwaga 3" xfId="4768" hidden="1"/>
    <cellStyle name="Uwaga 3" xfId="4763" hidden="1"/>
    <cellStyle name="Uwaga 3" xfId="4759" hidden="1"/>
    <cellStyle name="Uwaga 3" xfId="4754" hidden="1"/>
    <cellStyle name="Uwaga 3" xfId="4749" hidden="1"/>
    <cellStyle name="Uwaga 3" xfId="4744" hidden="1"/>
    <cellStyle name="Uwaga 3" xfId="4740" hidden="1"/>
    <cellStyle name="Uwaga 3" xfId="4736" hidden="1"/>
    <cellStyle name="Uwaga 3" xfId="4729" hidden="1"/>
    <cellStyle name="Uwaga 3" xfId="4725" hidden="1"/>
    <cellStyle name="Uwaga 3" xfId="4720" hidden="1"/>
    <cellStyle name="Uwaga 3" xfId="4714" hidden="1"/>
    <cellStyle name="Uwaga 3" xfId="4710" hidden="1"/>
    <cellStyle name="Uwaga 3" xfId="4705" hidden="1"/>
    <cellStyle name="Uwaga 3" xfId="4699" hidden="1"/>
    <cellStyle name="Uwaga 3" xfId="4695" hidden="1"/>
    <cellStyle name="Uwaga 3" xfId="4691" hidden="1"/>
    <cellStyle name="Uwaga 3" xfId="4684" hidden="1"/>
    <cellStyle name="Uwaga 3" xfId="4680" hidden="1"/>
    <cellStyle name="Uwaga 3" xfId="4676" hidden="1"/>
    <cellStyle name="Uwaga 3" xfId="5540" hidden="1"/>
    <cellStyle name="Uwaga 3" xfId="5538" hidden="1"/>
    <cellStyle name="Uwaga 3" xfId="5536" hidden="1"/>
    <cellStyle name="Uwaga 3" xfId="5523" hidden="1"/>
    <cellStyle name="Uwaga 3" xfId="5522" hidden="1"/>
    <cellStyle name="Uwaga 3" xfId="5521" hidden="1"/>
    <cellStyle name="Uwaga 3" xfId="5508" hidden="1"/>
    <cellStyle name="Uwaga 3" xfId="5507" hidden="1"/>
    <cellStyle name="Uwaga 3" xfId="5506" hidden="1"/>
    <cellStyle name="Uwaga 3" xfId="5494" hidden="1"/>
    <cellStyle name="Uwaga 3" xfId="5492" hidden="1"/>
    <cellStyle name="Uwaga 3" xfId="5491" hidden="1"/>
    <cellStyle name="Uwaga 3" xfId="5478" hidden="1"/>
    <cellStyle name="Uwaga 3" xfId="5477" hidden="1"/>
    <cellStyle name="Uwaga 3" xfId="5476" hidden="1"/>
    <cellStyle name="Uwaga 3" xfId="5464" hidden="1"/>
    <cellStyle name="Uwaga 3" xfId="5462" hidden="1"/>
    <cellStyle name="Uwaga 3" xfId="5460" hidden="1"/>
    <cellStyle name="Uwaga 3" xfId="5449" hidden="1"/>
    <cellStyle name="Uwaga 3" xfId="5447" hidden="1"/>
    <cellStyle name="Uwaga 3" xfId="5445" hidden="1"/>
    <cellStyle name="Uwaga 3" xfId="5434" hidden="1"/>
    <cellStyle name="Uwaga 3" xfId="5432" hidden="1"/>
    <cellStyle name="Uwaga 3" xfId="5430" hidden="1"/>
    <cellStyle name="Uwaga 3" xfId="5419" hidden="1"/>
    <cellStyle name="Uwaga 3" xfId="5417" hidden="1"/>
    <cellStyle name="Uwaga 3" xfId="5415" hidden="1"/>
    <cellStyle name="Uwaga 3" xfId="5404" hidden="1"/>
    <cellStyle name="Uwaga 3" xfId="5402" hidden="1"/>
    <cellStyle name="Uwaga 3" xfId="5400" hidden="1"/>
    <cellStyle name="Uwaga 3" xfId="5389" hidden="1"/>
    <cellStyle name="Uwaga 3" xfId="5387" hidden="1"/>
    <cellStyle name="Uwaga 3" xfId="5385" hidden="1"/>
    <cellStyle name="Uwaga 3" xfId="5374" hidden="1"/>
    <cellStyle name="Uwaga 3" xfId="5372" hidden="1"/>
    <cellStyle name="Uwaga 3" xfId="5370" hidden="1"/>
    <cellStyle name="Uwaga 3" xfId="5359" hidden="1"/>
    <cellStyle name="Uwaga 3" xfId="5357" hidden="1"/>
    <cellStyle name="Uwaga 3" xfId="5355" hidden="1"/>
    <cellStyle name="Uwaga 3" xfId="5344" hidden="1"/>
    <cellStyle name="Uwaga 3" xfId="5342" hidden="1"/>
    <cellStyle name="Uwaga 3" xfId="5340" hidden="1"/>
    <cellStyle name="Uwaga 3" xfId="5329" hidden="1"/>
    <cellStyle name="Uwaga 3" xfId="5327" hidden="1"/>
    <cellStyle name="Uwaga 3" xfId="5325" hidden="1"/>
    <cellStyle name="Uwaga 3" xfId="5314" hidden="1"/>
    <cellStyle name="Uwaga 3" xfId="5312" hidden="1"/>
    <cellStyle name="Uwaga 3" xfId="5310" hidden="1"/>
    <cellStyle name="Uwaga 3" xfId="5299" hidden="1"/>
    <cellStyle name="Uwaga 3" xfId="5297" hidden="1"/>
    <cellStyle name="Uwaga 3" xfId="5295" hidden="1"/>
    <cellStyle name="Uwaga 3" xfId="5284" hidden="1"/>
    <cellStyle name="Uwaga 3" xfId="5282" hidden="1"/>
    <cellStyle name="Uwaga 3" xfId="5280" hidden="1"/>
    <cellStyle name="Uwaga 3" xfId="5269" hidden="1"/>
    <cellStyle name="Uwaga 3" xfId="5267" hidden="1"/>
    <cellStyle name="Uwaga 3" xfId="5265" hidden="1"/>
    <cellStyle name="Uwaga 3" xfId="5254" hidden="1"/>
    <cellStyle name="Uwaga 3" xfId="5252" hidden="1"/>
    <cellStyle name="Uwaga 3" xfId="5250" hidden="1"/>
    <cellStyle name="Uwaga 3" xfId="5239" hidden="1"/>
    <cellStyle name="Uwaga 3" xfId="5237" hidden="1"/>
    <cellStyle name="Uwaga 3" xfId="5235" hidden="1"/>
    <cellStyle name="Uwaga 3" xfId="5224" hidden="1"/>
    <cellStyle name="Uwaga 3" xfId="5222" hidden="1"/>
    <cellStyle name="Uwaga 3" xfId="5220" hidden="1"/>
    <cellStyle name="Uwaga 3" xfId="5209" hidden="1"/>
    <cellStyle name="Uwaga 3" xfId="5207" hidden="1"/>
    <cellStyle name="Uwaga 3" xfId="5205" hidden="1"/>
    <cellStyle name="Uwaga 3" xfId="5194" hidden="1"/>
    <cellStyle name="Uwaga 3" xfId="5192" hidden="1"/>
    <cellStyle name="Uwaga 3" xfId="5190" hidden="1"/>
    <cellStyle name="Uwaga 3" xfId="5179" hidden="1"/>
    <cellStyle name="Uwaga 3" xfId="5177" hidden="1"/>
    <cellStyle name="Uwaga 3" xfId="5175" hidden="1"/>
    <cellStyle name="Uwaga 3" xfId="5164" hidden="1"/>
    <cellStyle name="Uwaga 3" xfId="5162" hidden="1"/>
    <cellStyle name="Uwaga 3" xfId="5160" hidden="1"/>
    <cellStyle name="Uwaga 3" xfId="5149" hidden="1"/>
    <cellStyle name="Uwaga 3" xfId="5147" hidden="1"/>
    <cellStyle name="Uwaga 3" xfId="5144" hidden="1"/>
    <cellStyle name="Uwaga 3" xfId="5134" hidden="1"/>
    <cellStyle name="Uwaga 3" xfId="5132" hidden="1"/>
    <cellStyle name="Uwaga 3" xfId="5130" hidden="1"/>
    <cellStyle name="Uwaga 3" xfId="5119" hidden="1"/>
    <cellStyle name="Uwaga 3" xfId="5117" hidden="1"/>
    <cellStyle name="Uwaga 3" xfId="5115" hidden="1"/>
    <cellStyle name="Uwaga 3" xfId="5104" hidden="1"/>
    <cellStyle name="Uwaga 3" xfId="5102" hidden="1"/>
    <cellStyle name="Uwaga 3" xfId="5099" hidden="1"/>
    <cellStyle name="Uwaga 3" xfId="5089" hidden="1"/>
    <cellStyle name="Uwaga 3" xfId="5087" hidden="1"/>
    <cellStyle name="Uwaga 3" xfId="5084" hidden="1"/>
    <cellStyle name="Uwaga 3" xfId="5074" hidden="1"/>
    <cellStyle name="Uwaga 3" xfId="5072" hidden="1"/>
    <cellStyle name="Uwaga 3" xfId="5069" hidden="1"/>
    <cellStyle name="Uwaga 3" xfId="5060" hidden="1"/>
    <cellStyle name="Uwaga 3" xfId="5057" hidden="1"/>
    <cellStyle name="Uwaga 3" xfId="5053" hidden="1"/>
    <cellStyle name="Uwaga 3" xfId="5045" hidden="1"/>
    <cellStyle name="Uwaga 3" xfId="5042" hidden="1"/>
    <cellStyle name="Uwaga 3" xfId="5038" hidden="1"/>
    <cellStyle name="Uwaga 3" xfId="5030" hidden="1"/>
    <cellStyle name="Uwaga 3" xfId="5027" hidden="1"/>
    <cellStyle name="Uwaga 3" xfId="5023" hidden="1"/>
    <cellStyle name="Uwaga 3" xfId="5015" hidden="1"/>
    <cellStyle name="Uwaga 3" xfId="5012" hidden="1"/>
    <cellStyle name="Uwaga 3" xfId="5008" hidden="1"/>
    <cellStyle name="Uwaga 3" xfId="5000" hidden="1"/>
    <cellStyle name="Uwaga 3" xfId="4997" hidden="1"/>
    <cellStyle name="Uwaga 3" xfId="4993" hidden="1"/>
    <cellStyle name="Uwaga 3" xfId="4985" hidden="1"/>
    <cellStyle name="Uwaga 3" xfId="4981" hidden="1"/>
    <cellStyle name="Uwaga 3" xfId="4976" hidden="1"/>
    <cellStyle name="Uwaga 3" xfId="4970" hidden="1"/>
    <cellStyle name="Uwaga 3" xfId="4966" hidden="1"/>
    <cellStyle name="Uwaga 3" xfId="4961" hidden="1"/>
    <cellStyle name="Uwaga 3" xfId="4955" hidden="1"/>
    <cellStyle name="Uwaga 3" xfId="4951" hidden="1"/>
    <cellStyle name="Uwaga 3" xfId="4946" hidden="1"/>
    <cellStyle name="Uwaga 3" xfId="4940" hidden="1"/>
    <cellStyle name="Uwaga 3" xfId="4937" hidden="1"/>
    <cellStyle name="Uwaga 3" xfId="4933" hidden="1"/>
    <cellStyle name="Uwaga 3" xfId="4925" hidden="1"/>
    <cellStyle name="Uwaga 3" xfId="4922" hidden="1"/>
    <cellStyle name="Uwaga 3" xfId="4917" hidden="1"/>
    <cellStyle name="Uwaga 3" xfId="4910" hidden="1"/>
    <cellStyle name="Uwaga 3" xfId="4906" hidden="1"/>
    <cellStyle name="Uwaga 3" xfId="4901" hidden="1"/>
    <cellStyle name="Uwaga 3" xfId="4895" hidden="1"/>
    <cellStyle name="Uwaga 3" xfId="4891" hidden="1"/>
    <cellStyle name="Uwaga 3" xfId="4886" hidden="1"/>
    <cellStyle name="Uwaga 3" xfId="4880" hidden="1"/>
    <cellStyle name="Uwaga 3" xfId="4877" hidden="1"/>
    <cellStyle name="Uwaga 3" xfId="4873" hidden="1"/>
    <cellStyle name="Uwaga 3" xfId="4865" hidden="1"/>
    <cellStyle name="Uwaga 3" xfId="4860" hidden="1"/>
    <cellStyle name="Uwaga 3" xfId="4855" hidden="1"/>
    <cellStyle name="Uwaga 3" xfId="4850" hidden="1"/>
    <cellStyle name="Uwaga 3" xfId="4845" hidden="1"/>
    <cellStyle name="Uwaga 3" xfId="4840" hidden="1"/>
    <cellStyle name="Uwaga 3" xfId="4835" hidden="1"/>
    <cellStyle name="Uwaga 3" xfId="4830" hidden="1"/>
    <cellStyle name="Uwaga 3" xfId="4825" hidden="1"/>
    <cellStyle name="Uwaga 3" xfId="4820" hidden="1"/>
    <cellStyle name="Uwaga 3" xfId="4816" hidden="1"/>
    <cellStyle name="Uwaga 3" xfId="4811" hidden="1"/>
    <cellStyle name="Uwaga 3" xfId="4804" hidden="1"/>
    <cellStyle name="Uwaga 3" xfId="4799" hidden="1"/>
    <cellStyle name="Uwaga 3" xfId="4794" hidden="1"/>
    <cellStyle name="Uwaga 3" xfId="4789" hidden="1"/>
    <cellStyle name="Uwaga 3" xfId="4784" hidden="1"/>
    <cellStyle name="Uwaga 3" xfId="4779" hidden="1"/>
    <cellStyle name="Uwaga 3" xfId="4774" hidden="1"/>
    <cellStyle name="Uwaga 3" xfId="4769" hidden="1"/>
    <cellStyle name="Uwaga 3" xfId="4764" hidden="1"/>
    <cellStyle name="Uwaga 3" xfId="4760" hidden="1"/>
    <cellStyle name="Uwaga 3" xfId="4755" hidden="1"/>
    <cellStyle name="Uwaga 3" xfId="4750" hidden="1"/>
    <cellStyle name="Uwaga 3" xfId="4745" hidden="1"/>
    <cellStyle name="Uwaga 3" xfId="4741" hidden="1"/>
    <cellStyle name="Uwaga 3" xfId="4737" hidden="1"/>
    <cellStyle name="Uwaga 3" xfId="4730" hidden="1"/>
    <cellStyle name="Uwaga 3" xfId="4726" hidden="1"/>
    <cellStyle name="Uwaga 3" xfId="4721" hidden="1"/>
    <cellStyle name="Uwaga 3" xfId="4715" hidden="1"/>
    <cellStyle name="Uwaga 3" xfId="4711" hidden="1"/>
    <cellStyle name="Uwaga 3" xfId="4706" hidden="1"/>
    <cellStyle name="Uwaga 3" xfId="4700" hidden="1"/>
    <cellStyle name="Uwaga 3" xfId="4696" hidden="1"/>
    <cellStyle name="Uwaga 3" xfId="4692" hidden="1"/>
    <cellStyle name="Uwaga 3" xfId="4685" hidden="1"/>
    <cellStyle name="Uwaga 3" xfId="4681" hidden="1"/>
    <cellStyle name="Uwaga 3" xfId="4677" hidden="1"/>
    <cellStyle name="Uwaga 3" xfId="5544" hidden="1"/>
    <cellStyle name="Uwaga 3" xfId="5543" hidden="1"/>
    <cellStyle name="Uwaga 3" xfId="5541" hidden="1"/>
    <cellStyle name="Uwaga 3" xfId="5528" hidden="1"/>
    <cellStyle name="Uwaga 3" xfId="5526" hidden="1"/>
    <cellStyle name="Uwaga 3" xfId="5524" hidden="1"/>
    <cellStyle name="Uwaga 3" xfId="5514" hidden="1"/>
    <cellStyle name="Uwaga 3" xfId="5512" hidden="1"/>
    <cellStyle name="Uwaga 3" xfId="5510" hidden="1"/>
    <cellStyle name="Uwaga 3" xfId="5499" hidden="1"/>
    <cellStyle name="Uwaga 3" xfId="5497" hidden="1"/>
    <cellStyle name="Uwaga 3" xfId="5495" hidden="1"/>
    <cellStyle name="Uwaga 3" xfId="5482" hidden="1"/>
    <cellStyle name="Uwaga 3" xfId="5480" hidden="1"/>
    <cellStyle name="Uwaga 3" xfId="5479" hidden="1"/>
    <cellStyle name="Uwaga 3" xfId="5466" hidden="1"/>
    <cellStyle name="Uwaga 3" xfId="5465" hidden="1"/>
    <cellStyle name="Uwaga 3" xfId="5463" hidden="1"/>
    <cellStyle name="Uwaga 3" xfId="5451" hidden="1"/>
    <cellStyle name="Uwaga 3" xfId="5450" hidden="1"/>
    <cellStyle name="Uwaga 3" xfId="5448" hidden="1"/>
    <cellStyle name="Uwaga 3" xfId="5436" hidden="1"/>
    <cellStyle name="Uwaga 3" xfId="5435" hidden="1"/>
    <cellStyle name="Uwaga 3" xfId="5433" hidden="1"/>
    <cellStyle name="Uwaga 3" xfId="5421" hidden="1"/>
    <cellStyle name="Uwaga 3" xfId="5420" hidden="1"/>
    <cellStyle name="Uwaga 3" xfId="5418" hidden="1"/>
    <cellStyle name="Uwaga 3" xfId="5406" hidden="1"/>
    <cellStyle name="Uwaga 3" xfId="5405" hidden="1"/>
    <cellStyle name="Uwaga 3" xfId="5403" hidden="1"/>
    <cellStyle name="Uwaga 3" xfId="5391" hidden="1"/>
    <cellStyle name="Uwaga 3" xfId="5390" hidden="1"/>
    <cellStyle name="Uwaga 3" xfId="5388" hidden="1"/>
    <cellStyle name="Uwaga 3" xfId="5376" hidden="1"/>
    <cellStyle name="Uwaga 3" xfId="5375" hidden="1"/>
    <cellStyle name="Uwaga 3" xfId="5373" hidden="1"/>
    <cellStyle name="Uwaga 3" xfId="5361" hidden="1"/>
    <cellStyle name="Uwaga 3" xfId="5360" hidden="1"/>
    <cellStyle name="Uwaga 3" xfId="5358" hidden="1"/>
    <cellStyle name="Uwaga 3" xfId="5346" hidden="1"/>
    <cellStyle name="Uwaga 3" xfId="5345" hidden="1"/>
    <cellStyle name="Uwaga 3" xfId="5343" hidden="1"/>
    <cellStyle name="Uwaga 3" xfId="5331" hidden="1"/>
    <cellStyle name="Uwaga 3" xfId="5330" hidden="1"/>
    <cellStyle name="Uwaga 3" xfId="5328" hidden="1"/>
    <cellStyle name="Uwaga 3" xfId="5316" hidden="1"/>
    <cellStyle name="Uwaga 3" xfId="5315" hidden="1"/>
    <cellStyle name="Uwaga 3" xfId="5313" hidden="1"/>
    <cellStyle name="Uwaga 3" xfId="5301" hidden="1"/>
    <cellStyle name="Uwaga 3" xfId="5300" hidden="1"/>
    <cellStyle name="Uwaga 3" xfId="5298" hidden="1"/>
    <cellStyle name="Uwaga 3" xfId="5286" hidden="1"/>
    <cellStyle name="Uwaga 3" xfId="5285" hidden="1"/>
    <cellStyle name="Uwaga 3" xfId="5283" hidden="1"/>
    <cellStyle name="Uwaga 3" xfId="5271" hidden="1"/>
    <cellStyle name="Uwaga 3" xfId="5270" hidden="1"/>
    <cellStyle name="Uwaga 3" xfId="5268" hidden="1"/>
    <cellStyle name="Uwaga 3" xfId="5256" hidden="1"/>
    <cellStyle name="Uwaga 3" xfId="5255" hidden="1"/>
    <cellStyle name="Uwaga 3" xfId="5253" hidden="1"/>
    <cellStyle name="Uwaga 3" xfId="5241" hidden="1"/>
    <cellStyle name="Uwaga 3" xfId="5240" hidden="1"/>
    <cellStyle name="Uwaga 3" xfId="5238" hidden="1"/>
    <cellStyle name="Uwaga 3" xfId="5226" hidden="1"/>
    <cellStyle name="Uwaga 3" xfId="5225" hidden="1"/>
    <cellStyle name="Uwaga 3" xfId="5223" hidden="1"/>
    <cellStyle name="Uwaga 3" xfId="5211" hidden="1"/>
    <cellStyle name="Uwaga 3" xfId="5210" hidden="1"/>
    <cellStyle name="Uwaga 3" xfId="5208" hidden="1"/>
    <cellStyle name="Uwaga 3" xfId="5196" hidden="1"/>
    <cellStyle name="Uwaga 3" xfId="5195" hidden="1"/>
    <cellStyle name="Uwaga 3" xfId="5193" hidden="1"/>
    <cellStyle name="Uwaga 3" xfId="5181" hidden="1"/>
    <cellStyle name="Uwaga 3" xfId="5180" hidden="1"/>
    <cellStyle name="Uwaga 3" xfId="5178" hidden="1"/>
    <cellStyle name="Uwaga 3" xfId="5166" hidden="1"/>
    <cellStyle name="Uwaga 3" xfId="5165" hidden="1"/>
    <cellStyle name="Uwaga 3" xfId="5163" hidden="1"/>
    <cellStyle name="Uwaga 3" xfId="5151" hidden="1"/>
    <cellStyle name="Uwaga 3" xfId="5150" hidden="1"/>
    <cellStyle name="Uwaga 3" xfId="5148" hidden="1"/>
    <cellStyle name="Uwaga 3" xfId="5136" hidden="1"/>
    <cellStyle name="Uwaga 3" xfId="5135" hidden="1"/>
    <cellStyle name="Uwaga 3" xfId="5133" hidden="1"/>
    <cellStyle name="Uwaga 3" xfId="5121" hidden="1"/>
    <cellStyle name="Uwaga 3" xfId="5120" hidden="1"/>
    <cellStyle name="Uwaga 3" xfId="5118" hidden="1"/>
    <cellStyle name="Uwaga 3" xfId="5106" hidden="1"/>
    <cellStyle name="Uwaga 3" xfId="5105" hidden="1"/>
    <cellStyle name="Uwaga 3" xfId="5103" hidden="1"/>
    <cellStyle name="Uwaga 3" xfId="5091" hidden="1"/>
    <cellStyle name="Uwaga 3" xfId="5090" hidden="1"/>
    <cellStyle name="Uwaga 3" xfId="5088" hidden="1"/>
    <cellStyle name="Uwaga 3" xfId="5076" hidden="1"/>
    <cellStyle name="Uwaga 3" xfId="5075" hidden="1"/>
    <cellStyle name="Uwaga 3" xfId="5073" hidden="1"/>
    <cellStyle name="Uwaga 3" xfId="5061" hidden="1"/>
    <cellStyle name="Uwaga 3" xfId="5059" hidden="1"/>
    <cellStyle name="Uwaga 3" xfId="5056" hidden="1"/>
    <cellStyle name="Uwaga 3" xfId="5046" hidden="1"/>
    <cellStyle name="Uwaga 3" xfId="5044" hidden="1"/>
    <cellStyle name="Uwaga 3" xfId="5041" hidden="1"/>
    <cellStyle name="Uwaga 3" xfId="5031" hidden="1"/>
    <cellStyle name="Uwaga 3" xfId="5029" hidden="1"/>
    <cellStyle name="Uwaga 3" xfId="5026" hidden="1"/>
    <cellStyle name="Uwaga 3" xfId="5016" hidden="1"/>
    <cellStyle name="Uwaga 3" xfId="5014" hidden="1"/>
    <cellStyle name="Uwaga 3" xfId="5011" hidden="1"/>
    <cellStyle name="Uwaga 3" xfId="5001" hidden="1"/>
    <cellStyle name="Uwaga 3" xfId="4999" hidden="1"/>
    <cellStyle name="Uwaga 3" xfId="4996" hidden="1"/>
    <cellStyle name="Uwaga 3" xfId="4986" hidden="1"/>
    <cellStyle name="Uwaga 3" xfId="4984" hidden="1"/>
    <cellStyle name="Uwaga 3" xfId="4980" hidden="1"/>
    <cellStyle name="Uwaga 3" xfId="4971" hidden="1"/>
    <cellStyle name="Uwaga 3" xfId="4968" hidden="1"/>
    <cellStyle name="Uwaga 3" xfId="4964" hidden="1"/>
    <cellStyle name="Uwaga 3" xfId="4956" hidden="1"/>
    <cellStyle name="Uwaga 3" xfId="4954" hidden="1"/>
    <cellStyle name="Uwaga 3" xfId="4950" hidden="1"/>
    <cellStyle name="Uwaga 3" xfId="4941" hidden="1"/>
    <cellStyle name="Uwaga 3" xfId="4939" hidden="1"/>
    <cellStyle name="Uwaga 3" xfId="4936" hidden="1"/>
    <cellStyle name="Uwaga 3" xfId="4926" hidden="1"/>
    <cellStyle name="Uwaga 3" xfId="4924" hidden="1"/>
    <cellStyle name="Uwaga 3" xfId="4919" hidden="1"/>
    <cellStyle name="Uwaga 3" xfId="4911" hidden="1"/>
    <cellStyle name="Uwaga 3" xfId="4909" hidden="1"/>
    <cellStyle name="Uwaga 3" xfId="4904" hidden="1"/>
    <cellStyle name="Uwaga 3" xfId="4896" hidden="1"/>
    <cellStyle name="Uwaga 3" xfId="4894" hidden="1"/>
    <cellStyle name="Uwaga 3" xfId="4889" hidden="1"/>
    <cellStyle name="Uwaga 3" xfId="4881" hidden="1"/>
    <cellStyle name="Uwaga 3" xfId="4879" hidden="1"/>
    <cellStyle name="Uwaga 3" xfId="4875" hidden="1"/>
    <cellStyle name="Uwaga 3" xfId="4866" hidden="1"/>
    <cellStyle name="Uwaga 3" xfId="4863" hidden="1"/>
    <cellStyle name="Uwaga 3" xfId="4858" hidden="1"/>
    <cellStyle name="Uwaga 3" xfId="4851" hidden="1"/>
    <cellStyle name="Uwaga 3" xfId="4847" hidden="1"/>
    <cellStyle name="Uwaga 3" xfId="4842" hidden="1"/>
    <cellStyle name="Uwaga 3" xfId="4836" hidden="1"/>
    <cellStyle name="Uwaga 3" xfId="4832" hidden="1"/>
    <cellStyle name="Uwaga 3" xfId="4827" hidden="1"/>
    <cellStyle name="Uwaga 3" xfId="4821" hidden="1"/>
    <cellStyle name="Uwaga 3" xfId="4818" hidden="1"/>
    <cellStyle name="Uwaga 3" xfId="4814" hidden="1"/>
    <cellStyle name="Uwaga 3" xfId="4805" hidden="1"/>
    <cellStyle name="Uwaga 3" xfId="4800" hidden="1"/>
    <cellStyle name="Uwaga 3" xfId="4795" hidden="1"/>
    <cellStyle name="Uwaga 3" xfId="4790" hidden="1"/>
    <cellStyle name="Uwaga 3" xfId="4785" hidden="1"/>
    <cellStyle name="Uwaga 3" xfId="4780" hidden="1"/>
    <cellStyle name="Uwaga 3" xfId="4775" hidden="1"/>
    <cellStyle name="Uwaga 3" xfId="4770" hidden="1"/>
    <cellStyle name="Uwaga 3" xfId="4765" hidden="1"/>
    <cellStyle name="Uwaga 3" xfId="4761" hidden="1"/>
    <cellStyle name="Uwaga 3" xfId="4756" hidden="1"/>
    <cellStyle name="Uwaga 3" xfId="4751" hidden="1"/>
    <cellStyle name="Uwaga 3" xfId="4746" hidden="1"/>
    <cellStyle name="Uwaga 3" xfId="4742" hidden="1"/>
    <cellStyle name="Uwaga 3" xfId="4738" hidden="1"/>
    <cellStyle name="Uwaga 3" xfId="4731" hidden="1"/>
    <cellStyle name="Uwaga 3" xfId="4727" hidden="1"/>
    <cellStyle name="Uwaga 3" xfId="4722" hidden="1"/>
    <cellStyle name="Uwaga 3" xfId="4716" hidden="1"/>
    <cellStyle name="Uwaga 3" xfId="4712" hidden="1"/>
    <cellStyle name="Uwaga 3" xfId="4707" hidden="1"/>
    <cellStyle name="Uwaga 3" xfId="4701" hidden="1"/>
    <cellStyle name="Uwaga 3" xfId="4697" hidden="1"/>
    <cellStyle name="Uwaga 3" xfId="4693" hidden="1"/>
    <cellStyle name="Uwaga 3" xfId="4686" hidden="1"/>
    <cellStyle name="Uwaga 3" xfId="4682" hidden="1"/>
    <cellStyle name="Uwaga 3" xfId="4678" hidden="1"/>
    <cellStyle name="Uwaga 3" xfId="4666" hidden="1"/>
    <cellStyle name="Uwaga 3" xfId="4665" hidden="1"/>
    <cellStyle name="Uwaga 3" xfId="4664" hidden="1"/>
    <cellStyle name="Uwaga 3" xfId="4657" hidden="1"/>
    <cellStyle name="Uwaga 3" xfId="4656" hidden="1"/>
    <cellStyle name="Uwaga 3" xfId="4655" hidden="1"/>
    <cellStyle name="Uwaga 3" xfId="4648" hidden="1"/>
    <cellStyle name="Uwaga 3" xfId="4647" hidden="1"/>
    <cellStyle name="Uwaga 3" xfId="4646" hidden="1"/>
    <cellStyle name="Uwaga 3" xfId="4639" hidden="1"/>
    <cellStyle name="Uwaga 3" xfId="4638" hidden="1"/>
    <cellStyle name="Uwaga 3" xfId="4637" hidden="1"/>
    <cellStyle name="Uwaga 3" xfId="4630" hidden="1"/>
    <cellStyle name="Uwaga 3" xfId="4629" hidden="1"/>
    <cellStyle name="Uwaga 3" xfId="4627" hidden="1"/>
    <cellStyle name="Uwaga 3" xfId="4622" hidden="1"/>
    <cellStyle name="Uwaga 3" xfId="4619" hidden="1"/>
    <cellStyle name="Uwaga 3" xfId="4617" hidden="1"/>
    <cellStyle name="Uwaga 3" xfId="4613" hidden="1"/>
    <cellStyle name="Uwaga 3" xfId="4610" hidden="1"/>
    <cellStyle name="Uwaga 3" xfId="4608" hidden="1"/>
    <cellStyle name="Uwaga 3" xfId="4604" hidden="1"/>
    <cellStyle name="Uwaga 3" xfId="4601" hidden="1"/>
    <cellStyle name="Uwaga 3" xfId="4599" hidden="1"/>
    <cellStyle name="Uwaga 3" xfId="4595" hidden="1"/>
    <cellStyle name="Uwaga 3" xfId="4593" hidden="1"/>
    <cellStyle name="Uwaga 3" xfId="4592" hidden="1"/>
    <cellStyle name="Uwaga 3" xfId="4586" hidden="1"/>
    <cellStyle name="Uwaga 3" xfId="4584" hidden="1"/>
    <cellStyle name="Uwaga 3" xfId="4581" hidden="1"/>
    <cellStyle name="Uwaga 3" xfId="4577" hidden="1"/>
    <cellStyle name="Uwaga 3" xfId="4574" hidden="1"/>
    <cellStyle name="Uwaga 3" xfId="4572" hidden="1"/>
    <cellStyle name="Uwaga 3" xfId="4568" hidden="1"/>
    <cellStyle name="Uwaga 3" xfId="4565" hidden="1"/>
    <cellStyle name="Uwaga 3" xfId="4563" hidden="1"/>
    <cellStyle name="Uwaga 3" xfId="4559" hidden="1"/>
    <cellStyle name="Uwaga 3" xfId="4557" hidden="1"/>
    <cellStyle name="Uwaga 3" xfId="4556" hidden="1"/>
    <cellStyle name="Uwaga 3" xfId="4550" hidden="1"/>
    <cellStyle name="Uwaga 3" xfId="4547" hidden="1"/>
    <cellStyle name="Uwaga 3" xfId="4545" hidden="1"/>
    <cellStyle name="Uwaga 3" xfId="4541" hidden="1"/>
    <cellStyle name="Uwaga 3" xfId="4538" hidden="1"/>
    <cellStyle name="Uwaga 3" xfId="4536" hidden="1"/>
    <cellStyle name="Uwaga 3" xfId="4532" hidden="1"/>
    <cellStyle name="Uwaga 3" xfId="4529" hidden="1"/>
    <cellStyle name="Uwaga 3" xfId="4527" hidden="1"/>
    <cellStyle name="Uwaga 3" xfId="4523" hidden="1"/>
    <cellStyle name="Uwaga 3" xfId="4521" hidden="1"/>
    <cellStyle name="Uwaga 3" xfId="4520" hidden="1"/>
    <cellStyle name="Uwaga 3" xfId="4513" hidden="1"/>
    <cellStyle name="Uwaga 3" xfId="4510" hidden="1"/>
    <cellStyle name="Uwaga 3" xfId="4508" hidden="1"/>
    <cellStyle name="Uwaga 3" xfId="4504" hidden="1"/>
    <cellStyle name="Uwaga 3" xfId="4501" hidden="1"/>
    <cellStyle name="Uwaga 3" xfId="4499" hidden="1"/>
    <cellStyle name="Uwaga 3" xfId="4495" hidden="1"/>
    <cellStyle name="Uwaga 3" xfId="4492" hidden="1"/>
    <cellStyle name="Uwaga 3" xfId="4490" hidden="1"/>
    <cellStyle name="Uwaga 3" xfId="4487" hidden="1"/>
    <cellStyle name="Uwaga 3" xfId="4485" hidden="1"/>
    <cellStyle name="Uwaga 3" xfId="4484" hidden="1"/>
    <cellStyle name="Uwaga 3" xfId="4478" hidden="1"/>
    <cellStyle name="Uwaga 3" xfId="4476" hidden="1"/>
    <cellStyle name="Uwaga 3" xfId="4474" hidden="1"/>
    <cellStyle name="Uwaga 3" xfId="4469" hidden="1"/>
    <cellStyle name="Uwaga 3" xfId="4467" hidden="1"/>
    <cellStyle name="Uwaga 3" xfId="4465" hidden="1"/>
    <cellStyle name="Uwaga 3" xfId="4460" hidden="1"/>
    <cellStyle name="Uwaga 3" xfId="4458" hidden="1"/>
    <cellStyle name="Uwaga 3" xfId="4456" hidden="1"/>
    <cellStyle name="Uwaga 3" xfId="4451" hidden="1"/>
    <cellStyle name="Uwaga 3" xfId="4449" hidden="1"/>
    <cellStyle name="Uwaga 3" xfId="4448" hidden="1"/>
    <cellStyle name="Uwaga 3" xfId="4441" hidden="1"/>
    <cellStyle name="Uwaga 3" xfId="4438" hidden="1"/>
    <cellStyle name="Uwaga 3" xfId="4436" hidden="1"/>
    <cellStyle name="Uwaga 3" xfId="4432" hidden="1"/>
    <cellStyle name="Uwaga 3" xfId="4429" hidden="1"/>
    <cellStyle name="Uwaga 3" xfId="4427" hidden="1"/>
    <cellStyle name="Uwaga 3" xfId="4423" hidden="1"/>
    <cellStyle name="Uwaga 3" xfId="4420" hidden="1"/>
    <cellStyle name="Uwaga 3" xfId="4418" hidden="1"/>
    <cellStyle name="Uwaga 3" xfId="4415" hidden="1"/>
    <cellStyle name="Uwaga 3" xfId="4413" hidden="1"/>
    <cellStyle name="Uwaga 3" xfId="4411" hidden="1"/>
    <cellStyle name="Uwaga 3" xfId="4405" hidden="1"/>
    <cellStyle name="Uwaga 3" xfId="4402" hidden="1"/>
    <cellStyle name="Uwaga 3" xfId="4400" hidden="1"/>
    <cellStyle name="Uwaga 3" xfId="4396" hidden="1"/>
    <cellStyle name="Uwaga 3" xfId="4393" hidden="1"/>
    <cellStyle name="Uwaga 3" xfId="4391" hidden="1"/>
    <cellStyle name="Uwaga 3" xfId="4387" hidden="1"/>
    <cellStyle name="Uwaga 3" xfId="4384" hidden="1"/>
    <cellStyle name="Uwaga 3" xfId="4382" hidden="1"/>
    <cellStyle name="Uwaga 3" xfId="4380" hidden="1"/>
    <cellStyle name="Uwaga 3" xfId="4378" hidden="1"/>
    <cellStyle name="Uwaga 3" xfId="4376" hidden="1"/>
    <cellStyle name="Uwaga 3" xfId="4371" hidden="1"/>
    <cellStyle name="Uwaga 3" xfId="4369" hidden="1"/>
    <cellStyle name="Uwaga 3" xfId="4366" hidden="1"/>
    <cellStyle name="Uwaga 3" xfId="4362" hidden="1"/>
    <cellStyle name="Uwaga 3" xfId="4359" hidden="1"/>
    <cellStyle name="Uwaga 3" xfId="4356" hidden="1"/>
    <cellStyle name="Uwaga 3" xfId="4353" hidden="1"/>
    <cellStyle name="Uwaga 3" xfId="4351" hidden="1"/>
    <cellStyle name="Uwaga 3" xfId="4348" hidden="1"/>
    <cellStyle name="Uwaga 3" xfId="4344" hidden="1"/>
    <cellStyle name="Uwaga 3" xfId="4342" hidden="1"/>
    <cellStyle name="Uwaga 3" xfId="4339" hidden="1"/>
    <cellStyle name="Uwaga 3" xfId="4334" hidden="1"/>
    <cellStyle name="Uwaga 3" xfId="4331" hidden="1"/>
    <cellStyle name="Uwaga 3" xfId="4328" hidden="1"/>
    <cellStyle name="Uwaga 3" xfId="4324" hidden="1"/>
    <cellStyle name="Uwaga 3" xfId="4321" hidden="1"/>
    <cellStyle name="Uwaga 3" xfId="4319" hidden="1"/>
    <cellStyle name="Uwaga 3" xfId="4316" hidden="1"/>
    <cellStyle name="Uwaga 3" xfId="4313" hidden="1"/>
    <cellStyle name="Uwaga 3" xfId="4310" hidden="1"/>
    <cellStyle name="Uwaga 3" xfId="4308" hidden="1"/>
    <cellStyle name="Uwaga 3" xfId="4306" hidden="1"/>
    <cellStyle name="Uwaga 3" xfId="4303" hidden="1"/>
    <cellStyle name="Uwaga 3" xfId="4298" hidden="1"/>
    <cellStyle name="Uwaga 3" xfId="4295" hidden="1"/>
    <cellStyle name="Uwaga 3" xfId="4292" hidden="1"/>
    <cellStyle name="Uwaga 3" xfId="4289" hidden="1"/>
    <cellStyle name="Uwaga 3" xfId="4286" hidden="1"/>
    <cellStyle name="Uwaga 3" xfId="4283" hidden="1"/>
    <cellStyle name="Uwaga 3" xfId="4280" hidden="1"/>
    <cellStyle name="Uwaga 3" xfId="4277" hidden="1"/>
    <cellStyle name="Uwaga 3" xfId="4274" hidden="1"/>
    <cellStyle name="Uwaga 3" xfId="4272" hidden="1"/>
    <cellStyle name="Uwaga 3" xfId="4270" hidden="1"/>
    <cellStyle name="Uwaga 3" xfId="4267" hidden="1"/>
    <cellStyle name="Uwaga 3" xfId="4262" hidden="1"/>
    <cellStyle name="Uwaga 3" xfId="4259" hidden="1"/>
    <cellStyle name="Uwaga 3" xfId="4256" hidden="1"/>
    <cellStyle name="Uwaga 3" xfId="4253" hidden="1"/>
    <cellStyle name="Uwaga 3" xfId="4250" hidden="1"/>
    <cellStyle name="Uwaga 3" xfId="4247" hidden="1"/>
    <cellStyle name="Uwaga 3" xfId="4244" hidden="1"/>
    <cellStyle name="Uwaga 3" xfId="4241" hidden="1"/>
    <cellStyle name="Uwaga 3" xfId="4238" hidden="1"/>
    <cellStyle name="Uwaga 3" xfId="4236" hidden="1"/>
    <cellStyle name="Uwaga 3" xfId="4234" hidden="1"/>
    <cellStyle name="Uwaga 3" xfId="4231" hidden="1"/>
    <cellStyle name="Uwaga 3" xfId="4225" hidden="1"/>
    <cellStyle name="Uwaga 3" xfId="4222" hidden="1"/>
    <cellStyle name="Uwaga 3" xfId="4220" hidden="1"/>
    <cellStyle name="Uwaga 3" xfId="4216" hidden="1"/>
    <cellStyle name="Uwaga 3" xfId="4213" hidden="1"/>
    <cellStyle name="Uwaga 3" xfId="4211" hidden="1"/>
    <cellStyle name="Uwaga 3" xfId="4207" hidden="1"/>
    <cellStyle name="Uwaga 3" xfId="4204" hidden="1"/>
    <cellStyle name="Uwaga 3" xfId="4202" hidden="1"/>
    <cellStyle name="Uwaga 3" xfId="4200" hidden="1"/>
    <cellStyle name="Uwaga 3" xfId="4197" hidden="1"/>
    <cellStyle name="Uwaga 3" xfId="4194" hidden="1"/>
    <cellStyle name="Uwaga 3" xfId="4191" hidden="1"/>
    <cellStyle name="Uwaga 3" xfId="4189" hidden="1"/>
    <cellStyle name="Uwaga 3" xfId="4187" hidden="1"/>
    <cellStyle name="Uwaga 3" xfId="4182" hidden="1"/>
    <cellStyle name="Uwaga 3" xfId="4180" hidden="1"/>
    <cellStyle name="Uwaga 3" xfId="4177" hidden="1"/>
    <cellStyle name="Uwaga 3" xfId="4173" hidden="1"/>
    <cellStyle name="Uwaga 3" xfId="4171" hidden="1"/>
    <cellStyle name="Uwaga 3" xfId="4168" hidden="1"/>
    <cellStyle name="Uwaga 3" xfId="4164" hidden="1"/>
    <cellStyle name="Uwaga 3" xfId="4162" hidden="1"/>
    <cellStyle name="Uwaga 3" xfId="4159" hidden="1"/>
    <cellStyle name="Uwaga 3" xfId="4155" hidden="1"/>
    <cellStyle name="Uwaga 3" xfId="4153" hidden="1"/>
    <cellStyle name="Uwaga 3" xfId="4151" hidden="1"/>
    <cellStyle name="Uwaga 3" xfId="5563" hidden="1"/>
    <cellStyle name="Uwaga 3" xfId="5564" hidden="1"/>
    <cellStyle name="Uwaga 3" xfId="5566" hidden="1"/>
    <cellStyle name="Uwaga 3" xfId="5578" hidden="1"/>
    <cellStyle name="Uwaga 3" xfId="5579" hidden="1"/>
    <cellStyle name="Uwaga 3" xfId="5584" hidden="1"/>
    <cellStyle name="Uwaga 3" xfId="5593" hidden="1"/>
    <cellStyle name="Uwaga 3" xfId="5594" hidden="1"/>
    <cellStyle name="Uwaga 3" xfId="5599" hidden="1"/>
    <cellStyle name="Uwaga 3" xfId="5608" hidden="1"/>
    <cellStyle name="Uwaga 3" xfId="5609" hidden="1"/>
    <cellStyle name="Uwaga 3" xfId="5610" hidden="1"/>
    <cellStyle name="Uwaga 3" xfId="5623" hidden="1"/>
    <cellStyle name="Uwaga 3" xfId="5628" hidden="1"/>
    <cellStyle name="Uwaga 3" xfId="5633" hidden="1"/>
    <cellStyle name="Uwaga 3" xfId="5643" hidden="1"/>
    <cellStyle name="Uwaga 3" xfId="5648" hidden="1"/>
    <cellStyle name="Uwaga 3" xfId="5652" hidden="1"/>
    <cellStyle name="Uwaga 3" xfId="5659" hidden="1"/>
    <cellStyle name="Uwaga 3" xfId="5664" hidden="1"/>
    <cellStyle name="Uwaga 3" xfId="5667" hidden="1"/>
    <cellStyle name="Uwaga 3" xfId="5673" hidden="1"/>
    <cellStyle name="Uwaga 3" xfId="5678" hidden="1"/>
    <cellStyle name="Uwaga 3" xfId="5682" hidden="1"/>
    <cellStyle name="Uwaga 3" xfId="5683" hidden="1"/>
    <cellStyle name="Uwaga 3" xfId="5684" hidden="1"/>
    <cellStyle name="Uwaga 3" xfId="5688" hidden="1"/>
    <cellStyle name="Uwaga 3" xfId="5700" hidden="1"/>
    <cellStyle name="Uwaga 3" xfId="5705" hidden="1"/>
    <cellStyle name="Uwaga 3" xfId="5710" hidden="1"/>
    <cellStyle name="Uwaga 3" xfId="5715" hidden="1"/>
    <cellStyle name="Uwaga 3" xfId="5720" hidden="1"/>
    <cellStyle name="Uwaga 3" xfId="5725" hidden="1"/>
    <cellStyle name="Uwaga 3" xfId="5729" hidden="1"/>
    <cellStyle name="Uwaga 3" xfId="5733" hidden="1"/>
    <cellStyle name="Uwaga 3" xfId="5738" hidden="1"/>
    <cellStyle name="Uwaga 3" xfId="5743" hidden="1"/>
    <cellStyle name="Uwaga 3" xfId="5744" hidden="1"/>
    <cellStyle name="Uwaga 3" xfId="5746" hidden="1"/>
    <cellStyle name="Uwaga 3" xfId="5759" hidden="1"/>
    <cellStyle name="Uwaga 3" xfId="5763" hidden="1"/>
    <cellStyle name="Uwaga 3" xfId="5768" hidden="1"/>
    <cellStyle name="Uwaga 3" xfId="5775" hidden="1"/>
    <cellStyle name="Uwaga 3" xfId="5779" hidden="1"/>
    <cellStyle name="Uwaga 3" xfId="5784" hidden="1"/>
    <cellStyle name="Uwaga 3" xfId="5789" hidden="1"/>
    <cellStyle name="Uwaga 3" xfId="5792" hidden="1"/>
    <cellStyle name="Uwaga 3" xfId="5797" hidden="1"/>
    <cellStyle name="Uwaga 3" xfId="5803" hidden="1"/>
    <cellStyle name="Uwaga 3" xfId="5804" hidden="1"/>
    <cellStyle name="Uwaga 3" xfId="5807" hidden="1"/>
    <cellStyle name="Uwaga 3" xfId="5820" hidden="1"/>
    <cellStyle name="Uwaga 3" xfId="5824" hidden="1"/>
    <cellStyle name="Uwaga 3" xfId="5829" hidden="1"/>
    <cellStyle name="Uwaga 3" xfId="5836" hidden="1"/>
    <cellStyle name="Uwaga 3" xfId="5841" hidden="1"/>
    <cellStyle name="Uwaga 3" xfId="5845" hidden="1"/>
    <cellStyle name="Uwaga 3" xfId="5850" hidden="1"/>
    <cellStyle name="Uwaga 3" xfId="5854" hidden="1"/>
    <cellStyle name="Uwaga 3" xfId="5859" hidden="1"/>
    <cellStyle name="Uwaga 3" xfId="5863" hidden="1"/>
    <cellStyle name="Uwaga 3" xfId="5864" hidden="1"/>
    <cellStyle name="Uwaga 3" xfId="5866" hidden="1"/>
    <cellStyle name="Uwaga 3" xfId="5878" hidden="1"/>
    <cellStyle name="Uwaga 3" xfId="5879" hidden="1"/>
    <cellStyle name="Uwaga 3" xfId="5881" hidden="1"/>
    <cellStyle name="Uwaga 3" xfId="5893" hidden="1"/>
    <cellStyle name="Uwaga 3" xfId="5895" hidden="1"/>
    <cellStyle name="Uwaga 3" xfId="5898" hidden="1"/>
    <cellStyle name="Uwaga 3" xfId="5908" hidden="1"/>
    <cellStyle name="Uwaga 3" xfId="5909" hidden="1"/>
    <cellStyle name="Uwaga 3" xfId="5911" hidden="1"/>
    <cellStyle name="Uwaga 3" xfId="5923" hidden="1"/>
    <cellStyle name="Uwaga 3" xfId="5924" hidden="1"/>
    <cellStyle name="Uwaga 3" xfId="5925" hidden="1"/>
    <cellStyle name="Uwaga 3" xfId="5939" hidden="1"/>
    <cellStyle name="Uwaga 3" xfId="5942" hidden="1"/>
    <cellStyle name="Uwaga 3" xfId="5946" hidden="1"/>
    <cellStyle name="Uwaga 3" xfId="5954" hidden="1"/>
    <cellStyle name="Uwaga 3" xfId="5957" hidden="1"/>
    <cellStyle name="Uwaga 3" xfId="5961" hidden="1"/>
    <cellStyle name="Uwaga 3" xfId="5969" hidden="1"/>
    <cellStyle name="Uwaga 3" xfId="5972" hidden="1"/>
    <cellStyle name="Uwaga 3" xfId="5976" hidden="1"/>
    <cellStyle name="Uwaga 3" xfId="5983" hidden="1"/>
    <cellStyle name="Uwaga 3" xfId="5984" hidden="1"/>
    <cellStyle name="Uwaga 3" xfId="5986" hidden="1"/>
    <cellStyle name="Uwaga 3" xfId="5999" hidden="1"/>
    <cellStyle name="Uwaga 3" xfId="6002" hidden="1"/>
    <cellStyle name="Uwaga 3" xfId="6005" hidden="1"/>
    <cellStyle name="Uwaga 3" xfId="6014" hidden="1"/>
    <cellStyle name="Uwaga 3" xfId="6017" hidden="1"/>
    <cellStyle name="Uwaga 3" xfId="6021" hidden="1"/>
    <cellStyle name="Uwaga 3" xfId="6029" hidden="1"/>
    <cellStyle name="Uwaga 3" xfId="6031" hidden="1"/>
    <cellStyle name="Uwaga 3" xfId="6034" hidden="1"/>
    <cellStyle name="Uwaga 3" xfId="6043" hidden="1"/>
    <cellStyle name="Uwaga 3" xfId="6044" hidden="1"/>
    <cellStyle name="Uwaga 3" xfId="6045" hidden="1"/>
    <cellStyle name="Uwaga 3" xfId="6058" hidden="1"/>
    <cellStyle name="Uwaga 3" xfId="6059" hidden="1"/>
    <cellStyle name="Uwaga 3" xfId="6061" hidden="1"/>
    <cellStyle name="Uwaga 3" xfId="6073" hidden="1"/>
    <cellStyle name="Uwaga 3" xfId="6074" hidden="1"/>
    <cellStyle name="Uwaga 3" xfId="6076" hidden="1"/>
    <cellStyle name="Uwaga 3" xfId="6088" hidden="1"/>
    <cellStyle name="Uwaga 3" xfId="6089" hidden="1"/>
    <cellStyle name="Uwaga 3" xfId="6091" hidden="1"/>
    <cellStyle name="Uwaga 3" xfId="6103" hidden="1"/>
    <cellStyle name="Uwaga 3" xfId="6104" hidden="1"/>
    <cellStyle name="Uwaga 3" xfId="6105" hidden="1"/>
    <cellStyle name="Uwaga 3" xfId="6119" hidden="1"/>
    <cellStyle name="Uwaga 3" xfId="6121" hidden="1"/>
    <cellStyle name="Uwaga 3" xfId="6124" hidden="1"/>
    <cellStyle name="Uwaga 3" xfId="6134" hidden="1"/>
    <cellStyle name="Uwaga 3" xfId="6137" hidden="1"/>
    <cellStyle name="Uwaga 3" xfId="6140" hidden="1"/>
    <cellStyle name="Uwaga 3" xfId="6149" hidden="1"/>
    <cellStyle name="Uwaga 3" xfId="6151" hidden="1"/>
    <cellStyle name="Uwaga 3" xfId="6154" hidden="1"/>
    <cellStyle name="Uwaga 3" xfId="6163" hidden="1"/>
    <cellStyle name="Uwaga 3" xfId="6164" hidden="1"/>
    <cellStyle name="Uwaga 3" xfId="6165" hidden="1"/>
    <cellStyle name="Uwaga 3" xfId="6178" hidden="1"/>
    <cellStyle name="Uwaga 3" xfId="6180" hidden="1"/>
    <cellStyle name="Uwaga 3" xfId="6182" hidden="1"/>
    <cellStyle name="Uwaga 3" xfId="6193" hidden="1"/>
    <cellStyle name="Uwaga 3" xfId="6195" hidden="1"/>
    <cellStyle name="Uwaga 3" xfId="6197" hidden="1"/>
    <cellStyle name="Uwaga 3" xfId="6208" hidden="1"/>
    <cellStyle name="Uwaga 3" xfId="6210" hidden="1"/>
    <cellStyle name="Uwaga 3" xfId="6212" hidden="1"/>
    <cellStyle name="Uwaga 3" xfId="6223" hidden="1"/>
    <cellStyle name="Uwaga 3" xfId="6224" hidden="1"/>
    <cellStyle name="Uwaga 3" xfId="6225" hidden="1"/>
    <cellStyle name="Uwaga 3" xfId="6238" hidden="1"/>
    <cellStyle name="Uwaga 3" xfId="6240" hidden="1"/>
    <cellStyle name="Uwaga 3" xfId="6242" hidden="1"/>
    <cellStyle name="Uwaga 3" xfId="6253" hidden="1"/>
    <cellStyle name="Uwaga 3" xfId="6255" hidden="1"/>
    <cellStyle name="Uwaga 3" xfId="6257" hidden="1"/>
    <cellStyle name="Uwaga 3" xfId="6268" hidden="1"/>
    <cellStyle name="Uwaga 3" xfId="6270" hidden="1"/>
    <cellStyle name="Uwaga 3" xfId="6271" hidden="1"/>
    <cellStyle name="Uwaga 3" xfId="6283" hidden="1"/>
    <cellStyle name="Uwaga 3" xfId="6284" hidden="1"/>
    <cellStyle name="Uwaga 3" xfId="6285" hidden="1"/>
    <cellStyle name="Uwaga 3" xfId="6298" hidden="1"/>
    <cellStyle name="Uwaga 3" xfId="6300" hidden="1"/>
    <cellStyle name="Uwaga 3" xfId="6302" hidden="1"/>
    <cellStyle name="Uwaga 3" xfId="6313" hidden="1"/>
    <cellStyle name="Uwaga 3" xfId="6315" hidden="1"/>
    <cellStyle name="Uwaga 3" xfId="6317" hidden="1"/>
    <cellStyle name="Uwaga 3" xfId="6328" hidden="1"/>
    <cellStyle name="Uwaga 3" xfId="6330" hidden="1"/>
    <cellStyle name="Uwaga 3" xfId="6332" hidden="1"/>
    <cellStyle name="Uwaga 3" xfId="6343" hidden="1"/>
    <cellStyle name="Uwaga 3" xfId="6344" hidden="1"/>
    <cellStyle name="Uwaga 3" xfId="6346" hidden="1"/>
    <cellStyle name="Uwaga 3" xfId="6357" hidden="1"/>
    <cellStyle name="Uwaga 3" xfId="6359" hidden="1"/>
    <cellStyle name="Uwaga 3" xfId="6360" hidden="1"/>
    <cellStyle name="Uwaga 3" xfId="6369" hidden="1"/>
    <cellStyle name="Uwaga 3" xfId="6372" hidden="1"/>
    <cellStyle name="Uwaga 3" xfId="6374" hidden="1"/>
    <cellStyle name="Uwaga 3" xfId="6385" hidden="1"/>
    <cellStyle name="Uwaga 3" xfId="6387" hidden="1"/>
    <cellStyle name="Uwaga 3" xfId="6389" hidden="1"/>
    <cellStyle name="Uwaga 3" xfId="6401" hidden="1"/>
    <cellStyle name="Uwaga 3" xfId="6403" hidden="1"/>
    <cellStyle name="Uwaga 3" xfId="6405" hidden="1"/>
    <cellStyle name="Uwaga 3" xfId="6413" hidden="1"/>
    <cellStyle name="Uwaga 3" xfId="6415" hidden="1"/>
    <cellStyle name="Uwaga 3" xfId="6418" hidden="1"/>
    <cellStyle name="Uwaga 3" xfId="6408" hidden="1"/>
    <cellStyle name="Uwaga 3" xfId="6407" hidden="1"/>
    <cellStyle name="Uwaga 3" xfId="6406" hidden="1"/>
    <cellStyle name="Uwaga 3" xfId="6393" hidden="1"/>
    <cellStyle name="Uwaga 3" xfId="6392" hidden="1"/>
    <cellStyle name="Uwaga 3" xfId="6391" hidden="1"/>
    <cellStyle name="Uwaga 3" xfId="6378" hidden="1"/>
    <cellStyle name="Uwaga 3" xfId="6377" hidden="1"/>
    <cellStyle name="Uwaga 3" xfId="6376" hidden="1"/>
    <cellStyle name="Uwaga 3" xfId="6363" hidden="1"/>
    <cellStyle name="Uwaga 3" xfId="6362" hidden="1"/>
    <cellStyle name="Uwaga 3" xfId="6361" hidden="1"/>
    <cellStyle name="Uwaga 3" xfId="6348" hidden="1"/>
    <cellStyle name="Uwaga 3" xfId="6347" hidden="1"/>
    <cellStyle name="Uwaga 3" xfId="6345" hidden="1"/>
    <cellStyle name="Uwaga 3" xfId="6334" hidden="1"/>
    <cellStyle name="Uwaga 3" xfId="6331" hidden="1"/>
    <cellStyle name="Uwaga 3" xfId="6329" hidden="1"/>
    <cellStyle name="Uwaga 3" xfId="6319" hidden="1"/>
    <cellStyle name="Uwaga 3" xfId="6316" hidden="1"/>
    <cellStyle name="Uwaga 3" xfId="6314" hidden="1"/>
    <cellStyle name="Uwaga 3" xfId="6304" hidden="1"/>
    <cellStyle name="Uwaga 3" xfId="6301" hidden="1"/>
    <cellStyle name="Uwaga 3" xfId="6299" hidden="1"/>
    <cellStyle name="Uwaga 3" xfId="6289" hidden="1"/>
    <cellStyle name="Uwaga 3" xfId="6287" hidden="1"/>
    <cellStyle name="Uwaga 3" xfId="6286" hidden="1"/>
    <cellStyle name="Uwaga 3" xfId="6274" hidden="1"/>
    <cellStyle name="Uwaga 3" xfId="6272" hidden="1"/>
    <cellStyle name="Uwaga 3" xfId="6269" hidden="1"/>
    <cellStyle name="Uwaga 3" xfId="6259" hidden="1"/>
    <cellStyle name="Uwaga 3" xfId="6256" hidden="1"/>
    <cellStyle name="Uwaga 3" xfId="6254" hidden="1"/>
    <cellStyle name="Uwaga 3" xfId="6244" hidden="1"/>
    <cellStyle name="Uwaga 3" xfId="6241" hidden="1"/>
    <cellStyle name="Uwaga 3" xfId="6239" hidden="1"/>
    <cellStyle name="Uwaga 3" xfId="6229" hidden="1"/>
    <cellStyle name="Uwaga 3" xfId="6227" hidden="1"/>
    <cellStyle name="Uwaga 3" xfId="6226" hidden="1"/>
    <cellStyle name="Uwaga 3" xfId="6214" hidden="1"/>
    <cellStyle name="Uwaga 3" xfId="6211" hidden="1"/>
    <cellStyle name="Uwaga 3" xfId="6209" hidden="1"/>
    <cellStyle name="Uwaga 3" xfId="6199" hidden="1"/>
    <cellStyle name="Uwaga 3" xfId="6196" hidden="1"/>
    <cellStyle name="Uwaga 3" xfId="6194" hidden="1"/>
    <cellStyle name="Uwaga 3" xfId="6184" hidden="1"/>
    <cellStyle name="Uwaga 3" xfId="6181" hidden="1"/>
    <cellStyle name="Uwaga 3" xfId="6179" hidden="1"/>
    <cellStyle name="Uwaga 3" xfId="6169" hidden="1"/>
    <cellStyle name="Uwaga 3" xfId="6167" hidden="1"/>
    <cellStyle name="Uwaga 3" xfId="6166" hidden="1"/>
    <cellStyle name="Uwaga 3" xfId="6153" hidden="1"/>
    <cellStyle name="Uwaga 3" xfId="6150" hidden="1"/>
    <cellStyle name="Uwaga 3" xfId="6148" hidden="1"/>
    <cellStyle name="Uwaga 3" xfId="6138" hidden="1"/>
    <cellStyle name="Uwaga 3" xfId="6135" hidden="1"/>
    <cellStyle name="Uwaga 3" xfId="6133" hidden="1"/>
    <cellStyle name="Uwaga 3" xfId="6123" hidden="1"/>
    <cellStyle name="Uwaga 3" xfId="6120" hidden="1"/>
    <cellStyle name="Uwaga 3" xfId="6118" hidden="1"/>
    <cellStyle name="Uwaga 3" xfId="6109" hidden="1"/>
    <cellStyle name="Uwaga 3" xfId="6107" hidden="1"/>
    <cellStyle name="Uwaga 3" xfId="6106" hidden="1"/>
    <cellStyle name="Uwaga 3" xfId="6094" hidden="1"/>
    <cellStyle name="Uwaga 3" xfId="6092" hidden="1"/>
    <cellStyle name="Uwaga 3" xfId="6090" hidden="1"/>
    <cellStyle name="Uwaga 3" xfId="6079" hidden="1"/>
    <cellStyle name="Uwaga 3" xfId="6077" hidden="1"/>
    <cellStyle name="Uwaga 3" xfId="6075" hidden="1"/>
    <cellStyle name="Uwaga 3" xfId="6064" hidden="1"/>
    <cellStyle name="Uwaga 3" xfId="6062" hidden="1"/>
    <cellStyle name="Uwaga 3" xfId="6060" hidden="1"/>
    <cellStyle name="Uwaga 3" xfId="6049" hidden="1"/>
    <cellStyle name="Uwaga 3" xfId="6047" hidden="1"/>
    <cellStyle name="Uwaga 3" xfId="6046" hidden="1"/>
    <cellStyle name="Uwaga 3" xfId="6033" hidden="1"/>
    <cellStyle name="Uwaga 3" xfId="6030" hidden="1"/>
    <cellStyle name="Uwaga 3" xfId="6028" hidden="1"/>
    <cellStyle name="Uwaga 3" xfId="6018" hidden="1"/>
    <cellStyle name="Uwaga 3" xfId="6015" hidden="1"/>
    <cellStyle name="Uwaga 3" xfId="6013" hidden="1"/>
    <cellStyle name="Uwaga 3" xfId="6003" hidden="1"/>
    <cellStyle name="Uwaga 3" xfId="6000" hidden="1"/>
    <cellStyle name="Uwaga 3" xfId="5998" hidden="1"/>
    <cellStyle name="Uwaga 3" xfId="5989" hidden="1"/>
    <cellStyle name="Uwaga 3" xfId="5987" hidden="1"/>
    <cellStyle name="Uwaga 3" xfId="5985" hidden="1"/>
    <cellStyle name="Uwaga 3" xfId="5973" hidden="1"/>
    <cellStyle name="Uwaga 3" xfId="5970" hidden="1"/>
    <cellStyle name="Uwaga 3" xfId="5968" hidden="1"/>
    <cellStyle name="Uwaga 3" xfId="5958" hidden="1"/>
    <cellStyle name="Uwaga 3" xfId="5955" hidden="1"/>
    <cellStyle name="Uwaga 3" xfId="5953" hidden="1"/>
    <cellStyle name="Uwaga 3" xfId="5943" hidden="1"/>
    <cellStyle name="Uwaga 3" xfId="5940" hidden="1"/>
    <cellStyle name="Uwaga 3" xfId="5938" hidden="1"/>
    <cellStyle name="Uwaga 3" xfId="5931" hidden="1"/>
    <cellStyle name="Uwaga 3" xfId="5928" hidden="1"/>
    <cellStyle name="Uwaga 3" xfId="5926" hidden="1"/>
    <cellStyle name="Uwaga 3" xfId="5916" hidden="1"/>
    <cellStyle name="Uwaga 3" xfId="5913" hidden="1"/>
    <cellStyle name="Uwaga 3" xfId="5910" hidden="1"/>
    <cellStyle name="Uwaga 3" xfId="5901" hidden="1"/>
    <cellStyle name="Uwaga 3" xfId="5897" hidden="1"/>
    <cellStyle name="Uwaga 3" xfId="5894" hidden="1"/>
    <cellStyle name="Uwaga 3" xfId="5886" hidden="1"/>
    <cellStyle name="Uwaga 3" xfId="5883" hidden="1"/>
    <cellStyle name="Uwaga 3" xfId="5880" hidden="1"/>
    <cellStyle name="Uwaga 3" xfId="5871" hidden="1"/>
    <cellStyle name="Uwaga 3" xfId="5868" hidden="1"/>
    <cellStyle name="Uwaga 3" xfId="5865" hidden="1"/>
    <cellStyle name="Uwaga 3" xfId="5855" hidden="1"/>
    <cellStyle name="Uwaga 3" xfId="5851" hidden="1"/>
    <cellStyle name="Uwaga 3" xfId="5848" hidden="1"/>
    <cellStyle name="Uwaga 3" xfId="5839" hidden="1"/>
    <cellStyle name="Uwaga 3" xfId="5835" hidden="1"/>
    <cellStyle name="Uwaga 3" xfId="5833" hidden="1"/>
    <cellStyle name="Uwaga 3" xfId="5825" hidden="1"/>
    <cellStyle name="Uwaga 3" xfId="5821" hidden="1"/>
    <cellStyle name="Uwaga 3" xfId="5818" hidden="1"/>
    <cellStyle name="Uwaga 3" xfId="5811" hidden="1"/>
    <cellStyle name="Uwaga 3" xfId="5808" hidden="1"/>
    <cellStyle name="Uwaga 3" xfId="5805" hidden="1"/>
    <cellStyle name="Uwaga 3" xfId="5796" hidden="1"/>
    <cellStyle name="Uwaga 3" xfId="5791" hidden="1"/>
    <cellStyle name="Uwaga 3" xfId="5788" hidden="1"/>
    <cellStyle name="Uwaga 3" xfId="5781" hidden="1"/>
    <cellStyle name="Uwaga 3" xfId="5776" hidden="1"/>
    <cellStyle name="Uwaga 3" xfId="5773" hidden="1"/>
    <cellStyle name="Uwaga 3" xfId="5766" hidden="1"/>
    <cellStyle name="Uwaga 3" xfId="5761" hidden="1"/>
    <cellStyle name="Uwaga 3" xfId="5758" hidden="1"/>
    <cellStyle name="Uwaga 3" xfId="5752" hidden="1"/>
    <cellStyle name="Uwaga 3" xfId="5748" hidden="1"/>
    <cellStyle name="Uwaga 3" xfId="5745" hidden="1"/>
    <cellStyle name="Uwaga 3" xfId="5737" hidden="1"/>
    <cellStyle name="Uwaga 3" xfId="5732" hidden="1"/>
    <cellStyle name="Uwaga 3" xfId="5728" hidden="1"/>
    <cellStyle name="Uwaga 3" xfId="5722" hidden="1"/>
    <cellStyle name="Uwaga 3" xfId="5717" hidden="1"/>
    <cellStyle name="Uwaga 3" xfId="5713" hidden="1"/>
    <cellStyle name="Uwaga 3" xfId="5707" hidden="1"/>
    <cellStyle name="Uwaga 3" xfId="5702" hidden="1"/>
    <cellStyle name="Uwaga 3" xfId="5698" hidden="1"/>
    <cellStyle name="Uwaga 3" xfId="5693" hidden="1"/>
    <cellStyle name="Uwaga 3" xfId="5689" hidden="1"/>
    <cellStyle name="Uwaga 3" xfId="5685" hidden="1"/>
    <cellStyle name="Uwaga 3" xfId="5677" hidden="1"/>
    <cellStyle name="Uwaga 3" xfId="5672" hidden="1"/>
    <cellStyle name="Uwaga 3" xfId="5668" hidden="1"/>
    <cellStyle name="Uwaga 3" xfId="5662" hidden="1"/>
    <cellStyle name="Uwaga 3" xfId="5657" hidden="1"/>
    <cellStyle name="Uwaga 3" xfId="5653" hidden="1"/>
    <cellStyle name="Uwaga 3" xfId="5647" hidden="1"/>
    <cellStyle name="Uwaga 3" xfId="5642" hidden="1"/>
    <cellStyle name="Uwaga 3" xfId="5638" hidden="1"/>
    <cellStyle name="Uwaga 3" xfId="5634" hidden="1"/>
    <cellStyle name="Uwaga 3" xfId="5629" hidden="1"/>
    <cellStyle name="Uwaga 3" xfId="5624" hidden="1"/>
    <cellStyle name="Uwaga 3" xfId="5619" hidden="1"/>
    <cellStyle name="Uwaga 3" xfId="5615" hidden="1"/>
    <cellStyle name="Uwaga 3" xfId="5611" hidden="1"/>
    <cellStyle name="Uwaga 3" xfId="5604" hidden="1"/>
    <cellStyle name="Uwaga 3" xfId="5600" hidden="1"/>
    <cellStyle name="Uwaga 3" xfId="5595" hidden="1"/>
    <cellStyle name="Uwaga 3" xfId="5589" hidden="1"/>
    <cellStyle name="Uwaga 3" xfId="5585" hidden="1"/>
    <cellStyle name="Uwaga 3" xfId="5580" hidden="1"/>
    <cellStyle name="Uwaga 3" xfId="5574" hidden="1"/>
    <cellStyle name="Uwaga 3" xfId="5570" hidden="1"/>
    <cellStyle name="Uwaga 3" xfId="5565" hidden="1"/>
    <cellStyle name="Uwaga 3" xfId="5559" hidden="1"/>
    <cellStyle name="Uwaga 3" xfId="5555" hidden="1"/>
    <cellStyle name="Uwaga 3" xfId="5551" hidden="1"/>
    <cellStyle name="Uwaga 3" xfId="6411" hidden="1"/>
    <cellStyle name="Uwaga 3" xfId="6410" hidden="1"/>
    <cellStyle name="Uwaga 3" xfId="6409" hidden="1"/>
    <cellStyle name="Uwaga 3" xfId="6396" hidden="1"/>
    <cellStyle name="Uwaga 3" xfId="6395" hidden="1"/>
    <cellStyle name="Uwaga 3" xfId="6394" hidden="1"/>
    <cellStyle name="Uwaga 3" xfId="6381" hidden="1"/>
    <cellStyle name="Uwaga 3" xfId="6380" hidden="1"/>
    <cellStyle name="Uwaga 3" xfId="6379" hidden="1"/>
    <cellStyle name="Uwaga 3" xfId="6366" hidden="1"/>
    <cellStyle name="Uwaga 3" xfId="6365" hidden="1"/>
    <cellStyle name="Uwaga 3" xfId="6364" hidden="1"/>
    <cellStyle name="Uwaga 3" xfId="6351" hidden="1"/>
    <cellStyle name="Uwaga 3" xfId="6350" hidden="1"/>
    <cellStyle name="Uwaga 3" xfId="6349" hidden="1"/>
    <cellStyle name="Uwaga 3" xfId="6337" hidden="1"/>
    <cellStyle name="Uwaga 3" xfId="6335" hidden="1"/>
    <cellStyle name="Uwaga 3" xfId="6333" hidden="1"/>
    <cellStyle name="Uwaga 3" xfId="6322" hidden="1"/>
    <cellStyle name="Uwaga 3" xfId="6320" hidden="1"/>
    <cellStyle name="Uwaga 3" xfId="6318" hidden="1"/>
    <cellStyle name="Uwaga 3" xfId="6307" hidden="1"/>
    <cellStyle name="Uwaga 3" xfId="6305" hidden="1"/>
    <cellStyle name="Uwaga 3" xfId="6303" hidden="1"/>
    <cellStyle name="Uwaga 3" xfId="6292" hidden="1"/>
    <cellStyle name="Uwaga 3" xfId="6290" hidden="1"/>
    <cellStyle name="Uwaga 3" xfId="6288" hidden="1"/>
    <cellStyle name="Uwaga 3" xfId="6277" hidden="1"/>
    <cellStyle name="Uwaga 3" xfId="6275" hidden="1"/>
    <cellStyle name="Uwaga 3" xfId="6273" hidden="1"/>
    <cellStyle name="Uwaga 3" xfId="6262" hidden="1"/>
    <cellStyle name="Uwaga 3" xfId="6260" hidden="1"/>
    <cellStyle name="Uwaga 3" xfId="6258" hidden="1"/>
    <cellStyle name="Uwaga 3" xfId="6247" hidden="1"/>
    <cellStyle name="Uwaga 3" xfId="6245" hidden="1"/>
    <cellStyle name="Uwaga 3" xfId="6243" hidden="1"/>
    <cellStyle name="Uwaga 3" xfId="6232" hidden="1"/>
    <cellStyle name="Uwaga 3" xfId="6230" hidden="1"/>
    <cellStyle name="Uwaga 3" xfId="6228" hidden="1"/>
    <cellStyle name="Uwaga 3" xfId="6217" hidden="1"/>
    <cellStyle name="Uwaga 3" xfId="6215" hidden="1"/>
    <cellStyle name="Uwaga 3" xfId="6213" hidden="1"/>
    <cellStyle name="Uwaga 3" xfId="6202" hidden="1"/>
    <cellStyle name="Uwaga 3" xfId="6200" hidden="1"/>
    <cellStyle name="Uwaga 3" xfId="6198" hidden="1"/>
    <cellStyle name="Uwaga 3" xfId="6187" hidden="1"/>
    <cellStyle name="Uwaga 3" xfId="6185" hidden="1"/>
    <cellStyle name="Uwaga 3" xfId="6183" hidden="1"/>
    <cellStyle name="Uwaga 3" xfId="6172" hidden="1"/>
    <cellStyle name="Uwaga 3" xfId="6170" hidden="1"/>
    <cellStyle name="Uwaga 3" xfId="6168" hidden="1"/>
    <cellStyle name="Uwaga 3" xfId="6157" hidden="1"/>
    <cellStyle name="Uwaga 3" xfId="6155" hidden="1"/>
    <cellStyle name="Uwaga 3" xfId="6152" hidden="1"/>
    <cellStyle name="Uwaga 3" xfId="6142" hidden="1"/>
    <cellStyle name="Uwaga 3" xfId="6139" hidden="1"/>
    <cellStyle name="Uwaga 3" xfId="6136" hidden="1"/>
    <cellStyle name="Uwaga 3" xfId="6127" hidden="1"/>
    <cellStyle name="Uwaga 3" xfId="6125" hidden="1"/>
    <cellStyle name="Uwaga 3" xfId="6122" hidden="1"/>
    <cellStyle name="Uwaga 3" xfId="6112" hidden="1"/>
    <cellStyle name="Uwaga 3" xfId="6110" hidden="1"/>
    <cellStyle name="Uwaga 3" xfId="6108" hidden="1"/>
    <cellStyle name="Uwaga 3" xfId="6097" hidden="1"/>
    <cellStyle name="Uwaga 3" xfId="6095" hidden="1"/>
    <cellStyle name="Uwaga 3" xfId="6093" hidden="1"/>
    <cellStyle name="Uwaga 3" xfId="6082" hidden="1"/>
    <cellStyle name="Uwaga 3" xfId="6080" hidden="1"/>
    <cellStyle name="Uwaga 3" xfId="6078" hidden="1"/>
    <cellStyle name="Uwaga 3" xfId="6067" hidden="1"/>
    <cellStyle name="Uwaga 3" xfId="6065" hidden="1"/>
    <cellStyle name="Uwaga 3" xfId="6063" hidden="1"/>
    <cellStyle name="Uwaga 3" xfId="6052" hidden="1"/>
    <cellStyle name="Uwaga 3" xfId="6050" hidden="1"/>
    <cellStyle name="Uwaga 3" xfId="6048" hidden="1"/>
    <cellStyle name="Uwaga 3" xfId="6037" hidden="1"/>
    <cellStyle name="Uwaga 3" xfId="6035" hidden="1"/>
    <cellStyle name="Uwaga 3" xfId="6032" hidden="1"/>
    <cellStyle name="Uwaga 3" xfId="6022" hidden="1"/>
    <cellStyle name="Uwaga 3" xfId="6019" hidden="1"/>
    <cellStyle name="Uwaga 3" xfId="6016" hidden="1"/>
    <cellStyle name="Uwaga 3" xfId="6007" hidden="1"/>
    <cellStyle name="Uwaga 3" xfId="6004" hidden="1"/>
    <cellStyle name="Uwaga 3" xfId="6001" hidden="1"/>
    <cellStyle name="Uwaga 3" xfId="5992" hidden="1"/>
    <cellStyle name="Uwaga 3" xfId="5990" hidden="1"/>
    <cellStyle name="Uwaga 3" xfId="5988" hidden="1"/>
    <cellStyle name="Uwaga 3" xfId="5977" hidden="1"/>
    <cellStyle name="Uwaga 3" xfId="5974" hidden="1"/>
    <cellStyle name="Uwaga 3" xfId="5971" hidden="1"/>
    <cellStyle name="Uwaga 3" xfId="5962" hidden="1"/>
    <cellStyle name="Uwaga 3" xfId="5959" hidden="1"/>
    <cellStyle name="Uwaga 3" xfId="5956" hidden="1"/>
    <cellStyle name="Uwaga 3" xfId="5947" hidden="1"/>
    <cellStyle name="Uwaga 3" xfId="5944" hidden="1"/>
    <cellStyle name="Uwaga 3" xfId="5941" hidden="1"/>
    <cellStyle name="Uwaga 3" xfId="5934" hidden="1"/>
    <cellStyle name="Uwaga 3" xfId="5930" hidden="1"/>
    <cellStyle name="Uwaga 3" xfId="5927" hidden="1"/>
    <cellStyle name="Uwaga 3" xfId="5919" hidden="1"/>
    <cellStyle name="Uwaga 3" xfId="5915" hidden="1"/>
    <cellStyle name="Uwaga 3" xfId="5912" hidden="1"/>
    <cellStyle name="Uwaga 3" xfId="5904" hidden="1"/>
    <cellStyle name="Uwaga 3" xfId="5900" hidden="1"/>
    <cellStyle name="Uwaga 3" xfId="5896" hidden="1"/>
    <cellStyle name="Uwaga 3" xfId="5889" hidden="1"/>
    <cellStyle name="Uwaga 3" xfId="5885" hidden="1"/>
    <cellStyle name="Uwaga 3" xfId="5882" hidden="1"/>
    <cellStyle name="Uwaga 3" xfId="5874" hidden="1"/>
    <cellStyle name="Uwaga 3" xfId="5870" hidden="1"/>
    <cellStyle name="Uwaga 3" xfId="5867" hidden="1"/>
    <cellStyle name="Uwaga 3" xfId="5858" hidden="1"/>
    <cellStyle name="Uwaga 3" xfId="5853" hidden="1"/>
    <cellStyle name="Uwaga 3" xfId="5849" hidden="1"/>
    <cellStyle name="Uwaga 3" xfId="5843" hidden="1"/>
    <cellStyle name="Uwaga 3" xfId="5838" hidden="1"/>
    <cellStyle name="Uwaga 3" xfId="5834" hidden="1"/>
    <cellStyle name="Uwaga 3" xfId="5828" hidden="1"/>
    <cellStyle name="Uwaga 3" xfId="5823" hidden="1"/>
    <cellStyle name="Uwaga 3" xfId="5819" hidden="1"/>
    <cellStyle name="Uwaga 3" xfId="5814" hidden="1"/>
    <cellStyle name="Uwaga 3" xfId="5810" hidden="1"/>
    <cellStyle name="Uwaga 3" xfId="5806" hidden="1"/>
    <cellStyle name="Uwaga 3" xfId="5799" hidden="1"/>
    <cellStyle name="Uwaga 3" xfId="5794" hidden="1"/>
    <cellStyle name="Uwaga 3" xfId="5790" hidden="1"/>
    <cellStyle name="Uwaga 3" xfId="5783" hidden="1"/>
    <cellStyle name="Uwaga 3" xfId="5778" hidden="1"/>
    <cellStyle name="Uwaga 3" xfId="5774" hidden="1"/>
    <cellStyle name="Uwaga 3" xfId="5769" hidden="1"/>
    <cellStyle name="Uwaga 3" xfId="5764" hidden="1"/>
    <cellStyle name="Uwaga 3" xfId="5760" hidden="1"/>
    <cellStyle name="Uwaga 3" xfId="5754" hidden="1"/>
    <cellStyle name="Uwaga 3" xfId="5750" hidden="1"/>
    <cellStyle name="Uwaga 3" xfId="5747" hidden="1"/>
    <cellStyle name="Uwaga 3" xfId="5740" hidden="1"/>
    <cellStyle name="Uwaga 3" xfId="5735" hidden="1"/>
    <cellStyle name="Uwaga 3" xfId="5730" hidden="1"/>
    <cellStyle name="Uwaga 3" xfId="5724" hidden="1"/>
    <cellStyle name="Uwaga 3" xfId="5719" hidden="1"/>
    <cellStyle name="Uwaga 3" xfId="5714" hidden="1"/>
    <cellStyle name="Uwaga 3" xfId="5709" hidden="1"/>
    <cellStyle name="Uwaga 3" xfId="5704" hidden="1"/>
    <cellStyle name="Uwaga 3" xfId="5699" hidden="1"/>
    <cellStyle name="Uwaga 3" xfId="5695" hidden="1"/>
    <cellStyle name="Uwaga 3" xfId="5691" hidden="1"/>
    <cellStyle name="Uwaga 3" xfId="5686" hidden="1"/>
    <cellStyle name="Uwaga 3" xfId="5679" hidden="1"/>
    <cellStyle name="Uwaga 3" xfId="5674" hidden="1"/>
    <cellStyle name="Uwaga 3" xfId="5669" hidden="1"/>
    <cellStyle name="Uwaga 3" xfId="5663" hidden="1"/>
    <cellStyle name="Uwaga 3" xfId="5658" hidden="1"/>
    <cellStyle name="Uwaga 3" xfId="5654" hidden="1"/>
    <cellStyle name="Uwaga 3" xfId="5649" hidden="1"/>
    <cellStyle name="Uwaga 3" xfId="5644" hidden="1"/>
    <cellStyle name="Uwaga 3" xfId="5639" hidden="1"/>
    <cellStyle name="Uwaga 3" xfId="5635" hidden="1"/>
    <cellStyle name="Uwaga 3" xfId="5630" hidden="1"/>
    <cellStyle name="Uwaga 3" xfId="5625" hidden="1"/>
    <cellStyle name="Uwaga 3" xfId="5620" hidden="1"/>
    <cellStyle name="Uwaga 3" xfId="5616" hidden="1"/>
    <cellStyle name="Uwaga 3" xfId="5612" hidden="1"/>
    <cellStyle name="Uwaga 3" xfId="5605" hidden="1"/>
    <cellStyle name="Uwaga 3" xfId="5601" hidden="1"/>
    <cellStyle name="Uwaga 3" xfId="5596" hidden="1"/>
    <cellStyle name="Uwaga 3" xfId="5590" hidden="1"/>
    <cellStyle name="Uwaga 3" xfId="5586" hidden="1"/>
    <cellStyle name="Uwaga 3" xfId="5581" hidden="1"/>
    <cellStyle name="Uwaga 3" xfId="5575" hidden="1"/>
    <cellStyle name="Uwaga 3" xfId="5571" hidden="1"/>
    <cellStyle name="Uwaga 3" xfId="5567" hidden="1"/>
    <cellStyle name="Uwaga 3" xfId="5560" hidden="1"/>
    <cellStyle name="Uwaga 3" xfId="5556" hidden="1"/>
    <cellStyle name="Uwaga 3" xfId="5552" hidden="1"/>
    <cellStyle name="Uwaga 3" xfId="6416" hidden="1"/>
    <cellStyle name="Uwaga 3" xfId="6414" hidden="1"/>
    <cellStyle name="Uwaga 3" xfId="6412" hidden="1"/>
    <cellStyle name="Uwaga 3" xfId="6399" hidden="1"/>
    <cellStyle name="Uwaga 3" xfId="6398" hidden="1"/>
    <cellStyle name="Uwaga 3" xfId="6397" hidden="1"/>
    <cellStyle name="Uwaga 3" xfId="6384" hidden="1"/>
    <cellStyle name="Uwaga 3" xfId="6383" hidden="1"/>
    <cellStyle name="Uwaga 3" xfId="6382" hidden="1"/>
    <cellStyle name="Uwaga 3" xfId="6370" hidden="1"/>
    <cellStyle name="Uwaga 3" xfId="6368" hidden="1"/>
    <cellStyle name="Uwaga 3" xfId="6367" hidden="1"/>
    <cellStyle name="Uwaga 3" xfId="6354" hidden="1"/>
    <cellStyle name="Uwaga 3" xfId="6353" hidden="1"/>
    <cellStyle name="Uwaga 3" xfId="6352" hidden="1"/>
    <cellStyle name="Uwaga 3" xfId="6340" hidden="1"/>
    <cellStyle name="Uwaga 3" xfId="6338" hidden="1"/>
    <cellStyle name="Uwaga 3" xfId="6336" hidden="1"/>
    <cellStyle name="Uwaga 3" xfId="6325" hidden="1"/>
    <cellStyle name="Uwaga 3" xfId="6323" hidden="1"/>
    <cellStyle name="Uwaga 3" xfId="6321" hidden="1"/>
    <cellStyle name="Uwaga 3" xfId="6310" hidden="1"/>
    <cellStyle name="Uwaga 3" xfId="6308" hidden="1"/>
    <cellStyle name="Uwaga 3" xfId="6306" hidden="1"/>
    <cellStyle name="Uwaga 3" xfId="6295" hidden="1"/>
    <cellStyle name="Uwaga 3" xfId="6293" hidden="1"/>
    <cellStyle name="Uwaga 3" xfId="6291" hidden="1"/>
    <cellStyle name="Uwaga 3" xfId="6280" hidden="1"/>
    <cellStyle name="Uwaga 3" xfId="6278" hidden="1"/>
    <cellStyle name="Uwaga 3" xfId="6276" hidden="1"/>
    <cellStyle name="Uwaga 3" xfId="6265" hidden="1"/>
    <cellStyle name="Uwaga 3" xfId="6263" hidden="1"/>
    <cellStyle name="Uwaga 3" xfId="6261" hidden="1"/>
    <cellStyle name="Uwaga 3" xfId="6250" hidden="1"/>
    <cellStyle name="Uwaga 3" xfId="6248" hidden="1"/>
    <cellStyle name="Uwaga 3" xfId="6246" hidden="1"/>
    <cellStyle name="Uwaga 3" xfId="6235" hidden="1"/>
    <cellStyle name="Uwaga 3" xfId="6233" hidden="1"/>
    <cellStyle name="Uwaga 3" xfId="6231" hidden="1"/>
    <cellStyle name="Uwaga 3" xfId="6220" hidden="1"/>
    <cellStyle name="Uwaga 3" xfId="6218" hidden="1"/>
    <cellStyle name="Uwaga 3" xfId="6216" hidden="1"/>
    <cellStyle name="Uwaga 3" xfId="6205" hidden="1"/>
    <cellStyle name="Uwaga 3" xfId="6203" hidden="1"/>
    <cellStyle name="Uwaga 3" xfId="6201" hidden="1"/>
    <cellStyle name="Uwaga 3" xfId="6190" hidden="1"/>
    <cellStyle name="Uwaga 3" xfId="6188" hidden="1"/>
    <cellStyle name="Uwaga 3" xfId="6186" hidden="1"/>
    <cellStyle name="Uwaga 3" xfId="6175" hidden="1"/>
    <cellStyle name="Uwaga 3" xfId="6173" hidden="1"/>
    <cellStyle name="Uwaga 3" xfId="6171" hidden="1"/>
    <cellStyle name="Uwaga 3" xfId="6160" hidden="1"/>
    <cellStyle name="Uwaga 3" xfId="6158" hidden="1"/>
    <cellStyle name="Uwaga 3" xfId="6156" hidden="1"/>
    <cellStyle name="Uwaga 3" xfId="6145" hidden="1"/>
    <cellStyle name="Uwaga 3" xfId="6143" hidden="1"/>
    <cellStyle name="Uwaga 3" xfId="6141" hidden="1"/>
    <cellStyle name="Uwaga 3" xfId="6130" hidden="1"/>
    <cellStyle name="Uwaga 3" xfId="6128" hidden="1"/>
    <cellStyle name="Uwaga 3" xfId="6126" hidden="1"/>
    <cellStyle name="Uwaga 3" xfId="6115" hidden="1"/>
    <cellStyle name="Uwaga 3" xfId="6113" hidden="1"/>
    <cellStyle name="Uwaga 3" xfId="6111" hidden="1"/>
    <cellStyle name="Uwaga 3" xfId="6100" hidden="1"/>
    <cellStyle name="Uwaga 3" xfId="6098" hidden="1"/>
    <cellStyle name="Uwaga 3" xfId="6096" hidden="1"/>
    <cellStyle name="Uwaga 3" xfId="6085" hidden="1"/>
    <cellStyle name="Uwaga 3" xfId="6083" hidden="1"/>
    <cellStyle name="Uwaga 3" xfId="6081" hidden="1"/>
    <cellStyle name="Uwaga 3" xfId="6070" hidden="1"/>
    <cellStyle name="Uwaga 3" xfId="6068" hidden="1"/>
    <cellStyle name="Uwaga 3" xfId="6066" hidden="1"/>
    <cellStyle name="Uwaga 3" xfId="6055" hidden="1"/>
    <cellStyle name="Uwaga 3" xfId="6053" hidden="1"/>
    <cellStyle name="Uwaga 3" xfId="6051" hidden="1"/>
    <cellStyle name="Uwaga 3" xfId="6040" hidden="1"/>
    <cellStyle name="Uwaga 3" xfId="6038" hidden="1"/>
    <cellStyle name="Uwaga 3" xfId="6036" hidden="1"/>
    <cellStyle name="Uwaga 3" xfId="6025" hidden="1"/>
    <cellStyle name="Uwaga 3" xfId="6023" hidden="1"/>
    <cellStyle name="Uwaga 3" xfId="6020" hidden="1"/>
    <cellStyle name="Uwaga 3" xfId="6010" hidden="1"/>
    <cellStyle name="Uwaga 3" xfId="6008" hidden="1"/>
    <cellStyle name="Uwaga 3" xfId="6006" hidden="1"/>
    <cellStyle name="Uwaga 3" xfId="5995" hidden="1"/>
    <cellStyle name="Uwaga 3" xfId="5993" hidden="1"/>
    <cellStyle name="Uwaga 3" xfId="5991" hidden="1"/>
    <cellStyle name="Uwaga 3" xfId="5980" hidden="1"/>
    <cellStyle name="Uwaga 3" xfId="5978" hidden="1"/>
    <cellStyle name="Uwaga 3" xfId="5975" hidden="1"/>
    <cellStyle name="Uwaga 3" xfId="5965" hidden="1"/>
    <cellStyle name="Uwaga 3" xfId="5963" hidden="1"/>
    <cellStyle name="Uwaga 3" xfId="5960" hidden="1"/>
    <cellStyle name="Uwaga 3" xfId="5950" hidden="1"/>
    <cellStyle name="Uwaga 3" xfId="5948" hidden="1"/>
    <cellStyle name="Uwaga 3" xfId="5945" hidden="1"/>
    <cellStyle name="Uwaga 3" xfId="5936" hidden="1"/>
    <cellStyle name="Uwaga 3" xfId="5933" hidden="1"/>
    <cellStyle name="Uwaga 3" xfId="5929" hidden="1"/>
    <cellStyle name="Uwaga 3" xfId="5921" hidden="1"/>
    <cellStyle name="Uwaga 3" xfId="5918" hidden="1"/>
    <cellStyle name="Uwaga 3" xfId="5914" hidden="1"/>
    <cellStyle name="Uwaga 3" xfId="5906" hidden="1"/>
    <cellStyle name="Uwaga 3" xfId="5903" hidden="1"/>
    <cellStyle name="Uwaga 3" xfId="5899" hidden="1"/>
    <cellStyle name="Uwaga 3" xfId="5891" hidden="1"/>
    <cellStyle name="Uwaga 3" xfId="5888" hidden="1"/>
    <cellStyle name="Uwaga 3" xfId="5884" hidden="1"/>
    <cellStyle name="Uwaga 3" xfId="5876" hidden="1"/>
    <cellStyle name="Uwaga 3" xfId="5873" hidden="1"/>
    <cellStyle name="Uwaga 3" xfId="5869" hidden="1"/>
    <cellStyle name="Uwaga 3" xfId="5861" hidden="1"/>
    <cellStyle name="Uwaga 3" xfId="5857" hidden="1"/>
    <cellStyle name="Uwaga 3" xfId="5852" hidden="1"/>
    <cellStyle name="Uwaga 3" xfId="5846" hidden="1"/>
    <cellStyle name="Uwaga 3" xfId="5842" hidden="1"/>
    <cellStyle name="Uwaga 3" xfId="5837" hidden="1"/>
    <cellStyle name="Uwaga 3" xfId="5831" hidden="1"/>
    <cellStyle name="Uwaga 3" xfId="5827" hidden="1"/>
    <cellStyle name="Uwaga 3" xfId="5822" hidden="1"/>
    <cellStyle name="Uwaga 3" xfId="5816" hidden="1"/>
    <cellStyle name="Uwaga 3" xfId="5813" hidden="1"/>
    <cellStyle name="Uwaga 3" xfId="5809" hidden="1"/>
    <cellStyle name="Uwaga 3" xfId="5801" hidden="1"/>
    <cellStyle name="Uwaga 3" xfId="5798" hidden="1"/>
    <cellStyle name="Uwaga 3" xfId="5793" hidden="1"/>
    <cellStyle name="Uwaga 3" xfId="5786" hidden="1"/>
    <cellStyle name="Uwaga 3" xfId="5782" hidden="1"/>
    <cellStyle name="Uwaga 3" xfId="5777" hidden="1"/>
    <cellStyle name="Uwaga 3" xfId="5771" hidden="1"/>
    <cellStyle name="Uwaga 3" xfId="5767" hidden="1"/>
    <cellStyle name="Uwaga 3" xfId="5762" hidden="1"/>
    <cellStyle name="Uwaga 3" xfId="5756" hidden="1"/>
    <cellStyle name="Uwaga 3" xfId="5753" hidden="1"/>
    <cellStyle name="Uwaga 3" xfId="5749" hidden="1"/>
    <cellStyle name="Uwaga 3" xfId="5741" hidden="1"/>
    <cellStyle name="Uwaga 3" xfId="5736" hidden="1"/>
    <cellStyle name="Uwaga 3" xfId="5731" hidden="1"/>
    <cellStyle name="Uwaga 3" xfId="5726" hidden="1"/>
    <cellStyle name="Uwaga 3" xfId="5721" hidden="1"/>
    <cellStyle name="Uwaga 3" xfId="5716" hidden="1"/>
    <cellStyle name="Uwaga 3" xfId="5711" hidden="1"/>
    <cellStyle name="Uwaga 3" xfId="5706" hidden="1"/>
    <cellStyle name="Uwaga 3" xfId="5701" hidden="1"/>
    <cellStyle name="Uwaga 3" xfId="5696" hidden="1"/>
    <cellStyle name="Uwaga 3" xfId="5692" hidden="1"/>
    <cellStyle name="Uwaga 3" xfId="5687" hidden="1"/>
    <cellStyle name="Uwaga 3" xfId="5680" hidden="1"/>
    <cellStyle name="Uwaga 3" xfId="5675" hidden="1"/>
    <cellStyle name="Uwaga 3" xfId="5670" hidden="1"/>
    <cellStyle name="Uwaga 3" xfId="5665" hidden="1"/>
    <cellStyle name="Uwaga 3" xfId="5660" hidden="1"/>
    <cellStyle name="Uwaga 3" xfId="5655" hidden="1"/>
    <cellStyle name="Uwaga 3" xfId="5650" hidden="1"/>
    <cellStyle name="Uwaga 3" xfId="5645" hidden="1"/>
    <cellStyle name="Uwaga 3" xfId="5640" hidden="1"/>
    <cellStyle name="Uwaga 3" xfId="5636" hidden="1"/>
    <cellStyle name="Uwaga 3" xfId="5631" hidden="1"/>
    <cellStyle name="Uwaga 3" xfId="5626" hidden="1"/>
    <cellStyle name="Uwaga 3" xfId="5621" hidden="1"/>
    <cellStyle name="Uwaga 3" xfId="5617" hidden="1"/>
    <cellStyle name="Uwaga 3" xfId="5613" hidden="1"/>
    <cellStyle name="Uwaga 3" xfId="5606" hidden="1"/>
    <cellStyle name="Uwaga 3" xfId="5602" hidden="1"/>
    <cellStyle name="Uwaga 3" xfId="5597" hidden="1"/>
    <cellStyle name="Uwaga 3" xfId="5591" hidden="1"/>
    <cellStyle name="Uwaga 3" xfId="5587" hidden="1"/>
    <cellStyle name="Uwaga 3" xfId="5582" hidden="1"/>
    <cellStyle name="Uwaga 3" xfId="5576" hidden="1"/>
    <cellStyle name="Uwaga 3" xfId="5572" hidden="1"/>
    <cellStyle name="Uwaga 3" xfId="5568" hidden="1"/>
    <cellStyle name="Uwaga 3" xfId="5561" hidden="1"/>
    <cellStyle name="Uwaga 3" xfId="5557" hidden="1"/>
    <cellStyle name="Uwaga 3" xfId="5553" hidden="1"/>
    <cellStyle name="Uwaga 3" xfId="6420" hidden="1"/>
    <cellStyle name="Uwaga 3" xfId="6419" hidden="1"/>
    <cellStyle name="Uwaga 3" xfId="6417" hidden="1"/>
    <cellStyle name="Uwaga 3" xfId="6404" hidden="1"/>
    <cellStyle name="Uwaga 3" xfId="6402" hidden="1"/>
    <cellStyle name="Uwaga 3" xfId="6400" hidden="1"/>
    <cellStyle name="Uwaga 3" xfId="6390" hidden="1"/>
    <cellStyle name="Uwaga 3" xfId="6388" hidden="1"/>
    <cellStyle name="Uwaga 3" xfId="6386" hidden="1"/>
    <cellStyle name="Uwaga 3" xfId="6375" hidden="1"/>
    <cellStyle name="Uwaga 3" xfId="6373" hidden="1"/>
    <cellStyle name="Uwaga 3" xfId="6371" hidden="1"/>
    <cellStyle name="Uwaga 3" xfId="6358" hidden="1"/>
    <cellStyle name="Uwaga 3" xfId="6356" hidden="1"/>
    <cellStyle name="Uwaga 3" xfId="6355" hidden="1"/>
    <cellStyle name="Uwaga 3" xfId="6342" hidden="1"/>
    <cellStyle name="Uwaga 3" xfId="6341" hidden="1"/>
    <cellStyle name="Uwaga 3" xfId="6339" hidden="1"/>
    <cellStyle name="Uwaga 3" xfId="6327" hidden="1"/>
    <cellStyle name="Uwaga 3" xfId="6326" hidden="1"/>
    <cellStyle name="Uwaga 3" xfId="6324" hidden="1"/>
    <cellStyle name="Uwaga 3" xfId="6312" hidden="1"/>
    <cellStyle name="Uwaga 3" xfId="6311" hidden="1"/>
    <cellStyle name="Uwaga 3" xfId="6309" hidden="1"/>
    <cellStyle name="Uwaga 3" xfId="6297" hidden="1"/>
    <cellStyle name="Uwaga 3" xfId="6296" hidden="1"/>
    <cellStyle name="Uwaga 3" xfId="6294" hidden="1"/>
    <cellStyle name="Uwaga 3" xfId="6282" hidden="1"/>
    <cellStyle name="Uwaga 3" xfId="6281" hidden="1"/>
    <cellStyle name="Uwaga 3" xfId="6279" hidden="1"/>
    <cellStyle name="Uwaga 3" xfId="6267" hidden="1"/>
    <cellStyle name="Uwaga 3" xfId="6266" hidden="1"/>
    <cellStyle name="Uwaga 3" xfId="6264" hidden="1"/>
    <cellStyle name="Uwaga 3" xfId="6252" hidden="1"/>
    <cellStyle name="Uwaga 3" xfId="6251" hidden="1"/>
    <cellStyle name="Uwaga 3" xfId="6249" hidden="1"/>
    <cellStyle name="Uwaga 3" xfId="6237" hidden="1"/>
    <cellStyle name="Uwaga 3" xfId="6236" hidden="1"/>
    <cellStyle name="Uwaga 3" xfId="6234" hidden="1"/>
    <cellStyle name="Uwaga 3" xfId="6222" hidden="1"/>
    <cellStyle name="Uwaga 3" xfId="6221" hidden="1"/>
    <cellStyle name="Uwaga 3" xfId="6219" hidden="1"/>
    <cellStyle name="Uwaga 3" xfId="6207" hidden="1"/>
    <cellStyle name="Uwaga 3" xfId="6206" hidden="1"/>
    <cellStyle name="Uwaga 3" xfId="6204" hidden="1"/>
    <cellStyle name="Uwaga 3" xfId="6192" hidden="1"/>
    <cellStyle name="Uwaga 3" xfId="6191" hidden="1"/>
    <cellStyle name="Uwaga 3" xfId="6189" hidden="1"/>
    <cellStyle name="Uwaga 3" xfId="6177" hidden="1"/>
    <cellStyle name="Uwaga 3" xfId="6176" hidden="1"/>
    <cellStyle name="Uwaga 3" xfId="6174" hidden="1"/>
    <cellStyle name="Uwaga 3" xfId="6162" hidden="1"/>
    <cellStyle name="Uwaga 3" xfId="6161" hidden="1"/>
    <cellStyle name="Uwaga 3" xfId="6159" hidden="1"/>
    <cellStyle name="Uwaga 3" xfId="6147" hidden="1"/>
    <cellStyle name="Uwaga 3" xfId="6146" hidden="1"/>
    <cellStyle name="Uwaga 3" xfId="6144" hidden="1"/>
    <cellStyle name="Uwaga 3" xfId="6132" hidden="1"/>
    <cellStyle name="Uwaga 3" xfId="6131" hidden="1"/>
    <cellStyle name="Uwaga 3" xfId="6129" hidden="1"/>
    <cellStyle name="Uwaga 3" xfId="6117" hidden="1"/>
    <cellStyle name="Uwaga 3" xfId="6116" hidden="1"/>
    <cellStyle name="Uwaga 3" xfId="6114" hidden="1"/>
    <cellStyle name="Uwaga 3" xfId="6102" hidden="1"/>
    <cellStyle name="Uwaga 3" xfId="6101" hidden="1"/>
    <cellStyle name="Uwaga 3" xfId="6099" hidden="1"/>
    <cellStyle name="Uwaga 3" xfId="6087" hidden="1"/>
    <cellStyle name="Uwaga 3" xfId="6086" hidden="1"/>
    <cellStyle name="Uwaga 3" xfId="6084" hidden="1"/>
    <cellStyle name="Uwaga 3" xfId="6072" hidden="1"/>
    <cellStyle name="Uwaga 3" xfId="6071" hidden="1"/>
    <cellStyle name="Uwaga 3" xfId="6069" hidden="1"/>
    <cellStyle name="Uwaga 3" xfId="6057" hidden="1"/>
    <cellStyle name="Uwaga 3" xfId="6056" hidden="1"/>
    <cellStyle name="Uwaga 3" xfId="6054" hidden="1"/>
    <cellStyle name="Uwaga 3" xfId="6042" hidden="1"/>
    <cellStyle name="Uwaga 3" xfId="6041" hidden="1"/>
    <cellStyle name="Uwaga 3" xfId="6039" hidden="1"/>
    <cellStyle name="Uwaga 3" xfId="6027" hidden="1"/>
    <cellStyle name="Uwaga 3" xfId="6026" hidden="1"/>
    <cellStyle name="Uwaga 3" xfId="6024" hidden="1"/>
    <cellStyle name="Uwaga 3" xfId="6012" hidden="1"/>
    <cellStyle name="Uwaga 3" xfId="6011" hidden="1"/>
    <cellStyle name="Uwaga 3" xfId="6009" hidden="1"/>
    <cellStyle name="Uwaga 3" xfId="5997" hidden="1"/>
    <cellStyle name="Uwaga 3" xfId="5996" hidden="1"/>
    <cellStyle name="Uwaga 3" xfId="5994" hidden="1"/>
    <cellStyle name="Uwaga 3" xfId="5982" hidden="1"/>
    <cellStyle name="Uwaga 3" xfId="5981" hidden="1"/>
    <cellStyle name="Uwaga 3" xfId="5979" hidden="1"/>
    <cellStyle name="Uwaga 3" xfId="5967" hidden="1"/>
    <cellStyle name="Uwaga 3" xfId="5966" hidden="1"/>
    <cellStyle name="Uwaga 3" xfId="5964" hidden="1"/>
    <cellStyle name="Uwaga 3" xfId="5952" hidden="1"/>
    <cellStyle name="Uwaga 3" xfId="5951" hidden="1"/>
    <cellStyle name="Uwaga 3" xfId="5949" hidden="1"/>
    <cellStyle name="Uwaga 3" xfId="5937" hidden="1"/>
    <cellStyle name="Uwaga 3" xfId="5935" hidden="1"/>
    <cellStyle name="Uwaga 3" xfId="5932" hidden="1"/>
    <cellStyle name="Uwaga 3" xfId="5922" hidden="1"/>
    <cellStyle name="Uwaga 3" xfId="5920" hidden="1"/>
    <cellStyle name="Uwaga 3" xfId="5917" hidden="1"/>
    <cellStyle name="Uwaga 3" xfId="5907" hidden="1"/>
    <cellStyle name="Uwaga 3" xfId="5905" hidden="1"/>
    <cellStyle name="Uwaga 3" xfId="5902" hidden="1"/>
    <cellStyle name="Uwaga 3" xfId="5892" hidden="1"/>
    <cellStyle name="Uwaga 3" xfId="5890" hidden="1"/>
    <cellStyle name="Uwaga 3" xfId="5887" hidden="1"/>
    <cellStyle name="Uwaga 3" xfId="5877" hidden="1"/>
    <cellStyle name="Uwaga 3" xfId="5875" hidden="1"/>
    <cellStyle name="Uwaga 3" xfId="5872" hidden="1"/>
    <cellStyle name="Uwaga 3" xfId="5862" hidden="1"/>
    <cellStyle name="Uwaga 3" xfId="5860" hidden="1"/>
    <cellStyle name="Uwaga 3" xfId="5856" hidden="1"/>
    <cellStyle name="Uwaga 3" xfId="5847" hidden="1"/>
    <cellStyle name="Uwaga 3" xfId="5844" hidden="1"/>
    <cellStyle name="Uwaga 3" xfId="5840" hidden="1"/>
    <cellStyle name="Uwaga 3" xfId="5832" hidden="1"/>
    <cellStyle name="Uwaga 3" xfId="5830" hidden="1"/>
    <cellStyle name="Uwaga 3" xfId="5826" hidden="1"/>
    <cellStyle name="Uwaga 3" xfId="5817" hidden="1"/>
    <cellStyle name="Uwaga 3" xfId="5815" hidden="1"/>
    <cellStyle name="Uwaga 3" xfId="5812" hidden="1"/>
    <cellStyle name="Uwaga 3" xfId="5802" hidden="1"/>
    <cellStyle name="Uwaga 3" xfId="5800" hidden="1"/>
    <cellStyle name="Uwaga 3" xfId="5795" hidden="1"/>
    <cellStyle name="Uwaga 3" xfId="5787" hidden="1"/>
    <cellStyle name="Uwaga 3" xfId="5785" hidden="1"/>
    <cellStyle name="Uwaga 3" xfId="5780" hidden="1"/>
    <cellStyle name="Uwaga 3" xfId="5772" hidden="1"/>
    <cellStyle name="Uwaga 3" xfId="5770" hidden="1"/>
    <cellStyle name="Uwaga 3" xfId="5765" hidden="1"/>
    <cellStyle name="Uwaga 3" xfId="5757" hidden="1"/>
    <cellStyle name="Uwaga 3" xfId="5755" hidden="1"/>
    <cellStyle name="Uwaga 3" xfId="5751" hidden="1"/>
    <cellStyle name="Uwaga 3" xfId="5742" hidden="1"/>
    <cellStyle name="Uwaga 3" xfId="5739" hidden="1"/>
    <cellStyle name="Uwaga 3" xfId="5734" hidden="1"/>
    <cellStyle name="Uwaga 3" xfId="5727" hidden="1"/>
    <cellStyle name="Uwaga 3" xfId="5723" hidden="1"/>
    <cellStyle name="Uwaga 3" xfId="5718" hidden="1"/>
    <cellStyle name="Uwaga 3" xfId="5712" hidden="1"/>
    <cellStyle name="Uwaga 3" xfId="5708" hidden="1"/>
    <cellStyle name="Uwaga 3" xfId="5703" hidden="1"/>
    <cellStyle name="Uwaga 3" xfId="5697" hidden="1"/>
    <cellStyle name="Uwaga 3" xfId="5694" hidden="1"/>
    <cellStyle name="Uwaga 3" xfId="5690" hidden="1"/>
    <cellStyle name="Uwaga 3" xfId="5681" hidden="1"/>
    <cellStyle name="Uwaga 3" xfId="5676" hidden="1"/>
    <cellStyle name="Uwaga 3" xfId="5671" hidden="1"/>
    <cellStyle name="Uwaga 3" xfId="5666" hidden="1"/>
    <cellStyle name="Uwaga 3" xfId="5661" hidden="1"/>
    <cellStyle name="Uwaga 3" xfId="5656" hidden="1"/>
    <cellStyle name="Uwaga 3" xfId="5651" hidden="1"/>
    <cellStyle name="Uwaga 3" xfId="5646" hidden="1"/>
    <cellStyle name="Uwaga 3" xfId="5641" hidden="1"/>
    <cellStyle name="Uwaga 3" xfId="5637" hidden="1"/>
    <cellStyle name="Uwaga 3" xfId="5632" hidden="1"/>
    <cellStyle name="Uwaga 3" xfId="5627" hidden="1"/>
    <cellStyle name="Uwaga 3" xfId="5622" hidden="1"/>
    <cellStyle name="Uwaga 3" xfId="5618" hidden="1"/>
    <cellStyle name="Uwaga 3" xfId="5614" hidden="1"/>
    <cellStyle name="Uwaga 3" xfId="5607" hidden="1"/>
    <cellStyle name="Uwaga 3" xfId="5603" hidden="1"/>
    <cellStyle name="Uwaga 3" xfId="5598" hidden="1"/>
    <cellStyle name="Uwaga 3" xfId="5592" hidden="1"/>
    <cellStyle name="Uwaga 3" xfId="5588" hidden="1"/>
    <cellStyle name="Uwaga 3" xfId="5583" hidden="1"/>
    <cellStyle name="Uwaga 3" xfId="5577" hidden="1"/>
    <cellStyle name="Uwaga 3" xfId="5573" hidden="1"/>
    <cellStyle name="Uwaga 3" xfId="5569" hidden="1"/>
    <cellStyle name="Uwaga 3" xfId="5562" hidden="1"/>
    <cellStyle name="Uwaga 3" xfId="5558" hidden="1"/>
    <cellStyle name="Uwaga 3" xfId="5554" hidden="1"/>
    <cellStyle name="Uwaga 3" xfId="4669" hidden="1"/>
    <cellStyle name="Uwaga 3" xfId="4668" hidden="1"/>
    <cellStyle name="Uwaga 3" xfId="4667" hidden="1"/>
    <cellStyle name="Uwaga 3" xfId="4660" hidden="1"/>
    <cellStyle name="Uwaga 3" xfId="4659" hidden="1"/>
    <cellStyle name="Uwaga 3" xfId="4658" hidden="1"/>
    <cellStyle name="Uwaga 3" xfId="4651" hidden="1"/>
    <cellStyle name="Uwaga 3" xfId="4650" hidden="1"/>
    <cellStyle name="Uwaga 3" xfId="4649" hidden="1"/>
    <cellStyle name="Uwaga 3" xfId="4642" hidden="1"/>
    <cellStyle name="Uwaga 3" xfId="4641" hidden="1"/>
    <cellStyle name="Uwaga 3" xfId="4640" hidden="1"/>
    <cellStyle name="Uwaga 3" xfId="4633" hidden="1"/>
    <cellStyle name="Uwaga 3" xfId="4632" hidden="1"/>
    <cellStyle name="Uwaga 3" xfId="4631" hidden="1"/>
    <cellStyle name="Uwaga 3" xfId="4624" hidden="1"/>
    <cellStyle name="Uwaga 3" xfId="4623" hidden="1"/>
    <cellStyle name="Uwaga 3" xfId="4621" hidden="1"/>
    <cellStyle name="Uwaga 3" xfId="4615" hidden="1"/>
    <cellStyle name="Uwaga 3" xfId="4614" hidden="1"/>
    <cellStyle name="Uwaga 3" xfId="4612" hidden="1"/>
    <cellStyle name="Uwaga 3" xfId="4606" hidden="1"/>
    <cellStyle name="Uwaga 3" xfId="4605" hidden="1"/>
    <cellStyle name="Uwaga 3" xfId="4603" hidden="1"/>
    <cellStyle name="Uwaga 3" xfId="4597" hidden="1"/>
    <cellStyle name="Uwaga 3" xfId="4596" hidden="1"/>
    <cellStyle name="Uwaga 3" xfId="4594" hidden="1"/>
    <cellStyle name="Uwaga 3" xfId="4588" hidden="1"/>
    <cellStyle name="Uwaga 3" xfId="4587" hidden="1"/>
    <cellStyle name="Uwaga 3" xfId="4585" hidden="1"/>
    <cellStyle name="Uwaga 3" xfId="4579" hidden="1"/>
    <cellStyle name="Uwaga 3" xfId="4578" hidden="1"/>
    <cellStyle name="Uwaga 3" xfId="4576" hidden="1"/>
    <cellStyle name="Uwaga 3" xfId="4570" hidden="1"/>
    <cellStyle name="Uwaga 3" xfId="4569" hidden="1"/>
    <cellStyle name="Uwaga 3" xfId="4567" hidden="1"/>
    <cellStyle name="Uwaga 3" xfId="4561" hidden="1"/>
    <cellStyle name="Uwaga 3" xfId="4560" hidden="1"/>
    <cellStyle name="Uwaga 3" xfId="4558" hidden="1"/>
    <cellStyle name="Uwaga 3" xfId="4552" hidden="1"/>
    <cellStyle name="Uwaga 3" xfId="4551" hidden="1"/>
    <cellStyle name="Uwaga 3" xfId="4549" hidden="1"/>
    <cellStyle name="Uwaga 3" xfId="4543" hidden="1"/>
    <cellStyle name="Uwaga 3" xfId="4542" hidden="1"/>
    <cellStyle name="Uwaga 3" xfId="4540" hidden="1"/>
    <cellStyle name="Uwaga 3" xfId="4534" hidden="1"/>
    <cellStyle name="Uwaga 3" xfId="4533" hidden="1"/>
    <cellStyle name="Uwaga 3" xfId="4531" hidden="1"/>
    <cellStyle name="Uwaga 3" xfId="4525" hidden="1"/>
    <cellStyle name="Uwaga 3" xfId="4524" hidden="1"/>
    <cellStyle name="Uwaga 3" xfId="4522" hidden="1"/>
    <cellStyle name="Uwaga 3" xfId="4516" hidden="1"/>
    <cellStyle name="Uwaga 3" xfId="4515" hidden="1"/>
    <cellStyle name="Uwaga 3" xfId="4512" hidden="1"/>
    <cellStyle name="Uwaga 3" xfId="4507" hidden="1"/>
    <cellStyle name="Uwaga 3" xfId="4505" hidden="1"/>
    <cellStyle name="Uwaga 3" xfId="4502" hidden="1"/>
    <cellStyle name="Uwaga 3" xfId="4498" hidden="1"/>
    <cellStyle name="Uwaga 3" xfId="4497" hidden="1"/>
    <cellStyle name="Uwaga 3" xfId="4494" hidden="1"/>
    <cellStyle name="Uwaga 3" xfId="4489" hidden="1"/>
    <cellStyle name="Uwaga 3" xfId="4488" hidden="1"/>
    <cellStyle name="Uwaga 3" xfId="4486" hidden="1"/>
    <cellStyle name="Uwaga 3" xfId="4480" hidden="1"/>
    <cellStyle name="Uwaga 3" xfId="4479" hidden="1"/>
    <cellStyle name="Uwaga 3" xfId="4477" hidden="1"/>
    <cellStyle name="Uwaga 3" xfId="4471" hidden="1"/>
    <cellStyle name="Uwaga 3" xfId="4470" hidden="1"/>
    <cellStyle name="Uwaga 3" xfId="4468" hidden="1"/>
    <cellStyle name="Uwaga 3" xfId="4462" hidden="1"/>
    <cellStyle name="Uwaga 3" xfId="4461" hidden="1"/>
    <cellStyle name="Uwaga 3" xfId="4459" hidden="1"/>
    <cellStyle name="Uwaga 3" xfId="4453" hidden="1"/>
    <cellStyle name="Uwaga 3" xfId="4452" hidden="1"/>
    <cellStyle name="Uwaga 3" xfId="4450" hidden="1"/>
    <cellStyle name="Uwaga 3" xfId="4444" hidden="1"/>
    <cellStyle name="Uwaga 3" xfId="4443" hidden="1"/>
    <cellStyle name="Uwaga 3" xfId="4440" hidden="1"/>
    <cellStyle name="Uwaga 3" xfId="4435" hidden="1"/>
    <cellStyle name="Uwaga 3" xfId="4433" hidden="1"/>
    <cellStyle name="Uwaga 3" xfId="4430" hidden="1"/>
    <cellStyle name="Uwaga 3" xfId="4426" hidden="1"/>
    <cellStyle name="Uwaga 3" xfId="4424" hidden="1"/>
    <cellStyle name="Uwaga 3" xfId="4421" hidden="1"/>
    <cellStyle name="Uwaga 3" xfId="4417" hidden="1"/>
    <cellStyle name="Uwaga 3" xfId="4416" hidden="1"/>
    <cellStyle name="Uwaga 3" xfId="4414" hidden="1"/>
    <cellStyle name="Uwaga 3" xfId="4408" hidden="1"/>
    <cellStyle name="Uwaga 3" xfId="4406" hidden="1"/>
    <cellStyle name="Uwaga 3" xfId="4403" hidden="1"/>
    <cellStyle name="Uwaga 3" xfId="4399" hidden="1"/>
    <cellStyle name="Uwaga 3" xfId="4397" hidden="1"/>
    <cellStyle name="Uwaga 3" xfId="4394" hidden="1"/>
    <cellStyle name="Uwaga 3" xfId="4390" hidden="1"/>
    <cellStyle name="Uwaga 3" xfId="4388" hidden="1"/>
    <cellStyle name="Uwaga 3" xfId="4385" hidden="1"/>
    <cellStyle name="Uwaga 3" xfId="4381" hidden="1"/>
    <cellStyle name="Uwaga 3" xfId="4379" hidden="1"/>
    <cellStyle name="Uwaga 3" xfId="4377" hidden="1"/>
    <cellStyle name="Uwaga 3" xfId="4372" hidden="1"/>
    <cellStyle name="Uwaga 3" xfId="4370" hidden="1"/>
    <cellStyle name="Uwaga 3" xfId="4368" hidden="1"/>
    <cellStyle name="Uwaga 3" xfId="4363" hidden="1"/>
    <cellStyle name="Uwaga 3" xfId="4361" hidden="1"/>
    <cellStyle name="Uwaga 3" xfId="4358" hidden="1"/>
    <cellStyle name="Uwaga 3" xfId="4354" hidden="1"/>
    <cellStyle name="Uwaga 3" xfId="4352" hidden="1"/>
    <cellStyle name="Uwaga 3" xfId="4350" hidden="1"/>
    <cellStyle name="Uwaga 3" xfId="4345" hidden="1"/>
    <cellStyle name="Uwaga 3" xfId="4343" hidden="1"/>
    <cellStyle name="Uwaga 3" xfId="4341" hidden="1"/>
    <cellStyle name="Uwaga 3" xfId="4335" hidden="1"/>
    <cellStyle name="Uwaga 3" xfId="4332" hidden="1"/>
    <cellStyle name="Uwaga 3" xfId="4329" hidden="1"/>
    <cellStyle name="Uwaga 3" xfId="4326" hidden="1"/>
    <cellStyle name="Uwaga 3" xfId="4323" hidden="1"/>
    <cellStyle name="Uwaga 3" xfId="4320" hidden="1"/>
    <cellStyle name="Uwaga 3" xfId="4317" hidden="1"/>
    <cellStyle name="Uwaga 3" xfId="4314" hidden="1"/>
    <cellStyle name="Uwaga 3" xfId="4311" hidden="1"/>
    <cellStyle name="Uwaga 3" xfId="4309" hidden="1"/>
    <cellStyle name="Uwaga 3" xfId="4307" hidden="1"/>
    <cellStyle name="Uwaga 3" xfId="4304" hidden="1"/>
    <cellStyle name="Uwaga 3" xfId="4300" hidden="1"/>
    <cellStyle name="Uwaga 3" xfId="4297" hidden="1"/>
    <cellStyle name="Uwaga 3" xfId="4294" hidden="1"/>
    <cellStyle name="Uwaga 3" xfId="4290" hidden="1"/>
    <cellStyle name="Uwaga 3" xfId="4287" hidden="1"/>
    <cellStyle name="Uwaga 3" xfId="4284" hidden="1"/>
    <cellStyle name="Uwaga 3" xfId="4282" hidden="1"/>
    <cellStyle name="Uwaga 3" xfId="4279" hidden="1"/>
    <cellStyle name="Uwaga 3" xfId="4276" hidden="1"/>
    <cellStyle name="Uwaga 3" xfId="4273" hidden="1"/>
    <cellStyle name="Uwaga 3" xfId="4271" hidden="1"/>
    <cellStyle name="Uwaga 3" xfId="4269" hidden="1"/>
    <cellStyle name="Uwaga 3" xfId="4264" hidden="1"/>
    <cellStyle name="Uwaga 3" xfId="4261" hidden="1"/>
    <cellStyle name="Uwaga 3" xfId="4258" hidden="1"/>
    <cellStyle name="Uwaga 3" xfId="4254" hidden="1"/>
    <cellStyle name="Uwaga 3" xfId="4251" hidden="1"/>
    <cellStyle name="Uwaga 3" xfId="4248" hidden="1"/>
    <cellStyle name="Uwaga 3" xfId="4245" hidden="1"/>
    <cellStyle name="Uwaga 3" xfId="4242" hidden="1"/>
    <cellStyle name="Uwaga 3" xfId="4239" hidden="1"/>
    <cellStyle name="Uwaga 3" xfId="4237" hidden="1"/>
    <cellStyle name="Uwaga 3" xfId="4235" hidden="1"/>
    <cellStyle name="Uwaga 3" xfId="4232" hidden="1"/>
    <cellStyle name="Uwaga 3" xfId="4227" hidden="1"/>
    <cellStyle name="Uwaga 3" xfId="4224" hidden="1"/>
    <cellStyle name="Uwaga 3" xfId="4221" hidden="1"/>
    <cellStyle name="Uwaga 3" xfId="4217" hidden="1"/>
    <cellStyle name="Uwaga 3" xfId="4214" hidden="1"/>
    <cellStyle name="Uwaga 3" xfId="4212" hidden="1"/>
    <cellStyle name="Uwaga 3" xfId="4209" hidden="1"/>
    <cellStyle name="Uwaga 3" xfId="4206" hidden="1"/>
    <cellStyle name="Uwaga 3" xfId="4203" hidden="1"/>
    <cellStyle name="Uwaga 3" xfId="4201" hidden="1"/>
    <cellStyle name="Uwaga 3" xfId="4198" hidden="1"/>
    <cellStyle name="Uwaga 3" xfId="4195" hidden="1"/>
    <cellStyle name="Uwaga 3" xfId="4192" hidden="1"/>
    <cellStyle name="Uwaga 3" xfId="4190" hidden="1"/>
    <cellStyle name="Uwaga 3" xfId="4188" hidden="1"/>
    <cellStyle name="Uwaga 3" xfId="4183" hidden="1"/>
    <cellStyle name="Uwaga 3" xfId="4181" hidden="1"/>
    <cellStyle name="Uwaga 3" xfId="4178" hidden="1"/>
    <cellStyle name="Uwaga 3" xfId="4174" hidden="1"/>
    <cellStyle name="Uwaga 3" xfId="4172" hidden="1"/>
    <cellStyle name="Uwaga 3" xfId="4169" hidden="1"/>
    <cellStyle name="Uwaga 3" xfId="4165" hidden="1"/>
    <cellStyle name="Uwaga 3" xfId="4163" hidden="1"/>
    <cellStyle name="Uwaga 3" xfId="4161" hidden="1"/>
    <cellStyle name="Uwaga 3" xfId="4156" hidden="1"/>
    <cellStyle name="Uwaga 3" xfId="4154" hidden="1"/>
    <cellStyle name="Uwaga 3" xfId="4152" hidden="1"/>
    <cellStyle name="Uwaga 3" xfId="6450" hidden="1"/>
    <cellStyle name="Uwaga 3" xfId="6451" hidden="1"/>
    <cellStyle name="Uwaga 3" xfId="6453" hidden="1"/>
    <cellStyle name="Uwaga 3" xfId="6465" hidden="1"/>
    <cellStyle name="Uwaga 3" xfId="6466" hidden="1"/>
    <cellStyle name="Uwaga 3" xfId="6471" hidden="1"/>
    <cellStyle name="Uwaga 3" xfId="6480" hidden="1"/>
    <cellStyle name="Uwaga 3" xfId="6481" hidden="1"/>
    <cellStyle name="Uwaga 3" xfId="6486" hidden="1"/>
    <cellStyle name="Uwaga 3" xfId="6495" hidden="1"/>
    <cellStyle name="Uwaga 3" xfId="6496" hidden="1"/>
    <cellStyle name="Uwaga 3" xfId="6497" hidden="1"/>
    <cellStyle name="Uwaga 3" xfId="6510" hidden="1"/>
    <cellStyle name="Uwaga 3" xfId="6515" hidden="1"/>
    <cellStyle name="Uwaga 3" xfId="6520" hidden="1"/>
    <cellStyle name="Uwaga 3" xfId="6530" hidden="1"/>
    <cellStyle name="Uwaga 3" xfId="6535" hidden="1"/>
    <cellStyle name="Uwaga 3" xfId="6539" hidden="1"/>
    <cellStyle name="Uwaga 3" xfId="6546" hidden="1"/>
    <cellStyle name="Uwaga 3" xfId="6551" hidden="1"/>
    <cellStyle name="Uwaga 3" xfId="6554" hidden="1"/>
    <cellStyle name="Uwaga 3" xfId="6560" hidden="1"/>
    <cellStyle name="Uwaga 3" xfId="6565" hidden="1"/>
    <cellStyle name="Uwaga 3" xfId="6569" hidden="1"/>
    <cellStyle name="Uwaga 3" xfId="6570" hidden="1"/>
    <cellStyle name="Uwaga 3" xfId="6571" hidden="1"/>
    <cellStyle name="Uwaga 3" xfId="6575" hidden="1"/>
    <cellStyle name="Uwaga 3" xfId="6587" hidden="1"/>
    <cellStyle name="Uwaga 3" xfId="6592" hidden="1"/>
    <cellStyle name="Uwaga 3" xfId="6597" hidden="1"/>
    <cellStyle name="Uwaga 3" xfId="6602" hidden="1"/>
    <cellStyle name="Uwaga 3" xfId="6607" hidden="1"/>
    <cellStyle name="Uwaga 3" xfId="6612" hidden="1"/>
    <cellStyle name="Uwaga 3" xfId="6616" hidden="1"/>
    <cellStyle name="Uwaga 3" xfId="6620" hidden="1"/>
    <cellStyle name="Uwaga 3" xfId="6625" hidden="1"/>
    <cellStyle name="Uwaga 3" xfId="6630" hidden="1"/>
    <cellStyle name="Uwaga 3" xfId="6631" hidden="1"/>
    <cellStyle name="Uwaga 3" xfId="6633" hidden="1"/>
    <cellStyle name="Uwaga 3" xfId="6646" hidden="1"/>
    <cellStyle name="Uwaga 3" xfId="6650" hidden="1"/>
    <cellStyle name="Uwaga 3" xfId="6655" hidden="1"/>
    <cellStyle name="Uwaga 3" xfId="6662" hidden="1"/>
    <cellStyle name="Uwaga 3" xfId="6666" hidden="1"/>
    <cellStyle name="Uwaga 3" xfId="6671" hidden="1"/>
    <cellStyle name="Uwaga 3" xfId="6676" hidden="1"/>
    <cellStyle name="Uwaga 3" xfId="6679" hidden="1"/>
    <cellStyle name="Uwaga 3" xfId="6684" hidden="1"/>
    <cellStyle name="Uwaga 3" xfId="6690" hidden="1"/>
    <cellStyle name="Uwaga 3" xfId="6691" hidden="1"/>
    <cellStyle name="Uwaga 3" xfId="6694" hidden="1"/>
    <cellStyle name="Uwaga 3" xfId="6707" hidden="1"/>
    <cellStyle name="Uwaga 3" xfId="6711" hidden="1"/>
    <cellStyle name="Uwaga 3" xfId="6716" hidden="1"/>
    <cellStyle name="Uwaga 3" xfId="6723" hidden="1"/>
    <cellStyle name="Uwaga 3" xfId="6728" hidden="1"/>
    <cellStyle name="Uwaga 3" xfId="6732" hidden="1"/>
    <cellStyle name="Uwaga 3" xfId="6737" hidden="1"/>
    <cellStyle name="Uwaga 3" xfId="6741" hidden="1"/>
    <cellStyle name="Uwaga 3" xfId="6746" hidden="1"/>
    <cellStyle name="Uwaga 3" xfId="6750" hidden="1"/>
    <cellStyle name="Uwaga 3" xfId="6751" hidden="1"/>
    <cellStyle name="Uwaga 3" xfId="6753" hidden="1"/>
    <cellStyle name="Uwaga 3" xfId="6765" hidden="1"/>
    <cellStyle name="Uwaga 3" xfId="6766" hidden="1"/>
    <cellStyle name="Uwaga 3" xfId="6768" hidden="1"/>
    <cellStyle name="Uwaga 3" xfId="6780" hidden="1"/>
    <cellStyle name="Uwaga 3" xfId="6782" hidden="1"/>
    <cellStyle name="Uwaga 3" xfId="6785" hidden="1"/>
    <cellStyle name="Uwaga 3" xfId="6795" hidden="1"/>
    <cellStyle name="Uwaga 3" xfId="6796" hidden="1"/>
    <cellStyle name="Uwaga 3" xfId="6798" hidden="1"/>
    <cellStyle name="Uwaga 3" xfId="6810" hidden="1"/>
    <cellStyle name="Uwaga 3" xfId="6811" hidden="1"/>
    <cellStyle name="Uwaga 3" xfId="6812" hidden="1"/>
    <cellStyle name="Uwaga 3" xfId="6826" hidden="1"/>
    <cellStyle name="Uwaga 3" xfId="6829" hidden="1"/>
    <cellStyle name="Uwaga 3" xfId="6833" hidden="1"/>
    <cellStyle name="Uwaga 3" xfId="6841" hidden="1"/>
    <cellStyle name="Uwaga 3" xfId="6844" hidden="1"/>
    <cellStyle name="Uwaga 3" xfId="6848" hidden="1"/>
    <cellStyle name="Uwaga 3" xfId="6856" hidden="1"/>
    <cellStyle name="Uwaga 3" xfId="6859" hidden="1"/>
    <cellStyle name="Uwaga 3" xfId="6863" hidden="1"/>
    <cellStyle name="Uwaga 3" xfId="6870" hidden="1"/>
    <cellStyle name="Uwaga 3" xfId="6871" hidden="1"/>
    <cellStyle name="Uwaga 3" xfId="6873" hidden="1"/>
    <cellStyle name="Uwaga 3" xfId="6886" hidden="1"/>
    <cellStyle name="Uwaga 3" xfId="6889" hidden="1"/>
    <cellStyle name="Uwaga 3" xfId="6892" hidden="1"/>
    <cellStyle name="Uwaga 3" xfId="6901" hidden="1"/>
    <cellStyle name="Uwaga 3" xfId="6904" hidden="1"/>
    <cellStyle name="Uwaga 3" xfId="6908" hidden="1"/>
    <cellStyle name="Uwaga 3" xfId="6916" hidden="1"/>
    <cellStyle name="Uwaga 3" xfId="6918" hidden="1"/>
    <cellStyle name="Uwaga 3" xfId="6921" hidden="1"/>
    <cellStyle name="Uwaga 3" xfId="6930" hidden="1"/>
    <cellStyle name="Uwaga 3" xfId="6931" hidden="1"/>
    <cellStyle name="Uwaga 3" xfId="6932" hidden="1"/>
    <cellStyle name="Uwaga 3" xfId="6945" hidden="1"/>
    <cellStyle name="Uwaga 3" xfId="6946" hidden="1"/>
    <cellStyle name="Uwaga 3" xfId="6948" hidden="1"/>
    <cellStyle name="Uwaga 3" xfId="6960" hidden="1"/>
    <cellStyle name="Uwaga 3" xfId="6961" hidden="1"/>
    <cellStyle name="Uwaga 3" xfId="6963" hidden="1"/>
    <cellStyle name="Uwaga 3" xfId="6975" hidden="1"/>
    <cellStyle name="Uwaga 3" xfId="6976" hidden="1"/>
    <cellStyle name="Uwaga 3" xfId="6978" hidden="1"/>
    <cellStyle name="Uwaga 3" xfId="6990" hidden="1"/>
    <cellStyle name="Uwaga 3" xfId="6991" hidden="1"/>
    <cellStyle name="Uwaga 3" xfId="6992" hidden="1"/>
    <cellStyle name="Uwaga 3" xfId="7006" hidden="1"/>
    <cellStyle name="Uwaga 3" xfId="7008" hidden="1"/>
    <cellStyle name="Uwaga 3" xfId="7011" hidden="1"/>
    <cellStyle name="Uwaga 3" xfId="7021" hidden="1"/>
    <cellStyle name="Uwaga 3" xfId="7024" hidden="1"/>
    <cellStyle name="Uwaga 3" xfId="7027" hidden="1"/>
    <cellStyle name="Uwaga 3" xfId="7036" hidden="1"/>
    <cellStyle name="Uwaga 3" xfId="7038" hidden="1"/>
    <cellStyle name="Uwaga 3" xfId="7041" hidden="1"/>
    <cellStyle name="Uwaga 3" xfId="7050" hidden="1"/>
    <cellStyle name="Uwaga 3" xfId="7051" hidden="1"/>
    <cellStyle name="Uwaga 3" xfId="7052" hidden="1"/>
    <cellStyle name="Uwaga 3" xfId="7065" hidden="1"/>
    <cellStyle name="Uwaga 3" xfId="7067" hidden="1"/>
    <cellStyle name="Uwaga 3" xfId="7069" hidden="1"/>
    <cellStyle name="Uwaga 3" xfId="7080" hidden="1"/>
    <cellStyle name="Uwaga 3" xfId="7082" hidden="1"/>
    <cellStyle name="Uwaga 3" xfId="7084" hidden="1"/>
    <cellStyle name="Uwaga 3" xfId="7095" hidden="1"/>
    <cellStyle name="Uwaga 3" xfId="7097" hidden="1"/>
    <cellStyle name="Uwaga 3" xfId="7099" hidden="1"/>
    <cellStyle name="Uwaga 3" xfId="7110" hidden="1"/>
    <cellStyle name="Uwaga 3" xfId="7111" hidden="1"/>
    <cellStyle name="Uwaga 3" xfId="7112" hidden="1"/>
    <cellStyle name="Uwaga 3" xfId="7125" hidden="1"/>
    <cellStyle name="Uwaga 3" xfId="7127" hidden="1"/>
    <cellStyle name="Uwaga 3" xfId="7129" hidden="1"/>
    <cellStyle name="Uwaga 3" xfId="7140" hidden="1"/>
    <cellStyle name="Uwaga 3" xfId="7142" hidden="1"/>
    <cellStyle name="Uwaga 3" xfId="7144" hidden="1"/>
    <cellStyle name="Uwaga 3" xfId="7155" hidden="1"/>
    <cellStyle name="Uwaga 3" xfId="7157" hidden="1"/>
    <cellStyle name="Uwaga 3" xfId="7158" hidden="1"/>
    <cellStyle name="Uwaga 3" xfId="7170" hidden="1"/>
    <cellStyle name="Uwaga 3" xfId="7171" hidden="1"/>
    <cellStyle name="Uwaga 3" xfId="7172" hidden="1"/>
    <cellStyle name="Uwaga 3" xfId="7185" hidden="1"/>
    <cellStyle name="Uwaga 3" xfId="7187" hidden="1"/>
    <cellStyle name="Uwaga 3" xfId="7189" hidden="1"/>
    <cellStyle name="Uwaga 3" xfId="7200" hidden="1"/>
    <cellStyle name="Uwaga 3" xfId="7202" hidden="1"/>
    <cellStyle name="Uwaga 3" xfId="7204" hidden="1"/>
    <cellStyle name="Uwaga 3" xfId="7215" hidden="1"/>
    <cellStyle name="Uwaga 3" xfId="7217" hidden="1"/>
    <cellStyle name="Uwaga 3" xfId="7219" hidden="1"/>
    <cellStyle name="Uwaga 3" xfId="7230" hidden="1"/>
    <cellStyle name="Uwaga 3" xfId="7231" hidden="1"/>
    <cellStyle name="Uwaga 3" xfId="7233" hidden="1"/>
    <cellStyle name="Uwaga 3" xfId="7244" hidden="1"/>
    <cellStyle name="Uwaga 3" xfId="7246" hidden="1"/>
    <cellStyle name="Uwaga 3" xfId="7247" hidden="1"/>
    <cellStyle name="Uwaga 3" xfId="7256" hidden="1"/>
    <cellStyle name="Uwaga 3" xfId="7259" hidden="1"/>
    <cellStyle name="Uwaga 3" xfId="7261" hidden="1"/>
    <cellStyle name="Uwaga 3" xfId="7272" hidden="1"/>
    <cellStyle name="Uwaga 3" xfId="7274" hidden="1"/>
    <cellStyle name="Uwaga 3" xfId="7276" hidden="1"/>
    <cellStyle name="Uwaga 3" xfId="7288" hidden="1"/>
    <cellStyle name="Uwaga 3" xfId="7290" hidden="1"/>
    <cellStyle name="Uwaga 3" xfId="7292" hidden="1"/>
    <cellStyle name="Uwaga 3" xfId="7300" hidden="1"/>
    <cellStyle name="Uwaga 3" xfId="7302" hidden="1"/>
    <cellStyle name="Uwaga 3" xfId="7305" hidden="1"/>
    <cellStyle name="Uwaga 3" xfId="7295" hidden="1"/>
    <cellStyle name="Uwaga 3" xfId="7294" hidden="1"/>
    <cellStyle name="Uwaga 3" xfId="7293" hidden="1"/>
    <cellStyle name="Uwaga 3" xfId="7280" hidden="1"/>
    <cellStyle name="Uwaga 3" xfId="7279" hidden="1"/>
    <cellStyle name="Uwaga 3" xfId="7278" hidden="1"/>
    <cellStyle name="Uwaga 3" xfId="7265" hidden="1"/>
    <cellStyle name="Uwaga 3" xfId="7264" hidden="1"/>
    <cellStyle name="Uwaga 3" xfId="7263" hidden="1"/>
    <cellStyle name="Uwaga 3" xfId="7250" hidden="1"/>
    <cellStyle name="Uwaga 3" xfId="7249" hidden="1"/>
    <cellStyle name="Uwaga 3" xfId="7248" hidden="1"/>
    <cellStyle name="Uwaga 3" xfId="7235" hidden="1"/>
    <cellStyle name="Uwaga 3" xfId="7234" hidden="1"/>
    <cellStyle name="Uwaga 3" xfId="7232" hidden="1"/>
    <cellStyle name="Uwaga 3" xfId="7221" hidden="1"/>
    <cellStyle name="Uwaga 3" xfId="7218" hidden="1"/>
    <cellStyle name="Uwaga 3" xfId="7216" hidden="1"/>
    <cellStyle name="Uwaga 3" xfId="7206" hidden="1"/>
    <cellStyle name="Uwaga 3" xfId="7203" hidden="1"/>
    <cellStyle name="Uwaga 3" xfId="7201" hidden="1"/>
    <cellStyle name="Uwaga 3" xfId="7191" hidden="1"/>
    <cellStyle name="Uwaga 3" xfId="7188" hidden="1"/>
    <cellStyle name="Uwaga 3" xfId="7186" hidden="1"/>
    <cellStyle name="Uwaga 3" xfId="7176" hidden="1"/>
    <cellStyle name="Uwaga 3" xfId="7174" hidden="1"/>
    <cellStyle name="Uwaga 3" xfId="7173" hidden="1"/>
    <cellStyle name="Uwaga 3" xfId="7161" hidden="1"/>
    <cellStyle name="Uwaga 3" xfId="7159" hidden="1"/>
    <cellStyle name="Uwaga 3" xfId="7156" hidden="1"/>
    <cellStyle name="Uwaga 3" xfId="7146" hidden="1"/>
    <cellStyle name="Uwaga 3" xfId="7143" hidden="1"/>
    <cellStyle name="Uwaga 3" xfId="7141" hidden="1"/>
    <cellStyle name="Uwaga 3" xfId="7131" hidden="1"/>
    <cellStyle name="Uwaga 3" xfId="7128" hidden="1"/>
    <cellStyle name="Uwaga 3" xfId="7126" hidden="1"/>
    <cellStyle name="Uwaga 3" xfId="7116" hidden="1"/>
    <cellStyle name="Uwaga 3" xfId="7114" hidden="1"/>
    <cellStyle name="Uwaga 3" xfId="7113" hidden="1"/>
    <cellStyle name="Uwaga 3" xfId="7101" hidden="1"/>
    <cellStyle name="Uwaga 3" xfId="7098" hidden="1"/>
    <cellStyle name="Uwaga 3" xfId="7096" hidden="1"/>
    <cellStyle name="Uwaga 3" xfId="7086" hidden="1"/>
    <cellStyle name="Uwaga 3" xfId="7083" hidden="1"/>
    <cellStyle name="Uwaga 3" xfId="7081" hidden="1"/>
    <cellStyle name="Uwaga 3" xfId="7071" hidden="1"/>
    <cellStyle name="Uwaga 3" xfId="7068" hidden="1"/>
    <cellStyle name="Uwaga 3" xfId="7066" hidden="1"/>
    <cellStyle name="Uwaga 3" xfId="7056" hidden="1"/>
    <cellStyle name="Uwaga 3" xfId="7054" hidden="1"/>
    <cellStyle name="Uwaga 3" xfId="7053" hidden="1"/>
    <cellStyle name="Uwaga 3" xfId="7040" hidden="1"/>
    <cellStyle name="Uwaga 3" xfId="7037" hidden="1"/>
    <cellStyle name="Uwaga 3" xfId="7035" hidden="1"/>
    <cellStyle name="Uwaga 3" xfId="7025" hidden="1"/>
    <cellStyle name="Uwaga 3" xfId="7022" hidden="1"/>
    <cellStyle name="Uwaga 3" xfId="7020" hidden="1"/>
    <cellStyle name="Uwaga 3" xfId="7010" hidden="1"/>
    <cellStyle name="Uwaga 3" xfId="7007" hidden="1"/>
    <cellStyle name="Uwaga 3" xfId="7005" hidden="1"/>
    <cellStyle name="Uwaga 3" xfId="6996" hidden="1"/>
    <cellStyle name="Uwaga 3" xfId="6994" hidden="1"/>
    <cellStyle name="Uwaga 3" xfId="6993" hidden="1"/>
    <cellStyle name="Uwaga 3" xfId="6981" hidden="1"/>
    <cellStyle name="Uwaga 3" xfId="6979" hidden="1"/>
    <cellStyle name="Uwaga 3" xfId="6977" hidden="1"/>
    <cellStyle name="Uwaga 3" xfId="6966" hidden="1"/>
    <cellStyle name="Uwaga 3" xfId="6964" hidden="1"/>
    <cellStyle name="Uwaga 3" xfId="6962" hidden="1"/>
    <cellStyle name="Uwaga 3" xfId="6951" hidden="1"/>
    <cellStyle name="Uwaga 3" xfId="6949" hidden="1"/>
    <cellStyle name="Uwaga 3" xfId="6947" hidden="1"/>
    <cellStyle name="Uwaga 3" xfId="6936" hidden="1"/>
    <cellStyle name="Uwaga 3" xfId="6934" hidden="1"/>
    <cellStyle name="Uwaga 3" xfId="6933" hidden="1"/>
    <cellStyle name="Uwaga 3" xfId="6920" hidden="1"/>
    <cellStyle name="Uwaga 3" xfId="6917" hidden="1"/>
    <cellStyle name="Uwaga 3" xfId="6915" hidden="1"/>
    <cellStyle name="Uwaga 3" xfId="6905" hidden="1"/>
    <cellStyle name="Uwaga 3" xfId="6902" hidden="1"/>
    <cellStyle name="Uwaga 3" xfId="6900" hidden="1"/>
    <cellStyle name="Uwaga 3" xfId="6890" hidden="1"/>
    <cellStyle name="Uwaga 3" xfId="6887" hidden="1"/>
    <cellStyle name="Uwaga 3" xfId="6885" hidden="1"/>
    <cellStyle name="Uwaga 3" xfId="6876" hidden="1"/>
    <cellStyle name="Uwaga 3" xfId="6874" hidden="1"/>
    <cellStyle name="Uwaga 3" xfId="6872" hidden="1"/>
    <cellStyle name="Uwaga 3" xfId="6860" hidden="1"/>
    <cellStyle name="Uwaga 3" xfId="6857" hidden="1"/>
    <cellStyle name="Uwaga 3" xfId="6855" hidden="1"/>
    <cellStyle name="Uwaga 3" xfId="6845" hidden="1"/>
    <cellStyle name="Uwaga 3" xfId="6842" hidden="1"/>
    <cellStyle name="Uwaga 3" xfId="6840" hidden="1"/>
    <cellStyle name="Uwaga 3" xfId="6830" hidden="1"/>
    <cellStyle name="Uwaga 3" xfId="6827" hidden="1"/>
    <cellStyle name="Uwaga 3" xfId="6825" hidden="1"/>
    <cellStyle name="Uwaga 3" xfId="6818" hidden="1"/>
    <cellStyle name="Uwaga 3" xfId="6815" hidden="1"/>
    <cellStyle name="Uwaga 3" xfId="6813" hidden="1"/>
    <cellStyle name="Uwaga 3" xfId="6803" hidden="1"/>
    <cellStyle name="Uwaga 3" xfId="6800" hidden="1"/>
    <cellStyle name="Uwaga 3" xfId="6797" hidden="1"/>
    <cellStyle name="Uwaga 3" xfId="6788" hidden="1"/>
    <cellStyle name="Uwaga 3" xfId="6784" hidden="1"/>
    <cellStyle name="Uwaga 3" xfId="6781" hidden="1"/>
    <cellStyle name="Uwaga 3" xfId="6773" hidden="1"/>
    <cellStyle name="Uwaga 3" xfId="6770" hidden="1"/>
    <cellStyle name="Uwaga 3" xfId="6767" hidden="1"/>
    <cellStyle name="Uwaga 3" xfId="6758" hidden="1"/>
    <cellStyle name="Uwaga 3" xfId="6755" hidden="1"/>
    <cellStyle name="Uwaga 3" xfId="6752" hidden="1"/>
    <cellStyle name="Uwaga 3" xfId="6742" hidden="1"/>
    <cellStyle name="Uwaga 3" xfId="6738" hidden="1"/>
    <cellStyle name="Uwaga 3" xfId="6735" hidden="1"/>
    <cellStyle name="Uwaga 3" xfId="6726" hidden="1"/>
    <cellStyle name="Uwaga 3" xfId="6722" hidden="1"/>
    <cellStyle name="Uwaga 3" xfId="6720" hidden="1"/>
    <cellStyle name="Uwaga 3" xfId="6712" hidden="1"/>
    <cellStyle name="Uwaga 3" xfId="6708" hidden="1"/>
    <cellStyle name="Uwaga 3" xfId="6705" hidden="1"/>
    <cellStyle name="Uwaga 3" xfId="6698" hidden="1"/>
    <cellStyle name="Uwaga 3" xfId="6695" hidden="1"/>
    <cellStyle name="Uwaga 3" xfId="6692" hidden="1"/>
    <cellStyle name="Uwaga 3" xfId="6683" hidden="1"/>
    <cellStyle name="Uwaga 3" xfId="6678" hidden="1"/>
    <cellStyle name="Uwaga 3" xfId="6675" hidden="1"/>
    <cellStyle name="Uwaga 3" xfId="6668" hidden="1"/>
    <cellStyle name="Uwaga 3" xfId="6663" hidden="1"/>
    <cellStyle name="Uwaga 3" xfId="6660" hidden="1"/>
    <cellStyle name="Uwaga 3" xfId="6653" hidden="1"/>
    <cellStyle name="Uwaga 3" xfId="6648" hidden="1"/>
    <cellStyle name="Uwaga 3" xfId="6645" hidden="1"/>
    <cellStyle name="Uwaga 3" xfId="6639" hidden="1"/>
    <cellStyle name="Uwaga 3" xfId="6635" hidden="1"/>
    <cellStyle name="Uwaga 3" xfId="6632" hidden="1"/>
    <cellStyle name="Uwaga 3" xfId="6624" hidden="1"/>
    <cellStyle name="Uwaga 3" xfId="6619" hidden="1"/>
    <cellStyle name="Uwaga 3" xfId="6615" hidden="1"/>
    <cellStyle name="Uwaga 3" xfId="6609" hidden="1"/>
    <cellStyle name="Uwaga 3" xfId="6604" hidden="1"/>
    <cellStyle name="Uwaga 3" xfId="6600" hidden="1"/>
    <cellStyle name="Uwaga 3" xfId="6594" hidden="1"/>
    <cellStyle name="Uwaga 3" xfId="6589" hidden="1"/>
    <cellStyle name="Uwaga 3" xfId="6585" hidden="1"/>
    <cellStyle name="Uwaga 3" xfId="6580" hidden="1"/>
    <cellStyle name="Uwaga 3" xfId="6576" hidden="1"/>
    <cellStyle name="Uwaga 3" xfId="6572" hidden="1"/>
    <cellStyle name="Uwaga 3" xfId="6564" hidden="1"/>
    <cellStyle name="Uwaga 3" xfId="6559" hidden="1"/>
    <cellStyle name="Uwaga 3" xfId="6555" hidden="1"/>
    <cellStyle name="Uwaga 3" xfId="6549" hidden="1"/>
    <cellStyle name="Uwaga 3" xfId="6544" hidden="1"/>
    <cellStyle name="Uwaga 3" xfId="6540" hidden="1"/>
    <cellStyle name="Uwaga 3" xfId="6534" hidden="1"/>
    <cellStyle name="Uwaga 3" xfId="6529" hidden="1"/>
    <cellStyle name="Uwaga 3" xfId="6525" hidden="1"/>
    <cellStyle name="Uwaga 3" xfId="6521" hidden="1"/>
    <cellStyle name="Uwaga 3" xfId="6516" hidden="1"/>
    <cellStyle name="Uwaga 3" xfId="6511" hidden="1"/>
    <cellStyle name="Uwaga 3" xfId="6506" hidden="1"/>
    <cellStyle name="Uwaga 3" xfId="6502" hidden="1"/>
    <cellStyle name="Uwaga 3" xfId="6498" hidden="1"/>
    <cellStyle name="Uwaga 3" xfId="6491" hidden="1"/>
    <cellStyle name="Uwaga 3" xfId="6487" hidden="1"/>
    <cellStyle name="Uwaga 3" xfId="6482" hidden="1"/>
    <cellStyle name="Uwaga 3" xfId="6476" hidden="1"/>
    <cellStyle name="Uwaga 3" xfId="6472" hidden="1"/>
    <cellStyle name="Uwaga 3" xfId="6467" hidden="1"/>
    <cellStyle name="Uwaga 3" xfId="6461" hidden="1"/>
    <cellStyle name="Uwaga 3" xfId="6457" hidden="1"/>
    <cellStyle name="Uwaga 3" xfId="6452" hidden="1"/>
    <cellStyle name="Uwaga 3" xfId="6446" hidden="1"/>
    <cellStyle name="Uwaga 3" xfId="6442" hidden="1"/>
    <cellStyle name="Uwaga 3" xfId="6438" hidden="1"/>
    <cellStyle name="Uwaga 3" xfId="7298" hidden="1"/>
    <cellStyle name="Uwaga 3" xfId="7297" hidden="1"/>
    <cellStyle name="Uwaga 3" xfId="7296" hidden="1"/>
    <cellStyle name="Uwaga 3" xfId="7283" hidden="1"/>
    <cellStyle name="Uwaga 3" xfId="7282" hidden="1"/>
    <cellStyle name="Uwaga 3" xfId="7281" hidden="1"/>
    <cellStyle name="Uwaga 3" xfId="7268" hidden="1"/>
    <cellStyle name="Uwaga 3" xfId="7267" hidden="1"/>
    <cellStyle name="Uwaga 3" xfId="7266" hidden="1"/>
    <cellStyle name="Uwaga 3" xfId="7253" hidden="1"/>
    <cellStyle name="Uwaga 3" xfId="7252" hidden="1"/>
    <cellStyle name="Uwaga 3" xfId="7251" hidden="1"/>
    <cellStyle name="Uwaga 3" xfId="7238" hidden="1"/>
    <cellStyle name="Uwaga 3" xfId="7237" hidden="1"/>
    <cellStyle name="Uwaga 3" xfId="7236" hidden="1"/>
    <cellStyle name="Uwaga 3" xfId="7224" hidden="1"/>
    <cellStyle name="Uwaga 3" xfId="7222" hidden="1"/>
    <cellStyle name="Uwaga 3" xfId="7220" hidden="1"/>
    <cellStyle name="Uwaga 3" xfId="7209" hidden="1"/>
    <cellStyle name="Uwaga 3" xfId="7207" hidden="1"/>
    <cellStyle name="Uwaga 3" xfId="7205" hidden="1"/>
    <cellStyle name="Uwaga 3" xfId="7194" hidden="1"/>
    <cellStyle name="Uwaga 3" xfId="7192" hidden="1"/>
    <cellStyle name="Uwaga 3" xfId="7190" hidden="1"/>
    <cellStyle name="Uwaga 3" xfId="7179" hidden="1"/>
    <cellStyle name="Uwaga 3" xfId="7177" hidden="1"/>
    <cellStyle name="Uwaga 3" xfId="7175" hidden="1"/>
    <cellStyle name="Uwaga 3" xfId="7164" hidden="1"/>
    <cellStyle name="Uwaga 3" xfId="7162" hidden="1"/>
    <cellStyle name="Uwaga 3" xfId="7160" hidden="1"/>
    <cellStyle name="Uwaga 3" xfId="7149" hidden="1"/>
    <cellStyle name="Uwaga 3" xfId="7147" hidden="1"/>
    <cellStyle name="Uwaga 3" xfId="7145" hidden="1"/>
    <cellStyle name="Uwaga 3" xfId="7134" hidden="1"/>
    <cellStyle name="Uwaga 3" xfId="7132" hidden="1"/>
    <cellStyle name="Uwaga 3" xfId="7130" hidden="1"/>
    <cellStyle name="Uwaga 3" xfId="7119" hidden="1"/>
    <cellStyle name="Uwaga 3" xfId="7117" hidden="1"/>
    <cellStyle name="Uwaga 3" xfId="7115" hidden="1"/>
    <cellStyle name="Uwaga 3" xfId="7104" hidden="1"/>
    <cellStyle name="Uwaga 3" xfId="7102" hidden="1"/>
    <cellStyle name="Uwaga 3" xfId="7100" hidden="1"/>
    <cellStyle name="Uwaga 3" xfId="7089" hidden="1"/>
    <cellStyle name="Uwaga 3" xfId="7087" hidden="1"/>
    <cellStyle name="Uwaga 3" xfId="7085" hidden="1"/>
    <cellStyle name="Uwaga 3" xfId="7074" hidden="1"/>
    <cellStyle name="Uwaga 3" xfId="7072" hidden="1"/>
    <cellStyle name="Uwaga 3" xfId="7070" hidden="1"/>
    <cellStyle name="Uwaga 3" xfId="7059" hidden="1"/>
    <cellStyle name="Uwaga 3" xfId="7057" hidden="1"/>
    <cellStyle name="Uwaga 3" xfId="7055" hidden="1"/>
    <cellStyle name="Uwaga 3" xfId="7044" hidden="1"/>
    <cellStyle name="Uwaga 3" xfId="7042" hidden="1"/>
    <cellStyle name="Uwaga 3" xfId="7039" hidden="1"/>
    <cellStyle name="Uwaga 3" xfId="7029" hidden="1"/>
    <cellStyle name="Uwaga 3" xfId="7026" hidden="1"/>
    <cellStyle name="Uwaga 3" xfId="7023" hidden="1"/>
    <cellStyle name="Uwaga 3" xfId="7014" hidden="1"/>
    <cellStyle name="Uwaga 3" xfId="7012" hidden="1"/>
    <cellStyle name="Uwaga 3" xfId="7009" hidden="1"/>
    <cellStyle name="Uwaga 3" xfId="6999" hidden="1"/>
    <cellStyle name="Uwaga 3" xfId="6997" hidden="1"/>
    <cellStyle name="Uwaga 3" xfId="6995" hidden="1"/>
    <cellStyle name="Uwaga 3" xfId="6984" hidden="1"/>
    <cellStyle name="Uwaga 3" xfId="6982" hidden="1"/>
    <cellStyle name="Uwaga 3" xfId="6980" hidden="1"/>
    <cellStyle name="Uwaga 3" xfId="6969" hidden="1"/>
    <cellStyle name="Uwaga 3" xfId="6967" hidden="1"/>
    <cellStyle name="Uwaga 3" xfId="6965" hidden="1"/>
    <cellStyle name="Uwaga 3" xfId="6954" hidden="1"/>
    <cellStyle name="Uwaga 3" xfId="6952" hidden="1"/>
    <cellStyle name="Uwaga 3" xfId="6950" hidden="1"/>
    <cellStyle name="Uwaga 3" xfId="6939" hidden="1"/>
    <cellStyle name="Uwaga 3" xfId="6937" hidden="1"/>
    <cellStyle name="Uwaga 3" xfId="6935" hidden="1"/>
    <cellStyle name="Uwaga 3" xfId="6924" hidden="1"/>
    <cellStyle name="Uwaga 3" xfId="6922" hidden="1"/>
    <cellStyle name="Uwaga 3" xfId="6919" hidden="1"/>
    <cellStyle name="Uwaga 3" xfId="6909" hidden="1"/>
    <cellStyle name="Uwaga 3" xfId="6906" hidden="1"/>
    <cellStyle name="Uwaga 3" xfId="6903" hidden="1"/>
    <cellStyle name="Uwaga 3" xfId="6894" hidden="1"/>
    <cellStyle name="Uwaga 3" xfId="6891" hidden="1"/>
    <cellStyle name="Uwaga 3" xfId="6888" hidden="1"/>
    <cellStyle name="Uwaga 3" xfId="6879" hidden="1"/>
    <cellStyle name="Uwaga 3" xfId="6877" hidden="1"/>
    <cellStyle name="Uwaga 3" xfId="6875" hidden="1"/>
    <cellStyle name="Uwaga 3" xfId="6864" hidden="1"/>
    <cellStyle name="Uwaga 3" xfId="6861" hidden="1"/>
    <cellStyle name="Uwaga 3" xfId="6858" hidden="1"/>
    <cellStyle name="Uwaga 3" xfId="6849" hidden="1"/>
    <cellStyle name="Uwaga 3" xfId="6846" hidden="1"/>
    <cellStyle name="Uwaga 3" xfId="6843" hidden="1"/>
    <cellStyle name="Uwaga 3" xfId="6834" hidden="1"/>
    <cellStyle name="Uwaga 3" xfId="6831" hidden="1"/>
    <cellStyle name="Uwaga 3" xfId="6828" hidden="1"/>
    <cellStyle name="Uwaga 3" xfId="6821" hidden="1"/>
    <cellStyle name="Uwaga 3" xfId="6817" hidden="1"/>
    <cellStyle name="Uwaga 3" xfId="6814" hidden="1"/>
    <cellStyle name="Uwaga 3" xfId="6806" hidden="1"/>
    <cellStyle name="Uwaga 3" xfId="6802" hidden="1"/>
    <cellStyle name="Uwaga 3" xfId="6799" hidden="1"/>
    <cellStyle name="Uwaga 3" xfId="6791" hidden="1"/>
    <cellStyle name="Uwaga 3" xfId="6787" hidden="1"/>
    <cellStyle name="Uwaga 3" xfId="6783" hidden="1"/>
    <cellStyle name="Uwaga 3" xfId="6776" hidden="1"/>
    <cellStyle name="Uwaga 3" xfId="6772" hidden="1"/>
    <cellStyle name="Uwaga 3" xfId="6769" hidden="1"/>
    <cellStyle name="Uwaga 3" xfId="6761" hidden="1"/>
    <cellStyle name="Uwaga 3" xfId="6757" hidden="1"/>
    <cellStyle name="Uwaga 3" xfId="6754" hidden="1"/>
    <cellStyle name="Uwaga 3" xfId="6745" hidden="1"/>
    <cellStyle name="Uwaga 3" xfId="6740" hidden="1"/>
    <cellStyle name="Uwaga 3" xfId="6736" hidden="1"/>
    <cellStyle name="Uwaga 3" xfId="6730" hidden="1"/>
    <cellStyle name="Uwaga 3" xfId="6725" hidden="1"/>
    <cellStyle name="Uwaga 3" xfId="6721" hidden="1"/>
    <cellStyle name="Uwaga 3" xfId="6715" hidden="1"/>
    <cellStyle name="Uwaga 3" xfId="6710" hidden="1"/>
    <cellStyle name="Uwaga 3" xfId="6706" hidden="1"/>
    <cellStyle name="Uwaga 3" xfId="6701" hidden="1"/>
    <cellStyle name="Uwaga 3" xfId="6697" hidden="1"/>
    <cellStyle name="Uwaga 3" xfId="6693" hidden="1"/>
    <cellStyle name="Uwaga 3" xfId="6686" hidden="1"/>
    <cellStyle name="Uwaga 3" xfId="6681" hidden="1"/>
    <cellStyle name="Uwaga 3" xfId="6677" hidden="1"/>
    <cellStyle name="Uwaga 3" xfId="6670" hidden="1"/>
    <cellStyle name="Uwaga 3" xfId="6665" hidden="1"/>
    <cellStyle name="Uwaga 3" xfId="6661" hidden="1"/>
    <cellStyle name="Uwaga 3" xfId="6656" hidden="1"/>
    <cellStyle name="Uwaga 3" xfId="6651" hidden="1"/>
    <cellStyle name="Uwaga 3" xfId="6647" hidden="1"/>
    <cellStyle name="Uwaga 3" xfId="6641" hidden="1"/>
    <cellStyle name="Uwaga 3" xfId="6637" hidden="1"/>
    <cellStyle name="Uwaga 3" xfId="6634" hidden="1"/>
    <cellStyle name="Uwaga 3" xfId="6627" hidden="1"/>
    <cellStyle name="Uwaga 3" xfId="6622" hidden="1"/>
    <cellStyle name="Uwaga 3" xfId="6617" hidden="1"/>
    <cellStyle name="Uwaga 3" xfId="6611" hidden="1"/>
    <cellStyle name="Uwaga 3" xfId="6606" hidden="1"/>
    <cellStyle name="Uwaga 3" xfId="6601" hidden="1"/>
    <cellStyle name="Uwaga 3" xfId="6596" hidden="1"/>
    <cellStyle name="Uwaga 3" xfId="6591" hidden="1"/>
    <cellStyle name="Uwaga 3" xfId="6586" hidden="1"/>
    <cellStyle name="Uwaga 3" xfId="6582" hidden="1"/>
    <cellStyle name="Uwaga 3" xfId="6578" hidden="1"/>
    <cellStyle name="Uwaga 3" xfId="6573" hidden="1"/>
    <cellStyle name="Uwaga 3" xfId="6566" hidden="1"/>
    <cellStyle name="Uwaga 3" xfId="6561" hidden="1"/>
    <cellStyle name="Uwaga 3" xfId="6556" hidden="1"/>
    <cellStyle name="Uwaga 3" xfId="6550" hidden="1"/>
    <cellStyle name="Uwaga 3" xfId="6545" hidden="1"/>
    <cellStyle name="Uwaga 3" xfId="6541" hidden="1"/>
    <cellStyle name="Uwaga 3" xfId="6536" hidden="1"/>
    <cellStyle name="Uwaga 3" xfId="6531" hidden="1"/>
    <cellStyle name="Uwaga 3" xfId="6526" hidden="1"/>
    <cellStyle name="Uwaga 3" xfId="6522" hidden="1"/>
    <cellStyle name="Uwaga 3" xfId="6517" hidden="1"/>
    <cellStyle name="Uwaga 3" xfId="6512" hidden="1"/>
    <cellStyle name="Uwaga 3" xfId="6507" hidden="1"/>
    <cellStyle name="Uwaga 3" xfId="6503" hidden="1"/>
    <cellStyle name="Uwaga 3" xfId="6499" hidden="1"/>
    <cellStyle name="Uwaga 3" xfId="6492" hidden="1"/>
    <cellStyle name="Uwaga 3" xfId="6488" hidden="1"/>
    <cellStyle name="Uwaga 3" xfId="6483" hidden="1"/>
    <cellStyle name="Uwaga 3" xfId="6477" hidden="1"/>
    <cellStyle name="Uwaga 3" xfId="6473" hidden="1"/>
    <cellStyle name="Uwaga 3" xfId="6468" hidden="1"/>
    <cellStyle name="Uwaga 3" xfId="6462" hidden="1"/>
    <cellStyle name="Uwaga 3" xfId="6458" hidden="1"/>
    <cellStyle name="Uwaga 3" xfId="6454" hidden="1"/>
    <cellStyle name="Uwaga 3" xfId="6447" hidden="1"/>
    <cellStyle name="Uwaga 3" xfId="6443" hidden="1"/>
    <cellStyle name="Uwaga 3" xfId="6439" hidden="1"/>
    <cellStyle name="Uwaga 3" xfId="7303" hidden="1"/>
    <cellStyle name="Uwaga 3" xfId="7301" hidden="1"/>
    <cellStyle name="Uwaga 3" xfId="7299" hidden="1"/>
    <cellStyle name="Uwaga 3" xfId="7286" hidden="1"/>
    <cellStyle name="Uwaga 3" xfId="7285" hidden="1"/>
    <cellStyle name="Uwaga 3" xfId="7284" hidden="1"/>
    <cellStyle name="Uwaga 3" xfId="7271" hidden="1"/>
    <cellStyle name="Uwaga 3" xfId="7270" hidden="1"/>
    <cellStyle name="Uwaga 3" xfId="7269" hidden="1"/>
    <cellStyle name="Uwaga 3" xfId="7257" hidden="1"/>
    <cellStyle name="Uwaga 3" xfId="7255" hidden="1"/>
    <cellStyle name="Uwaga 3" xfId="7254" hidden="1"/>
    <cellStyle name="Uwaga 3" xfId="7241" hidden="1"/>
    <cellStyle name="Uwaga 3" xfId="7240" hidden="1"/>
    <cellStyle name="Uwaga 3" xfId="7239" hidden="1"/>
    <cellStyle name="Uwaga 3" xfId="7227" hidden="1"/>
    <cellStyle name="Uwaga 3" xfId="7225" hidden="1"/>
    <cellStyle name="Uwaga 3" xfId="7223" hidden="1"/>
    <cellStyle name="Uwaga 3" xfId="7212" hidden="1"/>
    <cellStyle name="Uwaga 3" xfId="7210" hidden="1"/>
    <cellStyle name="Uwaga 3" xfId="7208" hidden="1"/>
    <cellStyle name="Uwaga 3" xfId="7197" hidden="1"/>
    <cellStyle name="Uwaga 3" xfId="7195" hidden="1"/>
    <cellStyle name="Uwaga 3" xfId="7193" hidden="1"/>
    <cellStyle name="Uwaga 3" xfId="7182" hidden="1"/>
    <cellStyle name="Uwaga 3" xfId="7180" hidden="1"/>
    <cellStyle name="Uwaga 3" xfId="7178" hidden="1"/>
    <cellStyle name="Uwaga 3" xfId="7167" hidden="1"/>
    <cellStyle name="Uwaga 3" xfId="7165" hidden="1"/>
    <cellStyle name="Uwaga 3" xfId="7163" hidden="1"/>
    <cellStyle name="Uwaga 3" xfId="7152" hidden="1"/>
    <cellStyle name="Uwaga 3" xfId="7150" hidden="1"/>
    <cellStyle name="Uwaga 3" xfId="7148" hidden="1"/>
    <cellStyle name="Uwaga 3" xfId="7137" hidden="1"/>
    <cellStyle name="Uwaga 3" xfId="7135" hidden="1"/>
    <cellStyle name="Uwaga 3" xfId="7133" hidden="1"/>
    <cellStyle name="Uwaga 3" xfId="7122" hidden="1"/>
    <cellStyle name="Uwaga 3" xfId="7120" hidden="1"/>
    <cellStyle name="Uwaga 3" xfId="7118" hidden="1"/>
    <cellStyle name="Uwaga 3" xfId="7107" hidden="1"/>
    <cellStyle name="Uwaga 3" xfId="7105" hidden="1"/>
    <cellStyle name="Uwaga 3" xfId="7103" hidden="1"/>
    <cellStyle name="Uwaga 3" xfId="7092" hidden="1"/>
    <cellStyle name="Uwaga 3" xfId="7090" hidden="1"/>
    <cellStyle name="Uwaga 3" xfId="7088" hidden="1"/>
    <cellStyle name="Uwaga 3" xfId="7077" hidden="1"/>
    <cellStyle name="Uwaga 3" xfId="7075" hidden="1"/>
    <cellStyle name="Uwaga 3" xfId="7073" hidden="1"/>
    <cellStyle name="Uwaga 3" xfId="7062" hidden="1"/>
    <cellStyle name="Uwaga 3" xfId="7060" hidden="1"/>
    <cellStyle name="Uwaga 3" xfId="7058" hidden="1"/>
    <cellStyle name="Uwaga 3" xfId="7047" hidden="1"/>
    <cellStyle name="Uwaga 3" xfId="7045" hidden="1"/>
    <cellStyle name="Uwaga 3" xfId="7043" hidden="1"/>
    <cellStyle name="Uwaga 3" xfId="7032" hidden="1"/>
    <cellStyle name="Uwaga 3" xfId="7030" hidden="1"/>
    <cellStyle name="Uwaga 3" xfId="7028" hidden="1"/>
    <cellStyle name="Uwaga 3" xfId="7017" hidden="1"/>
    <cellStyle name="Uwaga 3" xfId="7015" hidden="1"/>
    <cellStyle name="Uwaga 3" xfId="7013" hidden="1"/>
    <cellStyle name="Uwaga 3" xfId="7002" hidden="1"/>
    <cellStyle name="Uwaga 3" xfId="7000" hidden="1"/>
    <cellStyle name="Uwaga 3" xfId="6998" hidden="1"/>
    <cellStyle name="Uwaga 3" xfId="6987" hidden="1"/>
    <cellStyle name="Uwaga 3" xfId="6985" hidden="1"/>
    <cellStyle name="Uwaga 3" xfId="6983" hidden="1"/>
    <cellStyle name="Uwaga 3" xfId="6972" hidden="1"/>
    <cellStyle name="Uwaga 3" xfId="6970" hidden="1"/>
    <cellStyle name="Uwaga 3" xfId="6968" hidden="1"/>
    <cellStyle name="Uwaga 3" xfId="6957" hidden="1"/>
    <cellStyle name="Uwaga 3" xfId="6955" hidden="1"/>
    <cellStyle name="Uwaga 3" xfId="6953" hidden="1"/>
    <cellStyle name="Uwaga 3" xfId="6942" hidden="1"/>
    <cellStyle name="Uwaga 3" xfId="6940" hidden="1"/>
    <cellStyle name="Uwaga 3" xfId="6938" hidden="1"/>
    <cellStyle name="Uwaga 3" xfId="6927" hidden="1"/>
    <cellStyle name="Uwaga 3" xfId="6925" hidden="1"/>
    <cellStyle name="Uwaga 3" xfId="6923" hidden="1"/>
    <cellStyle name="Uwaga 3" xfId="6912" hidden="1"/>
    <cellStyle name="Uwaga 3" xfId="6910" hidden="1"/>
    <cellStyle name="Uwaga 3" xfId="6907" hidden="1"/>
    <cellStyle name="Uwaga 3" xfId="6897" hidden="1"/>
    <cellStyle name="Uwaga 3" xfId="6895" hidden="1"/>
    <cellStyle name="Uwaga 3" xfId="6893" hidden="1"/>
    <cellStyle name="Uwaga 3" xfId="6882" hidden="1"/>
    <cellStyle name="Uwaga 3" xfId="6880" hidden="1"/>
    <cellStyle name="Uwaga 3" xfId="6878" hidden="1"/>
    <cellStyle name="Uwaga 3" xfId="6867" hidden="1"/>
    <cellStyle name="Uwaga 3" xfId="6865" hidden="1"/>
    <cellStyle name="Uwaga 3" xfId="6862" hidden="1"/>
    <cellStyle name="Uwaga 3" xfId="6852" hidden="1"/>
    <cellStyle name="Uwaga 3" xfId="6850" hidden="1"/>
    <cellStyle name="Uwaga 3" xfId="6847" hidden="1"/>
    <cellStyle name="Uwaga 3" xfId="6837" hidden="1"/>
    <cellStyle name="Uwaga 3" xfId="6835" hidden="1"/>
    <cellStyle name="Uwaga 3" xfId="6832" hidden="1"/>
    <cellStyle name="Uwaga 3" xfId="6823" hidden="1"/>
    <cellStyle name="Uwaga 3" xfId="6820" hidden="1"/>
    <cellStyle name="Uwaga 3" xfId="6816" hidden="1"/>
    <cellStyle name="Uwaga 3" xfId="6808" hidden="1"/>
    <cellStyle name="Uwaga 3" xfId="6805" hidden="1"/>
    <cellStyle name="Uwaga 3" xfId="6801" hidden="1"/>
    <cellStyle name="Uwaga 3" xfId="6793" hidden="1"/>
    <cellStyle name="Uwaga 3" xfId="6790" hidden="1"/>
    <cellStyle name="Uwaga 3" xfId="6786" hidden="1"/>
    <cellStyle name="Uwaga 3" xfId="6778" hidden="1"/>
    <cellStyle name="Uwaga 3" xfId="6775" hidden="1"/>
    <cellStyle name="Uwaga 3" xfId="6771" hidden="1"/>
    <cellStyle name="Uwaga 3" xfId="6763" hidden="1"/>
    <cellStyle name="Uwaga 3" xfId="6760" hidden="1"/>
    <cellStyle name="Uwaga 3" xfId="6756" hidden="1"/>
    <cellStyle name="Uwaga 3" xfId="6748" hidden="1"/>
    <cellStyle name="Uwaga 3" xfId="6744" hidden="1"/>
    <cellStyle name="Uwaga 3" xfId="6739" hidden="1"/>
    <cellStyle name="Uwaga 3" xfId="6733" hidden="1"/>
    <cellStyle name="Uwaga 3" xfId="6729" hidden="1"/>
    <cellStyle name="Uwaga 3" xfId="6724" hidden="1"/>
    <cellStyle name="Uwaga 3" xfId="6718" hidden="1"/>
    <cellStyle name="Uwaga 3" xfId="6714" hidden="1"/>
    <cellStyle name="Uwaga 3" xfId="6709" hidden="1"/>
    <cellStyle name="Uwaga 3" xfId="6703" hidden="1"/>
    <cellStyle name="Uwaga 3" xfId="6700" hidden="1"/>
    <cellStyle name="Uwaga 3" xfId="6696" hidden="1"/>
    <cellStyle name="Uwaga 3" xfId="6688" hidden="1"/>
    <cellStyle name="Uwaga 3" xfId="6685" hidden="1"/>
    <cellStyle name="Uwaga 3" xfId="6680" hidden="1"/>
    <cellStyle name="Uwaga 3" xfId="6673" hidden="1"/>
    <cellStyle name="Uwaga 3" xfId="6669" hidden="1"/>
    <cellStyle name="Uwaga 3" xfId="6664" hidden="1"/>
    <cellStyle name="Uwaga 3" xfId="6658" hidden="1"/>
    <cellStyle name="Uwaga 3" xfId="6654" hidden="1"/>
    <cellStyle name="Uwaga 3" xfId="6649" hidden="1"/>
    <cellStyle name="Uwaga 3" xfId="6643" hidden="1"/>
    <cellStyle name="Uwaga 3" xfId="6640" hidden="1"/>
    <cellStyle name="Uwaga 3" xfId="6636" hidden="1"/>
    <cellStyle name="Uwaga 3" xfId="6628" hidden="1"/>
    <cellStyle name="Uwaga 3" xfId="6623" hidden="1"/>
    <cellStyle name="Uwaga 3" xfId="6618" hidden="1"/>
    <cellStyle name="Uwaga 3" xfId="6613" hidden="1"/>
    <cellStyle name="Uwaga 3" xfId="6608" hidden="1"/>
    <cellStyle name="Uwaga 3" xfId="6603" hidden="1"/>
    <cellStyle name="Uwaga 3" xfId="6598" hidden="1"/>
    <cellStyle name="Uwaga 3" xfId="6593" hidden="1"/>
    <cellStyle name="Uwaga 3" xfId="6588" hidden="1"/>
    <cellStyle name="Uwaga 3" xfId="6583" hidden="1"/>
    <cellStyle name="Uwaga 3" xfId="6579" hidden="1"/>
    <cellStyle name="Uwaga 3" xfId="6574" hidden="1"/>
    <cellStyle name="Uwaga 3" xfId="6567" hidden="1"/>
    <cellStyle name="Uwaga 3" xfId="6562" hidden="1"/>
    <cellStyle name="Uwaga 3" xfId="6557" hidden="1"/>
    <cellStyle name="Uwaga 3" xfId="6552" hidden="1"/>
    <cellStyle name="Uwaga 3" xfId="6547" hidden="1"/>
    <cellStyle name="Uwaga 3" xfId="6542" hidden="1"/>
    <cellStyle name="Uwaga 3" xfId="6537" hidden="1"/>
    <cellStyle name="Uwaga 3" xfId="6532" hidden="1"/>
    <cellStyle name="Uwaga 3" xfId="6527" hidden="1"/>
    <cellStyle name="Uwaga 3" xfId="6523" hidden="1"/>
    <cellStyle name="Uwaga 3" xfId="6518" hidden="1"/>
    <cellStyle name="Uwaga 3" xfId="6513" hidden="1"/>
    <cellStyle name="Uwaga 3" xfId="6508" hidden="1"/>
    <cellStyle name="Uwaga 3" xfId="6504" hidden="1"/>
    <cellStyle name="Uwaga 3" xfId="6500" hidden="1"/>
    <cellStyle name="Uwaga 3" xfId="6493" hidden="1"/>
    <cellStyle name="Uwaga 3" xfId="6489" hidden="1"/>
    <cellStyle name="Uwaga 3" xfId="6484" hidden="1"/>
    <cellStyle name="Uwaga 3" xfId="6478" hidden="1"/>
    <cellStyle name="Uwaga 3" xfId="6474" hidden="1"/>
    <cellStyle name="Uwaga 3" xfId="6469" hidden="1"/>
    <cellStyle name="Uwaga 3" xfId="6463" hidden="1"/>
    <cellStyle name="Uwaga 3" xfId="6459" hidden="1"/>
    <cellStyle name="Uwaga 3" xfId="6455" hidden="1"/>
    <cellStyle name="Uwaga 3" xfId="6448" hidden="1"/>
    <cellStyle name="Uwaga 3" xfId="6444" hidden="1"/>
    <cellStyle name="Uwaga 3" xfId="6440" hidden="1"/>
    <cellStyle name="Uwaga 3" xfId="7307" hidden="1"/>
    <cellStyle name="Uwaga 3" xfId="7306" hidden="1"/>
    <cellStyle name="Uwaga 3" xfId="7304" hidden="1"/>
    <cellStyle name="Uwaga 3" xfId="7291" hidden="1"/>
    <cellStyle name="Uwaga 3" xfId="7289" hidden="1"/>
    <cellStyle name="Uwaga 3" xfId="7287" hidden="1"/>
    <cellStyle name="Uwaga 3" xfId="7277" hidden="1"/>
    <cellStyle name="Uwaga 3" xfId="7275" hidden="1"/>
    <cellStyle name="Uwaga 3" xfId="7273" hidden="1"/>
    <cellStyle name="Uwaga 3" xfId="7262" hidden="1"/>
    <cellStyle name="Uwaga 3" xfId="7260" hidden="1"/>
    <cellStyle name="Uwaga 3" xfId="7258" hidden="1"/>
    <cellStyle name="Uwaga 3" xfId="7245" hidden="1"/>
    <cellStyle name="Uwaga 3" xfId="7243" hidden="1"/>
    <cellStyle name="Uwaga 3" xfId="7242" hidden="1"/>
    <cellStyle name="Uwaga 3" xfId="7229" hidden="1"/>
    <cellStyle name="Uwaga 3" xfId="7228" hidden="1"/>
    <cellStyle name="Uwaga 3" xfId="7226" hidden="1"/>
    <cellStyle name="Uwaga 3" xfId="7214" hidden="1"/>
    <cellStyle name="Uwaga 3" xfId="7213" hidden="1"/>
    <cellStyle name="Uwaga 3" xfId="7211" hidden="1"/>
    <cellStyle name="Uwaga 3" xfId="7199" hidden="1"/>
    <cellStyle name="Uwaga 3" xfId="7198" hidden="1"/>
    <cellStyle name="Uwaga 3" xfId="7196" hidden="1"/>
    <cellStyle name="Uwaga 3" xfId="7184" hidden="1"/>
    <cellStyle name="Uwaga 3" xfId="7183" hidden="1"/>
    <cellStyle name="Uwaga 3" xfId="7181" hidden="1"/>
    <cellStyle name="Uwaga 3" xfId="7169" hidden="1"/>
    <cellStyle name="Uwaga 3" xfId="7168" hidden="1"/>
    <cellStyle name="Uwaga 3" xfId="7166" hidden="1"/>
    <cellStyle name="Uwaga 3" xfId="7154" hidden="1"/>
    <cellStyle name="Uwaga 3" xfId="7153" hidden="1"/>
    <cellStyle name="Uwaga 3" xfId="7151" hidden="1"/>
    <cellStyle name="Uwaga 3" xfId="7139" hidden="1"/>
    <cellStyle name="Uwaga 3" xfId="7138" hidden="1"/>
    <cellStyle name="Uwaga 3" xfId="7136" hidden="1"/>
    <cellStyle name="Uwaga 3" xfId="7124" hidden="1"/>
    <cellStyle name="Uwaga 3" xfId="7123" hidden="1"/>
    <cellStyle name="Uwaga 3" xfId="7121" hidden="1"/>
    <cellStyle name="Uwaga 3" xfId="7109" hidden="1"/>
    <cellStyle name="Uwaga 3" xfId="7108" hidden="1"/>
    <cellStyle name="Uwaga 3" xfId="7106" hidden="1"/>
    <cellStyle name="Uwaga 3" xfId="7094" hidden="1"/>
    <cellStyle name="Uwaga 3" xfId="7093" hidden="1"/>
    <cellStyle name="Uwaga 3" xfId="7091" hidden="1"/>
    <cellStyle name="Uwaga 3" xfId="7079" hidden="1"/>
    <cellStyle name="Uwaga 3" xfId="7078" hidden="1"/>
    <cellStyle name="Uwaga 3" xfId="7076" hidden="1"/>
    <cellStyle name="Uwaga 3" xfId="7064" hidden="1"/>
    <cellStyle name="Uwaga 3" xfId="7063" hidden="1"/>
    <cellStyle name="Uwaga 3" xfId="7061" hidden="1"/>
    <cellStyle name="Uwaga 3" xfId="7049" hidden="1"/>
    <cellStyle name="Uwaga 3" xfId="7048" hidden="1"/>
    <cellStyle name="Uwaga 3" xfId="7046" hidden="1"/>
    <cellStyle name="Uwaga 3" xfId="7034" hidden="1"/>
    <cellStyle name="Uwaga 3" xfId="7033" hidden="1"/>
    <cellStyle name="Uwaga 3" xfId="7031" hidden="1"/>
    <cellStyle name="Uwaga 3" xfId="7019" hidden="1"/>
    <cellStyle name="Uwaga 3" xfId="7018" hidden="1"/>
    <cellStyle name="Uwaga 3" xfId="7016" hidden="1"/>
    <cellStyle name="Uwaga 3" xfId="7004" hidden="1"/>
    <cellStyle name="Uwaga 3" xfId="7003" hidden="1"/>
    <cellStyle name="Uwaga 3" xfId="7001" hidden="1"/>
    <cellStyle name="Uwaga 3" xfId="6989" hidden="1"/>
    <cellStyle name="Uwaga 3" xfId="6988" hidden="1"/>
    <cellStyle name="Uwaga 3" xfId="6986" hidden="1"/>
    <cellStyle name="Uwaga 3" xfId="6974" hidden="1"/>
    <cellStyle name="Uwaga 3" xfId="6973" hidden="1"/>
    <cellStyle name="Uwaga 3" xfId="6971" hidden="1"/>
    <cellStyle name="Uwaga 3" xfId="6959" hidden="1"/>
    <cellStyle name="Uwaga 3" xfId="6958" hidden="1"/>
    <cellStyle name="Uwaga 3" xfId="6956" hidden="1"/>
    <cellStyle name="Uwaga 3" xfId="6944" hidden="1"/>
    <cellStyle name="Uwaga 3" xfId="6943" hidden="1"/>
    <cellStyle name="Uwaga 3" xfId="6941" hidden="1"/>
    <cellStyle name="Uwaga 3" xfId="6929" hidden="1"/>
    <cellStyle name="Uwaga 3" xfId="6928" hidden="1"/>
    <cellStyle name="Uwaga 3" xfId="6926" hidden="1"/>
    <cellStyle name="Uwaga 3" xfId="6914" hidden="1"/>
    <cellStyle name="Uwaga 3" xfId="6913" hidden="1"/>
    <cellStyle name="Uwaga 3" xfId="6911" hidden="1"/>
    <cellStyle name="Uwaga 3" xfId="6899" hidden="1"/>
    <cellStyle name="Uwaga 3" xfId="6898" hidden="1"/>
    <cellStyle name="Uwaga 3" xfId="6896" hidden="1"/>
    <cellStyle name="Uwaga 3" xfId="6884" hidden="1"/>
    <cellStyle name="Uwaga 3" xfId="6883" hidden="1"/>
    <cellStyle name="Uwaga 3" xfId="6881" hidden="1"/>
    <cellStyle name="Uwaga 3" xfId="6869" hidden="1"/>
    <cellStyle name="Uwaga 3" xfId="6868" hidden="1"/>
    <cellStyle name="Uwaga 3" xfId="6866" hidden="1"/>
    <cellStyle name="Uwaga 3" xfId="6854" hidden="1"/>
    <cellStyle name="Uwaga 3" xfId="6853" hidden="1"/>
    <cellStyle name="Uwaga 3" xfId="6851" hidden="1"/>
    <cellStyle name="Uwaga 3" xfId="6839" hidden="1"/>
    <cellStyle name="Uwaga 3" xfId="6838" hidden="1"/>
    <cellStyle name="Uwaga 3" xfId="6836" hidden="1"/>
    <cellStyle name="Uwaga 3" xfId="6824" hidden="1"/>
    <cellStyle name="Uwaga 3" xfId="6822" hidden="1"/>
    <cellStyle name="Uwaga 3" xfId="6819" hidden="1"/>
    <cellStyle name="Uwaga 3" xfId="6809" hidden="1"/>
    <cellStyle name="Uwaga 3" xfId="6807" hidden="1"/>
    <cellStyle name="Uwaga 3" xfId="6804" hidden="1"/>
    <cellStyle name="Uwaga 3" xfId="6794" hidden="1"/>
    <cellStyle name="Uwaga 3" xfId="6792" hidden="1"/>
    <cellStyle name="Uwaga 3" xfId="6789" hidden="1"/>
    <cellStyle name="Uwaga 3" xfId="6779" hidden="1"/>
    <cellStyle name="Uwaga 3" xfId="6777" hidden="1"/>
    <cellStyle name="Uwaga 3" xfId="6774" hidden="1"/>
    <cellStyle name="Uwaga 3" xfId="6764" hidden="1"/>
    <cellStyle name="Uwaga 3" xfId="6762" hidden="1"/>
    <cellStyle name="Uwaga 3" xfId="6759" hidden="1"/>
    <cellStyle name="Uwaga 3" xfId="6749" hidden="1"/>
    <cellStyle name="Uwaga 3" xfId="6747" hidden="1"/>
    <cellStyle name="Uwaga 3" xfId="6743" hidden="1"/>
    <cellStyle name="Uwaga 3" xfId="6734" hidden="1"/>
    <cellStyle name="Uwaga 3" xfId="6731" hidden="1"/>
    <cellStyle name="Uwaga 3" xfId="6727" hidden="1"/>
    <cellStyle name="Uwaga 3" xfId="6719" hidden="1"/>
    <cellStyle name="Uwaga 3" xfId="6717" hidden="1"/>
    <cellStyle name="Uwaga 3" xfId="6713" hidden="1"/>
    <cellStyle name="Uwaga 3" xfId="6704" hidden="1"/>
    <cellStyle name="Uwaga 3" xfId="6702" hidden="1"/>
    <cellStyle name="Uwaga 3" xfId="6699" hidden="1"/>
    <cellStyle name="Uwaga 3" xfId="6689" hidden="1"/>
    <cellStyle name="Uwaga 3" xfId="6687" hidden="1"/>
    <cellStyle name="Uwaga 3" xfId="6682" hidden="1"/>
    <cellStyle name="Uwaga 3" xfId="6674" hidden="1"/>
    <cellStyle name="Uwaga 3" xfId="6672" hidden="1"/>
    <cellStyle name="Uwaga 3" xfId="6667" hidden="1"/>
    <cellStyle name="Uwaga 3" xfId="6659" hidden="1"/>
    <cellStyle name="Uwaga 3" xfId="6657" hidden="1"/>
    <cellStyle name="Uwaga 3" xfId="6652" hidden="1"/>
    <cellStyle name="Uwaga 3" xfId="6644" hidden="1"/>
    <cellStyle name="Uwaga 3" xfId="6642" hidden="1"/>
    <cellStyle name="Uwaga 3" xfId="6638" hidden="1"/>
    <cellStyle name="Uwaga 3" xfId="6629" hidden="1"/>
    <cellStyle name="Uwaga 3" xfId="6626" hidden="1"/>
    <cellStyle name="Uwaga 3" xfId="6621" hidden="1"/>
    <cellStyle name="Uwaga 3" xfId="6614" hidden="1"/>
    <cellStyle name="Uwaga 3" xfId="6610" hidden="1"/>
    <cellStyle name="Uwaga 3" xfId="6605" hidden="1"/>
    <cellStyle name="Uwaga 3" xfId="6599" hidden="1"/>
    <cellStyle name="Uwaga 3" xfId="6595" hidden="1"/>
    <cellStyle name="Uwaga 3" xfId="6590" hidden="1"/>
    <cellStyle name="Uwaga 3" xfId="6584" hidden="1"/>
    <cellStyle name="Uwaga 3" xfId="6581" hidden="1"/>
    <cellStyle name="Uwaga 3" xfId="6577" hidden="1"/>
    <cellStyle name="Uwaga 3" xfId="6568" hidden="1"/>
    <cellStyle name="Uwaga 3" xfId="6563" hidden="1"/>
    <cellStyle name="Uwaga 3" xfId="6558" hidden="1"/>
    <cellStyle name="Uwaga 3" xfId="6553" hidden="1"/>
    <cellStyle name="Uwaga 3" xfId="6548" hidden="1"/>
    <cellStyle name="Uwaga 3" xfId="6543" hidden="1"/>
    <cellStyle name="Uwaga 3" xfId="6538" hidden="1"/>
    <cellStyle name="Uwaga 3" xfId="6533" hidden="1"/>
    <cellStyle name="Uwaga 3" xfId="6528" hidden="1"/>
    <cellStyle name="Uwaga 3" xfId="6524" hidden="1"/>
    <cellStyle name="Uwaga 3" xfId="6519" hidden="1"/>
    <cellStyle name="Uwaga 3" xfId="6514" hidden="1"/>
    <cellStyle name="Uwaga 3" xfId="6509" hidden="1"/>
    <cellStyle name="Uwaga 3" xfId="6505" hidden="1"/>
    <cellStyle name="Uwaga 3" xfId="6501" hidden="1"/>
    <cellStyle name="Uwaga 3" xfId="6494" hidden="1"/>
    <cellStyle name="Uwaga 3" xfId="6490" hidden="1"/>
    <cellStyle name="Uwaga 3" xfId="6485" hidden="1"/>
    <cellStyle name="Uwaga 3" xfId="6479" hidden="1"/>
    <cellStyle name="Uwaga 3" xfId="6475" hidden="1"/>
    <cellStyle name="Uwaga 3" xfId="6470" hidden="1"/>
    <cellStyle name="Uwaga 3" xfId="6464" hidden="1"/>
    <cellStyle name="Uwaga 3" xfId="6460" hidden="1"/>
    <cellStyle name="Uwaga 3" xfId="6456" hidden="1"/>
    <cellStyle name="Uwaga 3" xfId="6449" hidden="1"/>
    <cellStyle name="Uwaga 3" xfId="6445" hidden="1"/>
    <cellStyle name="Uwaga 3" xfId="6441" hidden="1"/>
    <cellStyle name="Uwaga 3" xfId="7447" hidden="1"/>
    <cellStyle name="Uwaga 3" xfId="7448" hidden="1"/>
    <cellStyle name="Uwaga 3" xfId="7449" hidden="1"/>
    <cellStyle name="Uwaga 3" xfId="7459" hidden="1"/>
    <cellStyle name="Uwaga 3" xfId="7460" hidden="1"/>
    <cellStyle name="Uwaga 3" xfId="7461" hidden="1"/>
    <cellStyle name="Uwaga 3" xfId="7468" hidden="1"/>
    <cellStyle name="Uwaga 3" xfId="7469" hidden="1"/>
    <cellStyle name="Uwaga 3" xfId="7470" hidden="1"/>
    <cellStyle name="Uwaga 3" xfId="7477" hidden="1"/>
    <cellStyle name="Uwaga 3" xfId="7478" hidden="1"/>
    <cellStyle name="Uwaga 3" xfId="7479" hidden="1"/>
    <cellStyle name="Uwaga 3" xfId="7488" hidden="1"/>
    <cellStyle name="Uwaga 3" xfId="7489" hidden="1"/>
    <cellStyle name="Uwaga 3" xfId="7490" hidden="1"/>
    <cellStyle name="Uwaga 3" xfId="7501" hidden="1"/>
    <cellStyle name="Uwaga 3" xfId="7502" hidden="1"/>
    <cellStyle name="Uwaga 3" xfId="7503" hidden="1"/>
    <cellStyle name="Uwaga 3" xfId="7510" hidden="1"/>
    <cellStyle name="Uwaga 3" xfId="7511" hidden="1"/>
    <cellStyle name="Uwaga 3" xfId="7512" hidden="1"/>
    <cellStyle name="Uwaga 3" xfId="7519" hidden="1"/>
    <cellStyle name="Uwaga 3" xfId="7520" hidden="1"/>
    <cellStyle name="Uwaga 3" xfId="7521" hidden="1"/>
    <cellStyle name="Uwaga 3" xfId="7528" hidden="1"/>
    <cellStyle name="Uwaga 3" xfId="7529" hidden="1"/>
    <cellStyle name="Uwaga 3" xfId="7530" hidden="1"/>
    <cellStyle name="Uwaga 3" xfId="7540" hidden="1"/>
    <cellStyle name="Uwaga 3" xfId="7541" hidden="1"/>
    <cellStyle name="Uwaga 3" xfId="7542" hidden="1"/>
    <cellStyle name="Uwaga 3" xfId="7549" hidden="1"/>
    <cellStyle name="Uwaga 3" xfId="7550" hidden="1"/>
    <cellStyle name="Uwaga 3" xfId="7551" hidden="1"/>
    <cellStyle name="Uwaga 3" xfId="7558" hidden="1"/>
    <cellStyle name="Uwaga 3" xfId="7559" hidden="1"/>
    <cellStyle name="Uwaga 3" xfId="7560" hidden="1"/>
    <cellStyle name="Uwaga 3" xfId="7568" hidden="1"/>
    <cellStyle name="Uwaga 3" xfId="7569" hidden="1"/>
    <cellStyle name="Uwaga 3" xfId="7570" hidden="1"/>
    <cellStyle name="Uwaga 3" xfId="7580" hidden="1"/>
    <cellStyle name="Uwaga 3" xfId="7581" hidden="1"/>
    <cellStyle name="Uwaga 3" xfId="7582" hidden="1"/>
    <cellStyle name="Uwaga 3" xfId="7589" hidden="1"/>
    <cellStyle name="Uwaga 3" xfId="7590" hidden="1"/>
    <cellStyle name="Uwaga 3" xfId="7591" hidden="1"/>
    <cellStyle name="Uwaga 3" xfId="7598" hidden="1"/>
    <cellStyle name="Uwaga 3" xfId="7599" hidden="1"/>
    <cellStyle name="Uwaga 3" xfId="7600" hidden="1"/>
    <cellStyle name="Uwaga 3" xfId="7608" hidden="1"/>
    <cellStyle name="Uwaga 3" xfId="7609" hidden="1"/>
    <cellStyle name="Uwaga 3" xfId="7610" hidden="1"/>
    <cellStyle name="Uwaga 3" xfId="7620" hidden="1"/>
    <cellStyle name="Uwaga 3" xfId="7621" hidden="1"/>
    <cellStyle name="Uwaga 3" xfId="7622" hidden="1"/>
    <cellStyle name="Uwaga 3" xfId="7629" hidden="1"/>
    <cellStyle name="Uwaga 3" xfId="7630" hidden="1"/>
    <cellStyle name="Uwaga 3" xfId="7631" hidden="1"/>
    <cellStyle name="Uwaga 3" xfId="7638" hidden="1"/>
    <cellStyle name="Uwaga 3" xfId="7639" hidden="1"/>
    <cellStyle name="Uwaga 3" xfId="7640" hidden="1"/>
    <cellStyle name="Uwaga 3" xfId="7647" hidden="1"/>
    <cellStyle name="Uwaga 3" xfId="7648" hidden="1"/>
    <cellStyle name="Uwaga 3" xfId="7649" hidden="1"/>
    <cellStyle name="Uwaga 3" xfId="7659" hidden="1"/>
    <cellStyle name="Uwaga 3" xfId="7660" hidden="1"/>
    <cellStyle name="Uwaga 3" xfId="7661" hidden="1"/>
    <cellStyle name="Uwaga 3" xfId="7668" hidden="1"/>
    <cellStyle name="Uwaga 3" xfId="7669" hidden="1"/>
    <cellStyle name="Uwaga 3" xfId="7670" hidden="1"/>
    <cellStyle name="Uwaga 3" xfId="7677" hidden="1"/>
    <cellStyle name="Uwaga 3" xfId="7678" hidden="1"/>
    <cellStyle name="Uwaga 3" xfId="7679" hidden="1"/>
    <cellStyle name="Uwaga 3" xfId="7688" hidden="1"/>
    <cellStyle name="Uwaga 3" xfId="7689" hidden="1"/>
    <cellStyle name="Uwaga 3" xfId="7690" hidden="1"/>
    <cellStyle name="Uwaga 3" xfId="7700" hidden="1"/>
    <cellStyle name="Uwaga 3" xfId="7701" hidden="1"/>
    <cellStyle name="Uwaga 3" xfId="7702" hidden="1"/>
    <cellStyle name="Uwaga 3" xfId="7709" hidden="1"/>
    <cellStyle name="Uwaga 3" xfId="7710" hidden="1"/>
    <cellStyle name="Uwaga 3" xfId="7711" hidden="1"/>
    <cellStyle name="Uwaga 3" xfId="7718" hidden="1"/>
    <cellStyle name="Uwaga 3" xfId="7719" hidden="1"/>
    <cellStyle name="Uwaga 3" xfId="7720" hidden="1"/>
    <cellStyle name="Uwaga 3" xfId="7728" hidden="1"/>
    <cellStyle name="Uwaga 3" xfId="7729" hidden="1"/>
    <cellStyle name="Uwaga 3" xfId="7730" hidden="1"/>
    <cellStyle name="Uwaga 3" xfId="7740" hidden="1"/>
    <cellStyle name="Uwaga 3" xfId="7741" hidden="1"/>
    <cellStyle name="Uwaga 3" xfId="7742" hidden="1"/>
    <cellStyle name="Uwaga 3" xfId="7749" hidden="1"/>
    <cellStyle name="Uwaga 3" xfId="7750" hidden="1"/>
    <cellStyle name="Uwaga 3" xfId="7751" hidden="1"/>
    <cellStyle name="Uwaga 3" xfId="7758" hidden="1"/>
    <cellStyle name="Uwaga 3" xfId="7759" hidden="1"/>
    <cellStyle name="Uwaga 3" xfId="7760" hidden="1"/>
    <cellStyle name="Uwaga 3" xfId="7767" hidden="1"/>
    <cellStyle name="Uwaga 3" xfId="7768" hidden="1"/>
    <cellStyle name="Uwaga 3" xfId="7769" hidden="1"/>
    <cellStyle name="Uwaga 3" xfId="7779" hidden="1"/>
    <cellStyle name="Uwaga 3" xfId="7780" hidden="1"/>
    <cellStyle name="Uwaga 3" xfId="7781" hidden="1"/>
    <cellStyle name="Uwaga 3" xfId="7788" hidden="1"/>
    <cellStyle name="Uwaga 3" xfId="7789" hidden="1"/>
    <cellStyle name="Uwaga 3" xfId="7790" hidden="1"/>
    <cellStyle name="Uwaga 3" xfId="7797" hidden="1"/>
    <cellStyle name="Uwaga 3" xfId="7798" hidden="1"/>
    <cellStyle name="Uwaga 3" xfId="7799" hidden="1"/>
    <cellStyle name="Uwaga 3" xfId="7808" hidden="1"/>
    <cellStyle name="Uwaga 3" xfId="7809" hidden="1"/>
    <cellStyle name="Uwaga 3" xfId="7810" hidden="1"/>
    <cellStyle name="Uwaga 3" xfId="7820" hidden="1"/>
    <cellStyle name="Uwaga 3" xfId="7821" hidden="1"/>
    <cellStyle name="Uwaga 3" xfId="7822" hidden="1"/>
    <cellStyle name="Uwaga 3" xfId="7829" hidden="1"/>
    <cellStyle name="Uwaga 3" xfId="7830" hidden="1"/>
    <cellStyle name="Uwaga 3" xfId="7831" hidden="1"/>
    <cellStyle name="Uwaga 3" xfId="7838" hidden="1"/>
    <cellStyle name="Uwaga 3" xfId="7839" hidden="1"/>
    <cellStyle name="Uwaga 3" xfId="7840" hidden="1"/>
    <cellStyle name="Uwaga 3" xfId="7847" hidden="1"/>
    <cellStyle name="Uwaga 3" xfId="7848" hidden="1"/>
    <cellStyle name="Uwaga 3" xfId="7849" hidden="1"/>
    <cellStyle name="Uwaga 3" xfId="7859" hidden="1"/>
    <cellStyle name="Uwaga 3" xfId="7860" hidden="1"/>
    <cellStyle name="Uwaga 3" xfId="7861" hidden="1"/>
    <cellStyle name="Uwaga 3" xfId="7868" hidden="1"/>
    <cellStyle name="Uwaga 3" xfId="7869" hidden="1"/>
    <cellStyle name="Uwaga 3" xfId="7870" hidden="1"/>
    <cellStyle name="Uwaga 3" xfId="7877" hidden="1"/>
    <cellStyle name="Uwaga 3" xfId="7878" hidden="1"/>
    <cellStyle name="Uwaga 3" xfId="7879" hidden="1"/>
    <cellStyle name="Uwaga 3" xfId="7887" hidden="1"/>
    <cellStyle name="Uwaga 3" xfId="7888" hidden="1"/>
    <cellStyle name="Uwaga 3" xfId="7889" hidden="1"/>
    <cellStyle name="Uwaga 3" xfId="7899" hidden="1"/>
    <cellStyle name="Uwaga 3" xfId="7900" hidden="1"/>
    <cellStyle name="Uwaga 3" xfId="7901" hidden="1"/>
    <cellStyle name="Uwaga 3" xfId="7908" hidden="1"/>
    <cellStyle name="Uwaga 3" xfId="7909" hidden="1"/>
    <cellStyle name="Uwaga 3" xfId="7910" hidden="1"/>
    <cellStyle name="Uwaga 3" xfId="7917" hidden="1"/>
    <cellStyle name="Uwaga 3" xfId="7918" hidden="1"/>
    <cellStyle name="Uwaga 3" xfId="7919" hidden="1"/>
    <cellStyle name="Uwaga 3" xfId="7927" hidden="1"/>
    <cellStyle name="Uwaga 3" xfId="7928" hidden="1"/>
    <cellStyle name="Uwaga 3" xfId="7929" hidden="1"/>
    <cellStyle name="Uwaga 3" xfId="7939" hidden="1"/>
    <cellStyle name="Uwaga 3" xfId="7940" hidden="1"/>
    <cellStyle name="Uwaga 3" xfId="7941" hidden="1"/>
    <cellStyle name="Uwaga 3" xfId="7948" hidden="1"/>
    <cellStyle name="Uwaga 3" xfId="7949" hidden="1"/>
    <cellStyle name="Uwaga 3" xfId="7950" hidden="1"/>
    <cellStyle name="Uwaga 3" xfId="7957" hidden="1"/>
    <cellStyle name="Uwaga 3" xfId="7958" hidden="1"/>
    <cellStyle name="Uwaga 3" xfId="7959" hidden="1"/>
    <cellStyle name="Uwaga 3" xfId="7967" hidden="1"/>
    <cellStyle name="Uwaga 3" xfId="7968" hidden="1"/>
    <cellStyle name="Uwaga 3" xfId="7969" hidden="1"/>
    <cellStyle name="Uwaga 3" xfId="7977" hidden="1"/>
    <cellStyle name="Uwaga 3" xfId="7978" hidden="1"/>
    <cellStyle name="Uwaga 3" xfId="7979" hidden="1"/>
    <cellStyle name="Uwaga 3" xfId="7987" hidden="1"/>
    <cellStyle name="Uwaga 3" xfId="7988" hidden="1"/>
    <cellStyle name="Uwaga 3" xfId="7989" hidden="1"/>
    <cellStyle name="Uwaga 3" xfId="7997" hidden="1"/>
    <cellStyle name="Uwaga 3" xfId="7998" hidden="1"/>
    <cellStyle name="Uwaga 3" xfId="7999" hidden="1"/>
    <cellStyle name="Uwaga 3" xfId="8007" hidden="1"/>
    <cellStyle name="Uwaga 3" xfId="8008" hidden="1"/>
    <cellStyle name="Uwaga 3" xfId="8009" hidden="1"/>
    <cellStyle name="Uwaga 3" xfId="8017" hidden="1"/>
    <cellStyle name="Uwaga 3" xfId="8018" hidden="1"/>
    <cellStyle name="Uwaga 3" xfId="8019" hidden="1"/>
    <cellStyle name="Uwaga 3" xfId="8034" hidden="1"/>
    <cellStyle name="Uwaga 3" xfId="8035" hidden="1"/>
    <cellStyle name="Uwaga 3" xfId="8037" hidden="1"/>
    <cellStyle name="Uwaga 3" xfId="8043" hidden="1"/>
    <cellStyle name="Uwaga 3" xfId="8044" hidden="1"/>
    <cellStyle name="Uwaga 3" xfId="8047" hidden="1"/>
    <cellStyle name="Uwaga 3" xfId="8052" hidden="1"/>
    <cellStyle name="Uwaga 3" xfId="8053" hidden="1"/>
    <cellStyle name="Uwaga 3" xfId="8056" hidden="1"/>
    <cellStyle name="Uwaga 3" xfId="8061" hidden="1"/>
    <cellStyle name="Uwaga 3" xfId="8062" hidden="1"/>
    <cellStyle name="Uwaga 3" xfId="8063" hidden="1"/>
    <cellStyle name="Uwaga 3" xfId="8070" hidden="1"/>
    <cellStyle name="Uwaga 3" xfId="8073" hidden="1"/>
    <cellStyle name="Uwaga 3" xfId="8076" hidden="1"/>
    <cellStyle name="Uwaga 3" xfId="8082" hidden="1"/>
    <cellStyle name="Uwaga 3" xfId="8085" hidden="1"/>
    <cellStyle name="Uwaga 3" xfId="8087" hidden="1"/>
    <cellStyle name="Uwaga 3" xfId="8092" hidden="1"/>
    <cellStyle name="Uwaga 3" xfId="8095" hidden="1"/>
    <cellStyle name="Uwaga 3" xfId="8096" hidden="1"/>
    <cellStyle name="Uwaga 3" xfId="8100" hidden="1"/>
    <cellStyle name="Uwaga 3" xfId="8103" hidden="1"/>
    <cellStyle name="Uwaga 3" xfId="8105" hidden="1"/>
    <cellStyle name="Uwaga 3" xfId="8106" hidden="1"/>
    <cellStyle name="Uwaga 3" xfId="8107" hidden="1"/>
    <cellStyle name="Uwaga 3" xfId="8110" hidden="1"/>
    <cellStyle name="Uwaga 3" xfId="8117" hidden="1"/>
    <cellStyle name="Uwaga 3" xfId="8120" hidden="1"/>
    <cellStyle name="Uwaga 3" xfId="8123" hidden="1"/>
    <cellStyle name="Uwaga 3" xfId="8126" hidden="1"/>
    <cellStyle name="Uwaga 3" xfId="8129" hidden="1"/>
    <cellStyle name="Uwaga 3" xfId="8132" hidden="1"/>
    <cellStyle name="Uwaga 3" xfId="8134" hidden="1"/>
    <cellStyle name="Uwaga 3" xfId="8137" hidden="1"/>
    <cellStyle name="Uwaga 3" xfId="8140" hidden="1"/>
    <cellStyle name="Uwaga 3" xfId="8142" hidden="1"/>
    <cellStyle name="Uwaga 3" xfId="8143" hidden="1"/>
    <cellStyle name="Uwaga 3" xfId="8145" hidden="1"/>
    <cellStyle name="Uwaga 3" xfId="8152" hidden="1"/>
    <cellStyle name="Uwaga 3" xfId="8155" hidden="1"/>
    <cellStyle name="Uwaga 3" xfId="8158" hidden="1"/>
    <cellStyle name="Uwaga 3" xfId="8162" hidden="1"/>
    <cellStyle name="Uwaga 3" xfId="8165" hidden="1"/>
    <cellStyle name="Uwaga 3" xfId="8168" hidden="1"/>
    <cellStyle name="Uwaga 3" xfId="8170" hidden="1"/>
    <cellStyle name="Uwaga 3" xfId="8173" hidden="1"/>
    <cellStyle name="Uwaga 3" xfId="8176" hidden="1"/>
    <cellStyle name="Uwaga 3" xfId="8178" hidden="1"/>
    <cellStyle name="Uwaga 3" xfId="8179" hidden="1"/>
    <cellStyle name="Uwaga 3" xfId="8182" hidden="1"/>
    <cellStyle name="Uwaga 3" xfId="8189" hidden="1"/>
    <cellStyle name="Uwaga 3" xfId="8192" hidden="1"/>
    <cellStyle name="Uwaga 3" xfId="8195" hidden="1"/>
    <cellStyle name="Uwaga 3" xfId="8199" hidden="1"/>
    <cellStyle name="Uwaga 3" xfId="8202" hidden="1"/>
    <cellStyle name="Uwaga 3" xfId="8204" hidden="1"/>
    <cellStyle name="Uwaga 3" xfId="8207" hidden="1"/>
    <cellStyle name="Uwaga 3" xfId="8210" hidden="1"/>
    <cellStyle name="Uwaga 3" xfId="8213" hidden="1"/>
    <cellStyle name="Uwaga 3" xfId="8214" hidden="1"/>
    <cellStyle name="Uwaga 3" xfId="8215" hidden="1"/>
    <cellStyle name="Uwaga 3" xfId="8217" hidden="1"/>
    <cellStyle name="Uwaga 3" xfId="8223" hidden="1"/>
    <cellStyle name="Uwaga 3" xfId="8224" hidden="1"/>
    <cellStyle name="Uwaga 3" xfId="8226" hidden="1"/>
    <cellStyle name="Uwaga 3" xfId="8232" hidden="1"/>
    <cellStyle name="Uwaga 3" xfId="8234" hidden="1"/>
    <cellStyle name="Uwaga 3" xfId="8237" hidden="1"/>
    <cellStyle name="Uwaga 3" xfId="8241" hidden="1"/>
    <cellStyle name="Uwaga 3" xfId="8242" hidden="1"/>
    <cellStyle name="Uwaga 3" xfId="8244" hidden="1"/>
    <cellStyle name="Uwaga 3" xfId="8250" hidden="1"/>
    <cellStyle name="Uwaga 3" xfId="8251" hidden="1"/>
    <cellStyle name="Uwaga 3" xfId="8252" hidden="1"/>
    <cellStyle name="Uwaga 3" xfId="8260" hidden="1"/>
    <cellStyle name="Uwaga 3" xfId="8263" hidden="1"/>
    <cellStyle name="Uwaga 3" xfId="8266" hidden="1"/>
    <cellStyle name="Uwaga 3" xfId="8269" hidden="1"/>
    <cellStyle name="Uwaga 3" xfId="8272" hidden="1"/>
    <cellStyle name="Uwaga 3" xfId="8275" hidden="1"/>
    <cellStyle name="Uwaga 3" xfId="8278" hidden="1"/>
    <cellStyle name="Uwaga 3" xfId="8281" hidden="1"/>
    <cellStyle name="Uwaga 3" xfId="8284" hidden="1"/>
    <cellStyle name="Uwaga 3" xfId="8286" hidden="1"/>
    <cellStyle name="Uwaga 3" xfId="8287" hidden="1"/>
    <cellStyle name="Uwaga 3" xfId="8289" hidden="1"/>
    <cellStyle name="Uwaga 3" xfId="8296" hidden="1"/>
    <cellStyle name="Uwaga 3" xfId="8299" hidden="1"/>
    <cellStyle name="Uwaga 3" xfId="8302" hidden="1"/>
    <cellStyle name="Uwaga 3" xfId="8305" hidden="1"/>
    <cellStyle name="Uwaga 3" xfId="8308" hidden="1"/>
    <cellStyle name="Uwaga 3" xfId="8311" hidden="1"/>
    <cellStyle name="Uwaga 3" xfId="8314" hidden="1"/>
    <cellStyle name="Uwaga 3" xfId="8316" hidden="1"/>
    <cellStyle name="Uwaga 3" xfId="8319" hidden="1"/>
    <cellStyle name="Uwaga 3" xfId="8322" hidden="1"/>
    <cellStyle name="Uwaga 3" xfId="8323" hidden="1"/>
    <cellStyle name="Uwaga 3" xfId="8324" hidden="1"/>
    <cellStyle name="Uwaga 3" xfId="8331" hidden="1"/>
    <cellStyle name="Uwaga 3" xfId="8332" hidden="1"/>
    <cellStyle name="Uwaga 3" xfId="8334" hidden="1"/>
    <cellStyle name="Uwaga 3" xfId="8340" hidden="1"/>
    <cellStyle name="Uwaga 3" xfId="8341" hidden="1"/>
    <cellStyle name="Uwaga 3" xfId="8343" hidden="1"/>
    <cellStyle name="Uwaga 3" xfId="8349" hidden="1"/>
    <cellStyle name="Uwaga 3" xfId="8350" hidden="1"/>
    <cellStyle name="Uwaga 3" xfId="8352" hidden="1"/>
    <cellStyle name="Uwaga 3" xfId="8358" hidden="1"/>
    <cellStyle name="Uwaga 3" xfId="8359" hidden="1"/>
    <cellStyle name="Uwaga 3" xfId="8360" hidden="1"/>
    <cellStyle name="Uwaga 3" xfId="8368" hidden="1"/>
    <cellStyle name="Uwaga 3" xfId="8370" hidden="1"/>
    <cellStyle name="Uwaga 3" xfId="8373" hidden="1"/>
    <cellStyle name="Uwaga 3" xfId="8377" hidden="1"/>
    <cellStyle name="Uwaga 3" xfId="8380" hidden="1"/>
    <cellStyle name="Uwaga 3" xfId="8383" hidden="1"/>
    <cellStyle name="Uwaga 3" xfId="8386" hidden="1"/>
    <cellStyle name="Uwaga 3" xfId="8388" hidden="1"/>
    <cellStyle name="Uwaga 3" xfId="8391" hidden="1"/>
    <cellStyle name="Uwaga 3" xfId="8394" hidden="1"/>
    <cellStyle name="Uwaga 3" xfId="8395" hidden="1"/>
    <cellStyle name="Uwaga 3" xfId="8396" hidden="1"/>
    <cellStyle name="Uwaga 3" xfId="8403" hidden="1"/>
    <cellStyle name="Uwaga 3" xfId="8405" hidden="1"/>
    <cellStyle name="Uwaga 3" xfId="8407" hidden="1"/>
    <cellStyle name="Uwaga 3" xfId="8412" hidden="1"/>
    <cellStyle name="Uwaga 3" xfId="8414" hidden="1"/>
    <cellStyle name="Uwaga 3" xfId="8416" hidden="1"/>
    <cellStyle name="Uwaga 3" xfId="8421" hidden="1"/>
    <cellStyle name="Uwaga 3" xfId="8423" hidden="1"/>
    <cellStyle name="Uwaga 3" xfId="8425" hidden="1"/>
    <cellStyle name="Uwaga 3" xfId="8430" hidden="1"/>
    <cellStyle name="Uwaga 3" xfId="8431" hidden="1"/>
    <cellStyle name="Uwaga 3" xfId="8432" hidden="1"/>
    <cellStyle name="Uwaga 3" xfId="8439" hidden="1"/>
    <cellStyle name="Uwaga 3" xfId="8441" hidden="1"/>
    <cellStyle name="Uwaga 3" xfId="8443" hidden="1"/>
    <cellStyle name="Uwaga 3" xfId="8448" hidden="1"/>
    <cellStyle name="Uwaga 3" xfId="8450" hidden="1"/>
    <cellStyle name="Uwaga 3" xfId="8452" hidden="1"/>
    <cellStyle name="Uwaga 3" xfId="8457" hidden="1"/>
    <cellStyle name="Uwaga 3" xfId="8459" hidden="1"/>
    <cellStyle name="Uwaga 3" xfId="8460" hidden="1"/>
    <cellStyle name="Uwaga 3" xfId="8466" hidden="1"/>
    <cellStyle name="Uwaga 3" xfId="8467" hidden="1"/>
    <cellStyle name="Uwaga 3" xfId="8468" hidden="1"/>
    <cellStyle name="Uwaga 3" xfId="8475" hidden="1"/>
    <cellStyle name="Uwaga 3" xfId="8477" hidden="1"/>
    <cellStyle name="Uwaga 3" xfId="8479" hidden="1"/>
    <cellStyle name="Uwaga 3" xfId="8484" hidden="1"/>
    <cellStyle name="Uwaga 3" xfId="8486" hidden="1"/>
    <cellStyle name="Uwaga 3" xfId="8488" hidden="1"/>
    <cellStyle name="Uwaga 3" xfId="8493" hidden="1"/>
    <cellStyle name="Uwaga 3" xfId="8495" hidden="1"/>
    <cellStyle name="Uwaga 3" xfId="8497" hidden="1"/>
    <cellStyle name="Uwaga 3" xfId="8502" hidden="1"/>
    <cellStyle name="Uwaga 3" xfId="8503" hidden="1"/>
    <cellStyle name="Uwaga 3" xfId="8505" hidden="1"/>
    <cellStyle name="Uwaga 3" xfId="8511" hidden="1"/>
    <cellStyle name="Uwaga 3" xfId="8512" hidden="1"/>
    <cellStyle name="Uwaga 3" xfId="8513" hidden="1"/>
    <cellStyle name="Uwaga 3" xfId="8520" hidden="1"/>
    <cellStyle name="Uwaga 3" xfId="8521" hidden="1"/>
    <cellStyle name="Uwaga 3" xfId="8522" hidden="1"/>
    <cellStyle name="Uwaga 3" xfId="8529" hidden="1"/>
    <cellStyle name="Uwaga 3" xfId="8530" hidden="1"/>
    <cellStyle name="Uwaga 3" xfId="8531" hidden="1"/>
    <cellStyle name="Uwaga 3" xfId="8538" hidden="1"/>
    <cellStyle name="Uwaga 3" xfId="8539" hidden="1"/>
    <cellStyle name="Uwaga 3" xfId="8540" hidden="1"/>
    <cellStyle name="Uwaga 3" xfId="8547" hidden="1"/>
    <cellStyle name="Uwaga 3" xfId="8548" hidden="1"/>
    <cellStyle name="Uwaga 3" xfId="8549" hidden="1"/>
    <cellStyle name="Uwaga 3" xfId="8576" hidden="1"/>
    <cellStyle name="Uwaga 3" xfId="8577" hidden="1"/>
    <cellStyle name="Uwaga 3" xfId="8579" hidden="1"/>
    <cellStyle name="Uwaga 3" xfId="8591" hidden="1"/>
    <cellStyle name="Uwaga 3" xfId="8592" hidden="1"/>
    <cellStyle name="Uwaga 3" xfId="8597" hidden="1"/>
    <cellStyle name="Uwaga 3" xfId="8606" hidden="1"/>
    <cellStyle name="Uwaga 3" xfId="8607" hidden="1"/>
    <cellStyle name="Uwaga 3" xfId="8612" hidden="1"/>
    <cellStyle name="Uwaga 3" xfId="8621" hidden="1"/>
    <cellStyle name="Uwaga 3" xfId="8622" hidden="1"/>
    <cellStyle name="Uwaga 3" xfId="8623" hidden="1"/>
    <cellStyle name="Uwaga 3" xfId="8636" hidden="1"/>
    <cellStyle name="Uwaga 3" xfId="8641" hidden="1"/>
    <cellStyle name="Uwaga 3" xfId="8646" hidden="1"/>
    <cellStyle name="Uwaga 3" xfId="8656" hidden="1"/>
    <cellStyle name="Uwaga 3" xfId="8661" hidden="1"/>
    <cellStyle name="Uwaga 3" xfId="8665" hidden="1"/>
    <cellStyle name="Uwaga 3" xfId="8672" hidden="1"/>
    <cellStyle name="Uwaga 3" xfId="8677" hidden="1"/>
    <cellStyle name="Uwaga 3" xfId="8680" hidden="1"/>
    <cellStyle name="Uwaga 3" xfId="8686" hidden="1"/>
    <cellStyle name="Uwaga 3" xfId="8691" hidden="1"/>
    <cellStyle name="Uwaga 3" xfId="8695" hidden="1"/>
    <cellStyle name="Uwaga 3" xfId="8696" hidden="1"/>
    <cellStyle name="Uwaga 3" xfId="8697" hidden="1"/>
    <cellStyle name="Uwaga 3" xfId="8701" hidden="1"/>
    <cellStyle name="Uwaga 3" xfId="8713" hidden="1"/>
    <cellStyle name="Uwaga 3" xfId="8718" hidden="1"/>
    <cellStyle name="Uwaga 3" xfId="8723" hidden="1"/>
    <cellStyle name="Uwaga 3" xfId="8728" hidden="1"/>
    <cellStyle name="Uwaga 3" xfId="8733" hidden="1"/>
    <cellStyle name="Uwaga 3" xfId="8738" hidden="1"/>
    <cellStyle name="Uwaga 3" xfId="8742" hidden="1"/>
    <cellStyle name="Uwaga 3" xfId="8746" hidden="1"/>
    <cellStyle name="Uwaga 3" xfId="8751" hidden="1"/>
    <cellStyle name="Uwaga 3" xfId="8756" hidden="1"/>
    <cellStyle name="Uwaga 3" xfId="8757" hidden="1"/>
    <cellStyle name="Uwaga 3" xfId="8759" hidden="1"/>
    <cellStyle name="Uwaga 3" xfId="8772" hidden="1"/>
    <cellStyle name="Uwaga 3" xfId="8776" hidden="1"/>
    <cellStyle name="Uwaga 3" xfId="8781" hidden="1"/>
    <cellStyle name="Uwaga 3" xfId="8788" hidden="1"/>
    <cellStyle name="Uwaga 3" xfId="8792" hidden="1"/>
    <cellStyle name="Uwaga 3" xfId="8797" hidden="1"/>
    <cellStyle name="Uwaga 3" xfId="8802" hidden="1"/>
    <cellStyle name="Uwaga 3" xfId="8805" hidden="1"/>
    <cellStyle name="Uwaga 3" xfId="8810" hidden="1"/>
    <cellStyle name="Uwaga 3" xfId="8816" hidden="1"/>
    <cellStyle name="Uwaga 3" xfId="8817" hidden="1"/>
    <cellStyle name="Uwaga 3" xfId="8820" hidden="1"/>
    <cellStyle name="Uwaga 3" xfId="8833" hidden="1"/>
    <cellStyle name="Uwaga 3" xfId="8837" hidden="1"/>
    <cellStyle name="Uwaga 3" xfId="8842" hidden="1"/>
    <cellStyle name="Uwaga 3" xfId="8849" hidden="1"/>
    <cellStyle name="Uwaga 3" xfId="8854" hidden="1"/>
    <cellStyle name="Uwaga 3" xfId="8858" hidden="1"/>
    <cellStyle name="Uwaga 3" xfId="8863" hidden="1"/>
    <cellStyle name="Uwaga 3" xfId="8867" hidden="1"/>
    <cellStyle name="Uwaga 3" xfId="8872" hidden="1"/>
    <cellStyle name="Uwaga 3" xfId="8876" hidden="1"/>
    <cellStyle name="Uwaga 3" xfId="8877" hidden="1"/>
    <cellStyle name="Uwaga 3" xfId="8879" hidden="1"/>
    <cellStyle name="Uwaga 3" xfId="8891" hidden="1"/>
    <cellStyle name="Uwaga 3" xfId="8892" hidden="1"/>
    <cellStyle name="Uwaga 3" xfId="8894" hidden="1"/>
    <cellStyle name="Uwaga 3" xfId="8906" hidden="1"/>
    <cellStyle name="Uwaga 3" xfId="8908" hidden="1"/>
    <cellStyle name="Uwaga 3" xfId="8911" hidden="1"/>
    <cellStyle name="Uwaga 3" xfId="8921" hidden="1"/>
    <cellStyle name="Uwaga 3" xfId="8922" hidden="1"/>
    <cellStyle name="Uwaga 3" xfId="8924" hidden="1"/>
    <cellStyle name="Uwaga 3" xfId="8936" hidden="1"/>
    <cellStyle name="Uwaga 3" xfId="8937" hidden="1"/>
    <cellStyle name="Uwaga 3" xfId="8938" hidden="1"/>
    <cellStyle name="Uwaga 3" xfId="8952" hidden="1"/>
    <cellStyle name="Uwaga 3" xfId="8955" hidden="1"/>
    <cellStyle name="Uwaga 3" xfId="8959" hidden="1"/>
    <cellStyle name="Uwaga 3" xfId="8967" hidden="1"/>
    <cellStyle name="Uwaga 3" xfId="8970" hidden="1"/>
    <cellStyle name="Uwaga 3" xfId="8974" hidden="1"/>
    <cellStyle name="Uwaga 3" xfId="8982" hidden="1"/>
    <cellStyle name="Uwaga 3" xfId="8985" hidden="1"/>
    <cellStyle name="Uwaga 3" xfId="8989" hidden="1"/>
    <cellStyle name="Uwaga 3" xfId="8996" hidden="1"/>
    <cellStyle name="Uwaga 3" xfId="8997" hidden="1"/>
    <cellStyle name="Uwaga 3" xfId="8999" hidden="1"/>
    <cellStyle name="Uwaga 3" xfId="9012" hidden="1"/>
    <cellStyle name="Uwaga 3" xfId="9015" hidden="1"/>
    <cellStyle name="Uwaga 3" xfId="9018" hidden="1"/>
    <cellStyle name="Uwaga 3" xfId="9027" hidden="1"/>
    <cellStyle name="Uwaga 3" xfId="9030" hidden="1"/>
    <cellStyle name="Uwaga 3" xfId="9034" hidden="1"/>
    <cellStyle name="Uwaga 3" xfId="9042" hidden="1"/>
    <cellStyle name="Uwaga 3" xfId="9044" hidden="1"/>
    <cellStyle name="Uwaga 3" xfId="9047" hidden="1"/>
    <cellStyle name="Uwaga 3" xfId="9056" hidden="1"/>
    <cellStyle name="Uwaga 3" xfId="9057" hidden="1"/>
    <cellStyle name="Uwaga 3" xfId="9058" hidden="1"/>
    <cellStyle name="Uwaga 3" xfId="9071" hidden="1"/>
    <cellStyle name="Uwaga 3" xfId="9072" hidden="1"/>
    <cellStyle name="Uwaga 3" xfId="9074" hidden="1"/>
    <cellStyle name="Uwaga 3" xfId="9086" hidden="1"/>
    <cellStyle name="Uwaga 3" xfId="9087" hidden="1"/>
    <cellStyle name="Uwaga 3" xfId="9089" hidden="1"/>
    <cellStyle name="Uwaga 3" xfId="9101" hidden="1"/>
    <cellStyle name="Uwaga 3" xfId="9102" hidden="1"/>
    <cellStyle name="Uwaga 3" xfId="9104" hidden="1"/>
    <cellStyle name="Uwaga 3" xfId="9116" hidden="1"/>
    <cellStyle name="Uwaga 3" xfId="9117" hidden="1"/>
    <cellStyle name="Uwaga 3" xfId="9118" hidden="1"/>
    <cellStyle name="Uwaga 3" xfId="9132" hidden="1"/>
    <cellStyle name="Uwaga 3" xfId="9134" hidden="1"/>
    <cellStyle name="Uwaga 3" xfId="9137" hidden="1"/>
    <cellStyle name="Uwaga 3" xfId="9147" hidden="1"/>
    <cellStyle name="Uwaga 3" xfId="9150" hidden="1"/>
    <cellStyle name="Uwaga 3" xfId="9153" hidden="1"/>
    <cellStyle name="Uwaga 3" xfId="9162" hidden="1"/>
    <cellStyle name="Uwaga 3" xfId="9164" hidden="1"/>
    <cellStyle name="Uwaga 3" xfId="9167" hidden="1"/>
    <cellStyle name="Uwaga 3" xfId="9176" hidden="1"/>
    <cellStyle name="Uwaga 3" xfId="9177" hidden="1"/>
    <cellStyle name="Uwaga 3" xfId="9178" hidden="1"/>
    <cellStyle name="Uwaga 3" xfId="9191" hidden="1"/>
    <cellStyle name="Uwaga 3" xfId="9193" hidden="1"/>
    <cellStyle name="Uwaga 3" xfId="9195" hidden="1"/>
    <cellStyle name="Uwaga 3" xfId="9206" hidden="1"/>
    <cellStyle name="Uwaga 3" xfId="9208" hidden="1"/>
    <cellStyle name="Uwaga 3" xfId="9210" hidden="1"/>
    <cellStyle name="Uwaga 3" xfId="9221" hidden="1"/>
    <cellStyle name="Uwaga 3" xfId="9223" hidden="1"/>
    <cellStyle name="Uwaga 3" xfId="9225" hidden="1"/>
    <cellStyle name="Uwaga 3" xfId="9236" hidden="1"/>
    <cellStyle name="Uwaga 3" xfId="9237" hidden="1"/>
    <cellStyle name="Uwaga 3" xfId="9238" hidden="1"/>
    <cellStyle name="Uwaga 3" xfId="9251" hidden="1"/>
    <cellStyle name="Uwaga 3" xfId="9253" hidden="1"/>
    <cellStyle name="Uwaga 3" xfId="9255" hidden="1"/>
    <cellStyle name="Uwaga 3" xfId="9266" hidden="1"/>
    <cellStyle name="Uwaga 3" xfId="9268" hidden="1"/>
    <cellStyle name="Uwaga 3" xfId="9270" hidden="1"/>
    <cellStyle name="Uwaga 3" xfId="9281" hidden="1"/>
    <cellStyle name="Uwaga 3" xfId="9283" hidden="1"/>
    <cellStyle name="Uwaga 3" xfId="9284" hidden="1"/>
    <cellStyle name="Uwaga 3" xfId="9296" hidden="1"/>
    <cellStyle name="Uwaga 3" xfId="9297" hidden="1"/>
    <cellStyle name="Uwaga 3" xfId="9298" hidden="1"/>
    <cellStyle name="Uwaga 3" xfId="9311" hidden="1"/>
    <cellStyle name="Uwaga 3" xfId="9313" hidden="1"/>
    <cellStyle name="Uwaga 3" xfId="9315" hidden="1"/>
    <cellStyle name="Uwaga 3" xfId="9326" hidden="1"/>
    <cellStyle name="Uwaga 3" xfId="9328" hidden="1"/>
    <cellStyle name="Uwaga 3" xfId="9330" hidden="1"/>
    <cellStyle name="Uwaga 3" xfId="9341" hidden="1"/>
    <cellStyle name="Uwaga 3" xfId="9343" hidden="1"/>
    <cellStyle name="Uwaga 3" xfId="9345" hidden="1"/>
    <cellStyle name="Uwaga 3" xfId="9356" hidden="1"/>
    <cellStyle name="Uwaga 3" xfId="9357" hidden="1"/>
    <cellStyle name="Uwaga 3" xfId="9359" hidden="1"/>
    <cellStyle name="Uwaga 3" xfId="9370" hidden="1"/>
    <cellStyle name="Uwaga 3" xfId="9372" hidden="1"/>
    <cellStyle name="Uwaga 3" xfId="9373" hidden="1"/>
    <cellStyle name="Uwaga 3" xfId="9382" hidden="1"/>
    <cellStyle name="Uwaga 3" xfId="9385" hidden="1"/>
    <cellStyle name="Uwaga 3" xfId="9387" hidden="1"/>
    <cellStyle name="Uwaga 3" xfId="9398" hidden="1"/>
    <cellStyle name="Uwaga 3" xfId="9400" hidden="1"/>
    <cellStyle name="Uwaga 3" xfId="9402" hidden="1"/>
    <cellStyle name="Uwaga 3" xfId="9414" hidden="1"/>
    <cellStyle name="Uwaga 3" xfId="9416" hidden="1"/>
    <cellStyle name="Uwaga 3" xfId="9418" hidden="1"/>
    <cellStyle name="Uwaga 3" xfId="9426" hidden="1"/>
    <cellStyle name="Uwaga 3" xfId="9428" hidden="1"/>
    <cellStyle name="Uwaga 3" xfId="9431" hidden="1"/>
    <cellStyle name="Uwaga 3" xfId="9421" hidden="1"/>
    <cellStyle name="Uwaga 3" xfId="9420" hidden="1"/>
    <cellStyle name="Uwaga 3" xfId="9419" hidden="1"/>
    <cellStyle name="Uwaga 3" xfId="9406" hidden="1"/>
    <cellStyle name="Uwaga 3" xfId="9405" hidden="1"/>
    <cellStyle name="Uwaga 3" xfId="9404" hidden="1"/>
    <cellStyle name="Uwaga 3" xfId="9391" hidden="1"/>
    <cellStyle name="Uwaga 3" xfId="9390" hidden="1"/>
    <cellStyle name="Uwaga 3" xfId="9389" hidden="1"/>
    <cellStyle name="Uwaga 3" xfId="9376" hidden="1"/>
    <cellStyle name="Uwaga 3" xfId="9375" hidden="1"/>
    <cellStyle name="Uwaga 3" xfId="9374" hidden="1"/>
    <cellStyle name="Uwaga 3" xfId="9361" hidden="1"/>
    <cellStyle name="Uwaga 3" xfId="9360" hidden="1"/>
    <cellStyle name="Uwaga 3" xfId="9358" hidden="1"/>
    <cellStyle name="Uwaga 3" xfId="9347" hidden="1"/>
    <cellStyle name="Uwaga 3" xfId="9344" hidden="1"/>
    <cellStyle name="Uwaga 3" xfId="9342" hidden="1"/>
    <cellStyle name="Uwaga 3" xfId="9332" hidden="1"/>
    <cellStyle name="Uwaga 3" xfId="9329" hidden="1"/>
    <cellStyle name="Uwaga 3" xfId="9327" hidden="1"/>
    <cellStyle name="Uwaga 3" xfId="9317" hidden="1"/>
    <cellStyle name="Uwaga 3" xfId="9314" hidden="1"/>
    <cellStyle name="Uwaga 3" xfId="9312" hidden="1"/>
    <cellStyle name="Uwaga 3" xfId="9302" hidden="1"/>
    <cellStyle name="Uwaga 3" xfId="9300" hidden="1"/>
    <cellStyle name="Uwaga 3" xfId="9299" hidden="1"/>
    <cellStyle name="Uwaga 3" xfId="9287" hidden="1"/>
    <cellStyle name="Uwaga 3" xfId="9285" hidden="1"/>
    <cellStyle name="Uwaga 3" xfId="9282" hidden="1"/>
    <cellStyle name="Uwaga 3" xfId="9272" hidden="1"/>
    <cellStyle name="Uwaga 3" xfId="9269" hidden="1"/>
    <cellStyle name="Uwaga 3" xfId="9267" hidden="1"/>
    <cellStyle name="Uwaga 3" xfId="9257" hidden="1"/>
    <cellStyle name="Uwaga 3" xfId="9254" hidden="1"/>
    <cellStyle name="Uwaga 3" xfId="9252" hidden="1"/>
    <cellStyle name="Uwaga 3" xfId="9242" hidden="1"/>
    <cellStyle name="Uwaga 3" xfId="9240" hidden="1"/>
    <cellStyle name="Uwaga 3" xfId="9239" hidden="1"/>
    <cellStyle name="Uwaga 3" xfId="9227" hidden="1"/>
    <cellStyle name="Uwaga 3" xfId="9224" hidden="1"/>
    <cellStyle name="Uwaga 3" xfId="9222" hidden="1"/>
    <cellStyle name="Uwaga 3" xfId="9212" hidden="1"/>
    <cellStyle name="Uwaga 3" xfId="9209" hidden="1"/>
    <cellStyle name="Uwaga 3" xfId="9207" hidden="1"/>
    <cellStyle name="Uwaga 3" xfId="9197" hidden="1"/>
    <cellStyle name="Uwaga 3" xfId="9194" hidden="1"/>
    <cellStyle name="Uwaga 3" xfId="9192" hidden="1"/>
    <cellStyle name="Uwaga 3" xfId="9182" hidden="1"/>
    <cellStyle name="Uwaga 3" xfId="9180" hidden="1"/>
    <cellStyle name="Uwaga 3" xfId="9179" hidden="1"/>
    <cellStyle name="Uwaga 3" xfId="9166" hidden="1"/>
    <cellStyle name="Uwaga 3" xfId="9163" hidden="1"/>
    <cellStyle name="Uwaga 3" xfId="9161" hidden="1"/>
    <cellStyle name="Uwaga 3" xfId="9151" hidden="1"/>
    <cellStyle name="Uwaga 3" xfId="9148" hidden="1"/>
    <cellStyle name="Uwaga 3" xfId="9146" hidden="1"/>
    <cellStyle name="Uwaga 3" xfId="9136" hidden="1"/>
    <cellStyle name="Uwaga 3" xfId="9133" hidden="1"/>
    <cellStyle name="Uwaga 3" xfId="9131" hidden="1"/>
    <cellStyle name="Uwaga 3" xfId="9122" hidden="1"/>
    <cellStyle name="Uwaga 3" xfId="9120" hidden="1"/>
    <cellStyle name="Uwaga 3" xfId="9119" hidden="1"/>
    <cellStyle name="Uwaga 3" xfId="9107" hidden="1"/>
    <cellStyle name="Uwaga 3" xfId="9105" hidden="1"/>
    <cellStyle name="Uwaga 3" xfId="9103" hidden="1"/>
    <cellStyle name="Uwaga 3" xfId="9092" hidden="1"/>
    <cellStyle name="Uwaga 3" xfId="9090" hidden="1"/>
    <cellStyle name="Uwaga 3" xfId="9088" hidden="1"/>
    <cellStyle name="Uwaga 3" xfId="9077" hidden="1"/>
    <cellStyle name="Uwaga 3" xfId="9075" hidden="1"/>
    <cellStyle name="Uwaga 3" xfId="9073" hidden="1"/>
    <cellStyle name="Uwaga 3" xfId="9062" hidden="1"/>
    <cellStyle name="Uwaga 3" xfId="9060" hidden="1"/>
    <cellStyle name="Uwaga 3" xfId="9059" hidden="1"/>
    <cellStyle name="Uwaga 3" xfId="9046" hidden="1"/>
    <cellStyle name="Uwaga 3" xfId="9043" hidden="1"/>
    <cellStyle name="Uwaga 3" xfId="9041" hidden="1"/>
    <cellStyle name="Uwaga 3" xfId="9031" hidden="1"/>
    <cellStyle name="Uwaga 3" xfId="9028" hidden="1"/>
    <cellStyle name="Uwaga 3" xfId="9026" hidden="1"/>
    <cellStyle name="Uwaga 3" xfId="9016" hidden="1"/>
    <cellStyle name="Uwaga 3" xfId="9013" hidden="1"/>
    <cellStyle name="Uwaga 3" xfId="9011" hidden="1"/>
    <cellStyle name="Uwaga 3" xfId="9002" hidden="1"/>
    <cellStyle name="Uwaga 3" xfId="9000" hidden="1"/>
    <cellStyle name="Uwaga 3" xfId="8998" hidden="1"/>
    <cellStyle name="Uwaga 3" xfId="8986" hidden="1"/>
    <cellStyle name="Uwaga 3" xfId="8983" hidden="1"/>
    <cellStyle name="Uwaga 3" xfId="8981" hidden="1"/>
    <cellStyle name="Uwaga 3" xfId="8971" hidden="1"/>
    <cellStyle name="Uwaga 3" xfId="8968" hidden="1"/>
    <cellStyle name="Uwaga 3" xfId="8966" hidden="1"/>
    <cellStyle name="Uwaga 3" xfId="8956" hidden="1"/>
    <cellStyle name="Uwaga 3" xfId="8953" hidden="1"/>
    <cellStyle name="Uwaga 3" xfId="8951" hidden="1"/>
    <cellStyle name="Uwaga 3" xfId="8944" hidden="1"/>
    <cellStyle name="Uwaga 3" xfId="8941" hidden="1"/>
    <cellStyle name="Uwaga 3" xfId="8939" hidden="1"/>
    <cellStyle name="Uwaga 3" xfId="8929" hidden="1"/>
    <cellStyle name="Uwaga 3" xfId="8926" hidden="1"/>
    <cellStyle name="Uwaga 3" xfId="8923" hidden="1"/>
    <cellStyle name="Uwaga 3" xfId="8914" hidden="1"/>
    <cellStyle name="Uwaga 3" xfId="8910" hidden="1"/>
    <cellStyle name="Uwaga 3" xfId="8907" hidden="1"/>
    <cellStyle name="Uwaga 3" xfId="8899" hidden="1"/>
    <cellStyle name="Uwaga 3" xfId="8896" hidden="1"/>
    <cellStyle name="Uwaga 3" xfId="8893" hidden="1"/>
    <cellStyle name="Uwaga 3" xfId="8884" hidden="1"/>
    <cellStyle name="Uwaga 3" xfId="8881" hidden="1"/>
    <cellStyle name="Uwaga 3" xfId="8878" hidden="1"/>
    <cellStyle name="Uwaga 3" xfId="8868" hidden="1"/>
    <cellStyle name="Uwaga 3" xfId="8864" hidden="1"/>
    <cellStyle name="Uwaga 3" xfId="8861" hidden="1"/>
    <cellStyle name="Uwaga 3" xfId="8852" hidden="1"/>
    <cellStyle name="Uwaga 3" xfId="8848" hidden="1"/>
    <cellStyle name="Uwaga 3" xfId="8846" hidden="1"/>
    <cellStyle name="Uwaga 3" xfId="8838" hidden="1"/>
    <cellStyle name="Uwaga 3" xfId="8834" hidden="1"/>
    <cellStyle name="Uwaga 3" xfId="8831" hidden="1"/>
    <cellStyle name="Uwaga 3" xfId="8824" hidden="1"/>
    <cellStyle name="Uwaga 3" xfId="8821" hidden="1"/>
    <cellStyle name="Uwaga 3" xfId="8818" hidden="1"/>
    <cellStyle name="Uwaga 3" xfId="8809" hidden="1"/>
    <cellStyle name="Uwaga 3" xfId="8804" hidden="1"/>
    <cellStyle name="Uwaga 3" xfId="8801" hidden="1"/>
    <cellStyle name="Uwaga 3" xfId="8794" hidden="1"/>
    <cellStyle name="Uwaga 3" xfId="8789" hidden="1"/>
    <cellStyle name="Uwaga 3" xfId="8786" hidden="1"/>
    <cellStyle name="Uwaga 3" xfId="8779" hidden="1"/>
    <cellStyle name="Uwaga 3" xfId="8774" hidden="1"/>
    <cellStyle name="Uwaga 3" xfId="8771" hidden="1"/>
    <cellStyle name="Uwaga 3" xfId="8765" hidden="1"/>
    <cellStyle name="Uwaga 3" xfId="8761" hidden="1"/>
    <cellStyle name="Uwaga 3" xfId="8758" hidden="1"/>
    <cellStyle name="Uwaga 3" xfId="8750" hidden="1"/>
    <cellStyle name="Uwaga 3" xfId="8745" hidden="1"/>
    <cellStyle name="Uwaga 3" xfId="8741" hidden="1"/>
    <cellStyle name="Uwaga 3" xfId="8735" hidden="1"/>
    <cellStyle name="Uwaga 3" xfId="8730" hidden="1"/>
    <cellStyle name="Uwaga 3" xfId="8726" hidden="1"/>
    <cellStyle name="Uwaga 3" xfId="8720" hidden="1"/>
    <cellStyle name="Uwaga 3" xfId="8715" hidden="1"/>
    <cellStyle name="Uwaga 3" xfId="8711" hidden="1"/>
    <cellStyle name="Uwaga 3" xfId="8706" hidden="1"/>
    <cellStyle name="Uwaga 3" xfId="8702" hidden="1"/>
    <cellStyle name="Uwaga 3" xfId="8698" hidden="1"/>
    <cellStyle name="Uwaga 3" xfId="8690" hidden="1"/>
    <cellStyle name="Uwaga 3" xfId="8685" hidden="1"/>
    <cellStyle name="Uwaga 3" xfId="8681" hidden="1"/>
    <cellStyle name="Uwaga 3" xfId="8675" hidden="1"/>
    <cellStyle name="Uwaga 3" xfId="8670" hidden="1"/>
    <cellStyle name="Uwaga 3" xfId="8666" hidden="1"/>
    <cellStyle name="Uwaga 3" xfId="8660" hidden="1"/>
    <cellStyle name="Uwaga 3" xfId="8655" hidden="1"/>
    <cellStyle name="Uwaga 3" xfId="8651" hidden="1"/>
    <cellStyle name="Uwaga 3" xfId="8647" hidden="1"/>
    <cellStyle name="Uwaga 3" xfId="8642" hidden="1"/>
    <cellStyle name="Uwaga 3" xfId="8637" hidden="1"/>
    <cellStyle name="Uwaga 3" xfId="8632" hidden="1"/>
    <cellStyle name="Uwaga 3" xfId="8628" hidden="1"/>
    <cellStyle name="Uwaga 3" xfId="8624" hidden="1"/>
    <cellStyle name="Uwaga 3" xfId="8617" hidden="1"/>
    <cellStyle name="Uwaga 3" xfId="8613" hidden="1"/>
    <cellStyle name="Uwaga 3" xfId="8608" hidden="1"/>
    <cellStyle name="Uwaga 3" xfId="8602" hidden="1"/>
    <cellStyle name="Uwaga 3" xfId="8598" hidden="1"/>
    <cellStyle name="Uwaga 3" xfId="8593" hidden="1"/>
    <cellStyle name="Uwaga 3" xfId="8587" hidden="1"/>
    <cellStyle name="Uwaga 3" xfId="8583" hidden="1"/>
    <cellStyle name="Uwaga 3" xfId="8578" hidden="1"/>
    <cellStyle name="Uwaga 3" xfId="8572" hidden="1"/>
    <cellStyle name="Uwaga 3" xfId="8568" hidden="1"/>
    <cellStyle name="Uwaga 3" xfId="8564" hidden="1"/>
    <cellStyle name="Uwaga 3" xfId="9424" hidden="1"/>
    <cellStyle name="Uwaga 3" xfId="9423" hidden="1"/>
    <cellStyle name="Uwaga 3" xfId="9422" hidden="1"/>
    <cellStyle name="Uwaga 3" xfId="9409" hidden="1"/>
    <cellStyle name="Uwaga 3" xfId="9408" hidden="1"/>
    <cellStyle name="Uwaga 3" xfId="9407" hidden="1"/>
    <cellStyle name="Uwaga 3" xfId="9394" hidden="1"/>
    <cellStyle name="Uwaga 3" xfId="9393" hidden="1"/>
    <cellStyle name="Uwaga 3" xfId="9392" hidden="1"/>
    <cellStyle name="Uwaga 3" xfId="9379" hidden="1"/>
    <cellStyle name="Uwaga 3" xfId="9378" hidden="1"/>
    <cellStyle name="Uwaga 3" xfId="9377" hidden="1"/>
    <cellStyle name="Uwaga 3" xfId="9364" hidden="1"/>
    <cellStyle name="Uwaga 3" xfId="9363" hidden="1"/>
    <cellStyle name="Uwaga 3" xfId="9362" hidden="1"/>
    <cellStyle name="Uwaga 3" xfId="9350" hidden="1"/>
    <cellStyle name="Uwaga 3" xfId="9348" hidden="1"/>
    <cellStyle name="Uwaga 3" xfId="9346" hidden="1"/>
    <cellStyle name="Uwaga 3" xfId="9335" hidden="1"/>
    <cellStyle name="Uwaga 3" xfId="9333" hidden="1"/>
    <cellStyle name="Uwaga 3" xfId="9331" hidden="1"/>
    <cellStyle name="Uwaga 3" xfId="9320" hidden="1"/>
    <cellStyle name="Uwaga 3" xfId="9318" hidden="1"/>
    <cellStyle name="Uwaga 3" xfId="9316" hidden="1"/>
    <cellStyle name="Uwaga 3" xfId="9305" hidden="1"/>
    <cellStyle name="Uwaga 3" xfId="9303" hidden="1"/>
    <cellStyle name="Uwaga 3" xfId="9301" hidden="1"/>
    <cellStyle name="Uwaga 3" xfId="9290" hidden="1"/>
    <cellStyle name="Uwaga 3" xfId="9288" hidden="1"/>
    <cellStyle name="Uwaga 3" xfId="9286" hidden="1"/>
    <cellStyle name="Uwaga 3" xfId="9275" hidden="1"/>
    <cellStyle name="Uwaga 3" xfId="9273" hidden="1"/>
    <cellStyle name="Uwaga 3" xfId="9271" hidden="1"/>
    <cellStyle name="Uwaga 3" xfId="9260" hidden="1"/>
    <cellStyle name="Uwaga 3" xfId="9258" hidden="1"/>
    <cellStyle name="Uwaga 3" xfId="9256" hidden="1"/>
    <cellStyle name="Uwaga 3" xfId="9245" hidden="1"/>
    <cellStyle name="Uwaga 3" xfId="9243" hidden="1"/>
    <cellStyle name="Uwaga 3" xfId="9241" hidden="1"/>
    <cellStyle name="Uwaga 3" xfId="9230" hidden="1"/>
    <cellStyle name="Uwaga 3" xfId="9228" hidden="1"/>
    <cellStyle name="Uwaga 3" xfId="9226" hidden="1"/>
    <cellStyle name="Uwaga 3" xfId="9215" hidden="1"/>
    <cellStyle name="Uwaga 3" xfId="9213" hidden="1"/>
    <cellStyle name="Uwaga 3" xfId="9211" hidden="1"/>
    <cellStyle name="Uwaga 3" xfId="9200" hidden="1"/>
    <cellStyle name="Uwaga 3" xfId="9198" hidden="1"/>
    <cellStyle name="Uwaga 3" xfId="9196" hidden="1"/>
    <cellStyle name="Uwaga 3" xfId="9185" hidden="1"/>
    <cellStyle name="Uwaga 3" xfId="9183" hidden="1"/>
    <cellStyle name="Uwaga 3" xfId="9181" hidden="1"/>
    <cellStyle name="Uwaga 3" xfId="9170" hidden="1"/>
    <cellStyle name="Uwaga 3" xfId="9168" hidden="1"/>
    <cellStyle name="Uwaga 3" xfId="9165" hidden="1"/>
    <cellStyle name="Uwaga 3" xfId="9155" hidden="1"/>
    <cellStyle name="Uwaga 3" xfId="9152" hidden="1"/>
    <cellStyle name="Uwaga 3" xfId="9149" hidden="1"/>
    <cellStyle name="Uwaga 3" xfId="9140" hidden="1"/>
    <cellStyle name="Uwaga 3" xfId="9138" hidden="1"/>
    <cellStyle name="Uwaga 3" xfId="9135" hidden="1"/>
    <cellStyle name="Uwaga 3" xfId="9125" hidden="1"/>
    <cellStyle name="Uwaga 3" xfId="9123" hidden="1"/>
    <cellStyle name="Uwaga 3" xfId="9121" hidden="1"/>
    <cellStyle name="Uwaga 3" xfId="9110" hidden="1"/>
    <cellStyle name="Uwaga 3" xfId="9108" hidden="1"/>
    <cellStyle name="Uwaga 3" xfId="9106" hidden="1"/>
    <cellStyle name="Uwaga 3" xfId="9095" hidden="1"/>
    <cellStyle name="Uwaga 3" xfId="9093" hidden="1"/>
    <cellStyle name="Uwaga 3" xfId="9091" hidden="1"/>
    <cellStyle name="Uwaga 3" xfId="9080" hidden="1"/>
    <cellStyle name="Uwaga 3" xfId="9078" hidden="1"/>
    <cellStyle name="Uwaga 3" xfId="9076" hidden="1"/>
    <cellStyle name="Uwaga 3" xfId="9065" hidden="1"/>
    <cellStyle name="Uwaga 3" xfId="9063" hidden="1"/>
    <cellStyle name="Uwaga 3" xfId="9061" hidden="1"/>
    <cellStyle name="Uwaga 3" xfId="9050" hidden="1"/>
    <cellStyle name="Uwaga 3" xfId="9048" hidden="1"/>
    <cellStyle name="Uwaga 3" xfId="9045" hidden="1"/>
    <cellStyle name="Uwaga 3" xfId="9035" hidden="1"/>
    <cellStyle name="Uwaga 3" xfId="9032" hidden="1"/>
    <cellStyle name="Uwaga 3" xfId="9029" hidden="1"/>
    <cellStyle name="Uwaga 3" xfId="9020" hidden="1"/>
    <cellStyle name="Uwaga 3" xfId="9017" hidden="1"/>
    <cellStyle name="Uwaga 3" xfId="9014" hidden="1"/>
    <cellStyle name="Uwaga 3" xfId="9005" hidden="1"/>
    <cellStyle name="Uwaga 3" xfId="9003" hidden="1"/>
    <cellStyle name="Uwaga 3" xfId="9001" hidden="1"/>
    <cellStyle name="Uwaga 3" xfId="8990" hidden="1"/>
    <cellStyle name="Uwaga 3" xfId="8987" hidden="1"/>
    <cellStyle name="Uwaga 3" xfId="8984" hidden="1"/>
    <cellStyle name="Uwaga 3" xfId="8975" hidden="1"/>
    <cellStyle name="Uwaga 3" xfId="8972" hidden="1"/>
    <cellStyle name="Uwaga 3" xfId="8969" hidden="1"/>
    <cellStyle name="Uwaga 3" xfId="8960" hidden="1"/>
    <cellStyle name="Uwaga 3" xfId="8957" hidden="1"/>
    <cellStyle name="Uwaga 3" xfId="8954" hidden="1"/>
    <cellStyle name="Uwaga 3" xfId="8947" hidden="1"/>
    <cellStyle name="Uwaga 3" xfId="8943" hidden="1"/>
    <cellStyle name="Uwaga 3" xfId="8940" hidden="1"/>
    <cellStyle name="Uwaga 3" xfId="8932" hidden="1"/>
    <cellStyle name="Uwaga 3" xfId="8928" hidden="1"/>
    <cellStyle name="Uwaga 3" xfId="8925" hidden="1"/>
    <cellStyle name="Uwaga 3" xfId="8917" hidden="1"/>
    <cellStyle name="Uwaga 3" xfId="8913" hidden="1"/>
    <cellStyle name="Uwaga 3" xfId="8909" hidden="1"/>
    <cellStyle name="Uwaga 3" xfId="8902" hidden="1"/>
    <cellStyle name="Uwaga 3" xfId="8898" hidden="1"/>
    <cellStyle name="Uwaga 3" xfId="8895" hidden="1"/>
    <cellStyle name="Uwaga 3" xfId="8887" hidden="1"/>
    <cellStyle name="Uwaga 3" xfId="8883" hidden="1"/>
    <cellStyle name="Uwaga 3" xfId="8880" hidden="1"/>
    <cellStyle name="Uwaga 3" xfId="8871" hidden="1"/>
    <cellStyle name="Uwaga 3" xfId="8866" hidden="1"/>
    <cellStyle name="Uwaga 3" xfId="8862" hidden="1"/>
    <cellStyle name="Uwaga 3" xfId="8856" hidden="1"/>
    <cellStyle name="Uwaga 3" xfId="8851" hidden="1"/>
    <cellStyle name="Uwaga 3" xfId="8847" hidden="1"/>
    <cellStyle name="Uwaga 3" xfId="8841" hidden="1"/>
    <cellStyle name="Uwaga 3" xfId="8836" hidden="1"/>
    <cellStyle name="Uwaga 3" xfId="8832" hidden="1"/>
    <cellStyle name="Uwaga 3" xfId="8827" hidden="1"/>
    <cellStyle name="Uwaga 3" xfId="8823" hidden="1"/>
    <cellStyle name="Uwaga 3" xfId="8819" hidden="1"/>
    <cellStyle name="Uwaga 3" xfId="8812" hidden="1"/>
    <cellStyle name="Uwaga 3" xfId="8807" hidden="1"/>
    <cellStyle name="Uwaga 3" xfId="8803" hidden="1"/>
    <cellStyle name="Uwaga 3" xfId="8796" hidden="1"/>
    <cellStyle name="Uwaga 3" xfId="8791" hidden="1"/>
    <cellStyle name="Uwaga 3" xfId="8787" hidden="1"/>
    <cellStyle name="Uwaga 3" xfId="8782" hidden="1"/>
    <cellStyle name="Uwaga 3" xfId="8777" hidden="1"/>
    <cellStyle name="Uwaga 3" xfId="8773" hidden="1"/>
    <cellStyle name="Uwaga 3" xfId="8767" hidden="1"/>
    <cellStyle name="Uwaga 3" xfId="8763" hidden="1"/>
    <cellStyle name="Uwaga 3" xfId="8760" hidden="1"/>
    <cellStyle name="Uwaga 3" xfId="8753" hidden="1"/>
    <cellStyle name="Uwaga 3" xfId="8748" hidden="1"/>
    <cellStyle name="Uwaga 3" xfId="8743" hidden="1"/>
    <cellStyle name="Uwaga 3" xfId="8737" hidden="1"/>
    <cellStyle name="Uwaga 3" xfId="8732" hidden="1"/>
    <cellStyle name="Uwaga 3" xfId="8727" hidden="1"/>
    <cellStyle name="Uwaga 3" xfId="8722" hidden="1"/>
    <cellStyle name="Uwaga 3" xfId="8717" hidden="1"/>
    <cellStyle name="Uwaga 3" xfId="8712" hidden="1"/>
    <cellStyle name="Uwaga 3" xfId="8708" hidden="1"/>
    <cellStyle name="Uwaga 3" xfId="8704" hidden="1"/>
    <cellStyle name="Uwaga 3" xfId="8699" hidden="1"/>
    <cellStyle name="Uwaga 3" xfId="8692" hidden="1"/>
    <cellStyle name="Uwaga 3" xfId="8687" hidden="1"/>
    <cellStyle name="Uwaga 3" xfId="8682" hidden="1"/>
    <cellStyle name="Uwaga 3" xfId="8676" hidden="1"/>
    <cellStyle name="Uwaga 3" xfId="8671" hidden="1"/>
    <cellStyle name="Uwaga 3" xfId="8667" hidden="1"/>
    <cellStyle name="Uwaga 3" xfId="8662" hidden="1"/>
    <cellStyle name="Uwaga 3" xfId="8657" hidden="1"/>
    <cellStyle name="Uwaga 3" xfId="8652" hidden="1"/>
    <cellStyle name="Uwaga 3" xfId="8648" hidden="1"/>
    <cellStyle name="Uwaga 3" xfId="8643" hidden="1"/>
    <cellStyle name="Uwaga 3" xfId="8638" hidden="1"/>
    <cellStyle name="Uwaga 3" xfId="8633" hidden="1"/>
    <cellStyle name="Uwaga 3" xfId="8629" hidden="1"/>
    <cellStyle name="Uwaga 3" xfId="8625" hidden="1"/>
    <cellStyle name="Uwaga 3" xfId="8618" hidden="1"/>
    <cellStyle name="Uwaga 3" xfId="8614" hidden="1"/>
    <cellStyle name="Uwaga 3" xfId="8609" hidden="1"/>
    <cellStyle name="Uwaga 3" xfId="8603" hidden="1"/>
    <cellStyle name="Uwaga 3" xfId="8599" hidden="1"/>
    <cellStyle name="Uwaga 3" xfId="8594" hidden="1"/>
    <cellStyle name="Uwaga 3" xfId="8588" hidden="1"/>
    <cellStyle name="Uwaga 3" xfId="8584" hidden="1"/>
    <cellStyle name="Uwaga 3" xfId="8580" hidden="1"/>
    <cellStyle name="Uwaga 3" xfId="8573" hidden="1"/>
    <cellStyle name="Uwaga 3" xfId="8569" hidden="1"/>
    <cellStyle name="Uwaga 3" xfId="8565" hidden="1"/>
    <cellStyle name="Uwaga 3" xfId="9429" hidden="1"/>
    <cellStyle name="Uwaga 3" xfId="9427" hidden="1"/>
    <cellStyle name="Uwaga 3" xfId="9425" hidden="1"/>
    <cellStyle name="Uwaga 3" xfId="9412" hidden="1"/>
    <cellStyle name="Uwaga 3" xfId="9411" hidden="1"/>
    <cellStyle name="Uwaga 3" xfId="9410" hidden="1"/>
    <cellStyle name="Uwaga 3" xfId="9397" hidden="1"/>
    <cellStyle name="Uwaga 3" xfId="9396" hidden="1"/>
    <cellStyle name="Uwaga 3" xfId="9395" hidden="1"/>
    <cellStyle name="Uwaga 3" xfId="9383" hidden="1"/>
    <cellStyle name="Uwaga 3" xfId="9381" hidden="1"/>
    <cellStyle name="Uwaga 3" xfId="9380" hidden="1"/>
    <cellStyle name="Uwaga 3" xfId="9367" hidden="1"/>
    <cellStyle name="Uwaga 3" xfId="9366" hidden="1"/>
    <cellStyle name="Uwaga 3" xfId="9365" hidden="1"/>
    <cellStyle name="Uwaga 3" xfId="9353" hidden="1"/>
    <cellStyle name="Uwaga 3" xfId="9351" hidden="1"/>
    <cellStyle name="Uwaga 3" xfId="9349" hidden="1"/>
    <cellStyle name="Uwaga 3" xfId="9338" hidden="1"/>
    <cellStyle name="Uwaga 3" xfId="9336" hidden="1"/>
    <cellStyle name="Uwaga 3" xfId="9334" hidden="1"/>
    <cellStyle name="Uwaga 3" xfId="9323" hidden="1"/>
    <cellStyle name="Uwaga 3" xfId="9321" hidden="1"/>
    <cellStyle name="Uwaga 3" xfId="9319" hidden="1"/>
    <cellStyle name="Uwaga 3" xfId="9308" hidden="1"/>
    <cellStyle name="Uwaga 3" xfId="9306" hidden="1"/>
    <cellStyle name="Uwaga 3" xfId="9304" hidden="1"/>
    <cellStyle name="Uwaga 3" xfId="9293" hidden="1"/>
    <cellStyle name="Uwaga 3" xfId="9291" hidden="1"/>
    <cellStyle name="Uwaga 3" xfId="9289" hidden="1"/>
    <cellStyle name="Uwaga 3" xfId="9278" hidden="1"/>
    <cellStyle name="Uwaga 3" xfId="9276" hidden="1"/>
    <cellStyle name="Uwaga 3" xfId="9274" hidden="1"/>
    <cellStyle name="Uwaga 3" xfId="9263" hidden="1"/>
    <cellStyle name="Uwaga 3" xfId="9261" hidden="1"/>
    <cellStyle name="Uwaga 3" xfId="9259" hidden="1"/>
    <cellStyle name="Uwaga 3" xfId="9248" hidden="1"/>
    <cellStyle name="Uwaga 3" xfId="9246" hidden="1"/>
    <cellStyle name="Uwaga 3" xfId="9244" hidden="1"/>
    <cellStyle name="Uwaga 3" xfId="9233" hidden="1"/>
    <cellStyle name="Uwaga 3" xfId="9231" hidden="1"/>
    <cellStyle name="Uwaga 3" xfId="9229" hidden="1"/>
    <cellStyle name="Uwaga 3" xfId="9218" hidden="1"/>
    <cellStyle name="Uwaga 3" xfId="9216" hidden="1"/>
    <cellStyle name="Uwaga 3" xfId="9214" hidden="1"/>
    <cellStyle name="Uwaga 3" xfId="9203" hidden="1"/>
    <cellStyle name="Uwaga 3" xfId="9201" hidden="1"/>
    <cellStyle name="Uwaga 3" xfId="9199" hidden="1"/>
    <cellStyle name="Uwaga 3" xfId="9188" hidden="1"/>
    <cellStyle name="Uwaga 3" xfId="9186" hidden="1"/>
    <cellStyle name="Uwaga 3" xfId="9184" hidden="1"/>
    <cellStyle name="Uwaga 3" xfId="9173" hidden="1"/>
    <cellStyle name="Uwaga 3" xfId="9171" hidden="1"/>
    <cellStyle name="Uwaga 3" xfId="9169" hidden="1"/>
    <cellStyle name="Uwaga 3" xfId="9158" hidden="1"/>
    <cellStyle name="Uwaga 3" xfId="9156" hidden="1"/>
    <cellStyle name="Uwaga 3" xfId="9154" hidden="1"/>
    <cellStyle name="Uwaga 3" xfId="9143" hidden="1"/>
    <cellStyle name="Uwaga 3" xfId="9141" hidden="1"/>
    <cellStyle name="Uwaga 3" xfId="9139" hidden="1"/>
    <cellStyle name="Uwaga 3" xfId="9128" hidden="1"/>
    <cellStyle name="Uwaga 3" xfId="9126" hidden="1"/>
    <cellStyle name="Uwaga 3" xfId="9124" hidden="1"/>
    <cellStyle name="Uwaga 3" xfId="9113" hidden="1"/>
    <cellStyle name="Uwaga 3" xfId="9111" hidden="1"/>
    <cellStyle name="Uwaga 3" xfId="9109" hidden="1"/>
    <cellStyle name="Uwaga 3" xfId="9098" hidden="1"/>
    <cellStyle name="Uwaga 3" xfId="9096" hidden="1"/>
    <cellStyle name="Uwaga 3" xfId="9094" hidden="1"/>
    <cellStyle name="Uwaga 3" xfId="9083" hidden="1"/>
    <cellStyle name="Uwaga 3" xfId="9081" hidden="1"/>
    <cellStyle name="Uwaga 3" xfId="9079" hidden="1"/>
    <cellStyle name="Uwaga 3" xfId="9068" hidden="1"/>
    <cellStyle name="Uwaga 3" xfId="9066" hidden="1"/>
    <cellStyle name="Uwaga 3" xfId="9064" hidden="1"/>
    <cellStyle name="Uwaga 3" xfId="9053" hidden="1"/>
    <cellStyle name="Uwaga 3" xfId="9051" hidden="1"/>
    <cellStyle name="Uwaga 3" xfId="9049" hidden="1"/>
    <cellStyle name="Uwaga 3" xfId="9038" hidden="1"/>
    <cellStyle name="Uwaga 3" xfId="9036" hidden="1"/>
    <cellStyle name="Uwaga 3" xfId="9033" hidden="1"/>
    <cellStyle name="Uwaga 3" xfId="9023" hidden="1"/>
    <cellStyle name="Uwaga 3" xfId="9021" hidden="1"/>
    <cellStyle name="Uwaga 3" xfId="9019" hidden="1"/>
    <cellStyle name="Uwaga 3" xfId="9008" hidden="1"/>
    <cellStyle name="Uwaga 3" xfId="9006" hidden="1"/>
    <cellStyle name="Uwaga 3" xfId="9004" hidden="1"/>
    <cellStyle name="Uwaga 3" xfId="8993" hidden="1"/>
    <cellStyle name="Uwaga 3" xfId="8991" hidden="1"/>
    <cellStyle name="Uwaga 3" xfId="8988" hidden="1"/>
    <cellStyle name="Uwaga 3" xfId="8978" hidden="1"/>
    <cellStyle name="Uwaga 3" xfId="8976" hidden="1"/>
    <cellStyle name="Uwaga 3" xfId="8973" hidden="1"/>
    <cellStyle name="Uwaga 3" xfId="8963" hidden="1"/>
    <cellStyle name="Uwaga 3" xfId="8961" hidden="1"/>
    <cellStyle name="Uwaga 3" xfId="8958" hidden="1"/>
    <cellStyle name="Uwaga 3" xfId="8949" hidden="1"/>
    <cellStyle name="Uwaga 3" xfId="8946" hidden="1"/>
    <cellStyle name="Uwaga 3" xfId="8942" hidden="1"/>
    <cellStyle name="Uwaga 3" xfId="8934" hidden="1"/>
    <cellStyle name="Uwaga 3" xfId="8931" hidden="1"/>
    <cellStyle name="Uwaga 3" xfId="8927" hidden="1"/>
    <cellStyle name="Uwaga 3" xfId="8919" hidden="1"/>
    <cellStyle name="Uwaga 3" xfId="8916" hidden="1"/>
    <cellStyle name="Uwaga 3" xfId="8912" hidden="1"/>
    <cellStyle name="Uwaga 3" xfId="8904" hidden="1"/>
    <cellStyle name="Uwaga 3" xfId="8901" hidden="1"/>
    <cellStyle name="Uwaga 3" xfId="8897" hidden="1"/>
    <cellStyle name="Uwaga 3" xfId="8889" hidden="1"/>
    <cellStyle name="Uwaga 3" xfId="8886" hidden="1"/>
    <cellStyle name="Uwaga 3" xfId="8882" hidden="1"/>
    <cellStyle name="Uwaga 3" xfId="8874" hidden="1"/>
    <cellStyle name="Uwaga 3" xfId="8870" hidden="1"/>
    <cellStyle name="Uwaga 3" xfId="8865" hidden="1"/>
    <cellStyle name="Uwaga 3" xfId="8859" hidden="1"/>
    <cellStyle name="Uwaga 3" xfId="8855" hidden="1"/>
    <cellStyle name="Uwaga 3" xfId="8850" hidden="1"/>
    <cellStyle name="Uwaga 3" xfId="8844" hidden="1"/>
    <cellStyle name="Uwaga 3" xfId="8840" hidden="1"/>
    <cellStyle name="Uwaga 3" xfId="8835" hidden="1"/>
    <cellStyle name="Uwaga 3" xfId="8829" hidden="1"/>
    <cellStyle name="Uwaga 3" xfId="8826" hidden="1"/>
    <cellStyle name="Uwaga 3" xfId="8822" hidden="1"/>
    <cellStyle name="Uwaga 3" xfId="8814" hidden="1"/>
    <cellStyle name="Uwaga 3" xfId="8811" hidden="1"/>
    <cellStyle name="Uwaga 3" xfId="8806" hidden="1"/>
    <cellStyle name="Uwaga 3" xfId="8799" hidden="1"/>
    <cellStyle name="Uwaga 3" xfId="8795" hidden="1"/>
    <cellStyle name="Uwaga 3" xfId="8790" hidden="1"/>
    <cellStyle name="Uwaga 3" xfId="8784" hidden="1"/>
    <cellStyle name="Uwaga 3" xfId="8780" hidden="1"/>
    <cellStyle name="Uwaga 3" xfId="8775" hidden="1"/>
    <cellStyle name="Uwaga 3" xfId="8769" hidden="1"/>
    <cellStyle name="Uwaga 3" xfId="8766" hidden="1"/>
    <cellStyle name="Uwaga 3" xfId="8762" hidden="1"/>
    <cellStyle name="Uwaga 3" xfId="8754" hidden="1"/>
    <cellStyle name="Uwaga 3" xfId="8749" hidden="1"/>
    <cellStyle name="Uwaga 3" xfId="8744" hidden="1"/>
    <cellStyle name="Uwaga 3" xfId="8739" hidden="1"/>
    <cellStyle name="Uwaga 3" xfId="8734" hidden="1"/>
    <cellStyle name="Uwaga 3" xfId="8729" hidden="1"/>
    <cellStyle name="Uwaga 3" xfId="8724" hidden="1"/>
    <cellStyle name="Uwaga 3" xfId="8719" hidden="1"/>
    <cellStyle name="Uwaga 3" xfId="8714" hidden="1"/>
    <cellStyle name="Uwaga 3" xfId="8709" hidden="1"/>
    <cellStyle name="Uwaga 3" xfId="8705" hidden="1"/>
    <cellStyle name="Uwaga 3" xfId="8700" hidden="1"/>
    <cellStyle name="Uwaga 3" xfId="8693" hidden="1"/>
    <cellStyle name="Uwaga 3" xfId="8688" hidden="1"/>
    <cellStyle name="Uwaga 3" xfId="8683" hidden="1"/>
    <cellStyle name="Uwaga 3" xfId="8678" hidden="1"/>
    <cellStyle name="Uwaga 3" xfId="8673" hidden="1"/>
    <cellStyle name="Uwaga 3" xfId="8668" hidden="1"/>
    <cellStyle name="Uwaga 3" xfId="8663" hidden="1"/>
    <cellStyle name="Uwaga 3" xfId="8658" hidden="1"/>
    <cellStyle name="Uwaga 3" xfId="8653" hidden="1"/>
    <cellStyle name="Uwaga 3" xfId="8649" hidden="1"/>
    <cellStyle name="Uwaga 3" xfId="8644" hidden="1"/>
    <cellStyle name="Uwaga 3" xfId="8639" hidden="1"/>
    <cellStyle name="Uwaga 3" xfId="8634" hidden="1"/>
    <cellStyle name="Uwaga 3" xfId="8630" hidden="1"/>
    <cellStyle name="Uwaga 3" xfId="8626" hidden="1"/>
    <cellStyle name="Uwaga 3" xfId="8619" hidden="1"/>
    <cellStyle name="Uwaga 3" xfId="8615" hidden="1"/>
    <cellStyle name="Uwaga 3" xfId="8610" hidden="1"/>
    <cellStyle name="Uwaga 3" xfId="8604" hidden="1"/>
    <cellStyle name="Uwaga 3" xfId="8600" hidden="1"/>
    <cellStyle name="Uwaga 3" xfId="8595" hidden="1"/>
    <cellStyle name="Uwaga 3" xfId="8589" hidden="1"/>
    <cellStyle name="Uwaga 3" xfId="8585" hidden="1"/>
    <cellStyle name="Uwaga 3" xfId="8581" hidden="1"/>
    <cellStyle name="Uwaga 3" xfId="8574" hidden="1"/>
    <cellStyle name="Uwaga 3" xfId="8570" hidden="1"/>
    <cellStyle name="Uwaga 3" xfId="8566" hidden="1"/>
    <cellStyle name="Uwaga 3" xfId="9433" hidden="1"/>
    <cellStyle name="Uwaga 3" xfId="9432" hidden="1"/>
    <cellStyle name="Uwaga 3" xfId="9430" hidden="1"/>
    <cellStyle name="Uwaga 3" xfId="9417" hidden="1"/>
    <cellStyle name="Uwaga 3" xfId="9415" hidden="1"/>
    <cellStyle name="Uwaga 3" xfId="9413" hidden="1"/>
    <cellStyle name="Uwaga 3" xfId="9403" hidden="1"/>
    <cellStyle name="Uwaga 3" xfId="9401" hidden="1"/>
    <cellStyle name="Uwaga 3" xfId="9399" hidden="1"/>
    <cellStyle name="Uwaga 3" xfId="9388" hidden="1"/>
    <cellStyle name="Uwaga 3" xfId="9386" hidden="1"/>
    <cellStyle name="Uwaga 3" xfId="9384" hidden="1"/>
    <cellStyle name="Uwaga 3" xfId="9371" hidden="1"/>
    <cellStyle name="Uwaga 3" xfId="9369" hidden="1"/>
    <cellStyle name="Uwaga 3" xfId="9368" hidden="1"/>
    <cellStyle name="Uwaga 3" xfId="9355" hidden="1"/>
    <cellStyle name="Uwaga 3" xfId="9354" hidden="1"/>
    <cellStyle name="Uwaga 3" xfId="9352" hidden="1"/>
    <cellStyle name="Uwaga 3" xfId="9340" hidden="1"/>
    <cellStyle name="Uwaga 3" xfId="9339" hidden="1"/>
    <cellStyle name="Uwaga 3" xfId="9337" hidden="1"/>
    <cellStyle name="Uwaga 3" xfId="9325" hidden="1"/>
    <cellStyle name="Uwaga 3" xfId="9324" hidden="1"/>
    <cellStyle name="Uwaga 3" xfId="9322" hidden="1"/>
    <cellStyle name="Uwaga 3" xfId="9310" hidden="1"/>
    <cellStyle name="Uwaga 3" xfId="9309" hidden="1"/>
    <cellStyle name="Uwaga 3" xfId="9307" hidden="1"/>
    <cellStyle name="Uwaga 3" xfId="9295" hidden="1"/>
    <cellStyle name="Uwaga 3" xfId="9294" hidden="1"/>
    <cellStyle name="Uwaga 3" xfId="9292" hidden="1"/>
    <cellStyle name="Uwaga 3" xfId="9280" hidden="1"/>
    <cellStyle name="Uwaga 3" xfId="9279" hidden="1"/>
    <cellStyle name="Uwaga 3" xfId="9277" hidden="1"/>
    <cellStyle name="Uwaga 3" xfId="9265" hidden="1"/>
    <cellStyle name="Uwaga 3" xfId="9264" hidden="1"/>
    <cellStyle name="Uwaga 3" xfId="9262" hidden="1"/>
    <cellStyle name="Uwaga 3" xfId="9250" hidden="1"/>
    <cellStyle name="Uwaga 3" xfId="9249" hidden="1"/>
    <cellStyle name="Uwaga 3" xfId="9247" hidden="1"/>
    <cellStyle name="Uwaga 3" xfId="9235" hidden="1"/>
    <cellStyle name="Uwaga 3" xfId="9234" hidden="1"/>
    <cellStyle name="Uwaga 3" xfId="9232" hidden="1"/>
    <cellStyle name="Uwaga 3" xfId="9220" hidden="1"/>
    <cellStyle name="Uwaga 3" xfId="9219" hidden="1"/>
    <cellStyle name="Uwaga 3" xfId="9217" hidden="1"/>
    <cellStyle name="Uwaga 3" xfId="9205" hidden="1"/>
    <cellStyle name="Uwaga 3" xfId="9204" hidden="1"/>
    <cellStyle name="Uwaga 3" xfId="9202" hidden="1"/>
    <cellStyle name="Uwaga 3" xfId="9190" hidden="1"/>
    <cellStyle name="Uwaga 3" xfId="9189" hidden="1"/>
    <cellStyle name="Uwaga 3" xfId="9187" hidden="1"/>
    <cellStyle name="Uwaga 3" xfId="9175" hidden="1"/>
    <cellStyle name="Uwaga 3" xfId="9174" hidden="1"/>
    <cellStyle name="Uwaga 3" xfId="9172" hidden="1"/>
    <cellStyle name="Uwaga 3" xfId="9160" hidden="1"/>
    <cellStyle name="Uwaga 3" xfId="9159" hidden="1"/>
    <cellStyle name="Uwaga 3" xfId="9157" hidden="1"/>
    <cellStyle name="Uwaga 3" xfId="9145" hidden="1"/>
    <cellStyle name="Uwaga 3" xfId="9144" hidden="1"/>
    <cellStyle name="Uwaga 3" xfId="9142" hidden="1"/>
    <cellStyle name="Uwaga 3" xfId="9130" hidden="1"/>
    <cellStyle name="Uwaga 3" xfId="9129" hidden="1"/>
    <cellStyle name="Uwaga 3" xfId="9127" hidden="1"/>
    <cellStyle name="Uwaga 3" xfId="9115" hidden="1"/>
    <cellStyle name="Uwaga 3" xfId="9114" hidden="1"/>
    <cellStyle name="Uwaga 3" xfId="9112" hidden="1"/>
    <cellStyle name="Uwaga 3" xfId="9100" hidden="1"/>
    <cellStyle name="Uwaga 3" xfId="9099" hidden="1"/>
    <cellStyle name="Uwaga 3" xfId="9097" hidden="1"/>
    <cellStyle name="Uwaga 3" xfId="9085" hidden="1"/>
    <cellStyle name="Uwaga 3" xfId="9084" hidden="1"/>
    <cellStyle name="Uwaga 3" xfId="9082" hidden="1"/>
    <cellStyle name="Uwaga 3" xfId="9070" hidden="1"/>
    <cellStyle name="Uwaga 3" xfId="9069" hidden="1"/>
    <cellStyle name="Uwaga 3" xfId="9067" hidden="1"/>
    <cellStyle name="Uwaga 3" xfId="9055" hidden="1"/>
    <cellStyle name="Uwaga 3" xfId="9054" hidden="1"/>
    <cellStyle name="Uwaga 3" xfId="9052" hidden="1"/>
    <cellStyle name="Uwaga 3" xfId="9040" hidden="1"/>
    <cellStyle name="Uwaga 3" xfId="9039" hidden="1"/>
    <cellStyle name="Uwaga 3" xfId="9037" hidden="1"/>
    <cellStyle name="Uwaga 3" xfId="9025" hidden="1"/>
    <cellStyle name="Uwaga 3" xfId="9024" hidden="1"/>
    <cellStyle name="Uwaga 3" xfId="9022" hidden="1"/>
    <cellStyle name="Uwaga 3" xfId="9010" hidden="1"/>
    <cellStyle name="Uwaga 3" xfId="9009" hidden="1"/>
    <cellStyle name="Uwaga 3" xfId="9007" hidden="1"/>
    <cellStyle name="Uwaga 3" xfId="8995" hidden="1"/>
    <cellStyle name="Uwaga 3" xfId="8994" hidden="1"/>
    <cellStyle name="Uwaga 3" xfId="8992" hidden="1"/>
    <cellStyle name="Uwaga 3" xfId="8980" hidden="1"/>
    <cellStyle name="Uwaga 3" xfId="8979" hidden="1"/>
    <cellStyle name="Uwaga 3" xfId="8977" hidden="1"/>
    <cellStyle name="Uwaga 3" xfId="8965" hidden="1"/>
    <cellStyle name="Uwaga 3" xfId="8964" hidden="1"/>
    <cellStyle name="Uwaga 3" xfId="8962" hidden="1"/>
    <cellStyle name="Uwaga 3" xfId="8950" hidden="1"/>
    <cellStyle name="Uwaga 3" xfId="8948" hidden="1"/>
    <cellStyle name="Uwaga 3" xfId="8945" hidden="1"/>
    <cellStyle name="Uwaga 3" xfId="8935" hidden="1"/>
    <cellStyle name="Uwaga 3" xfId="8933" hidden="1"/>
    <cellStyle name="Uwaga 3" xfId="8930" hidden="1"/>
    <cellStyle name="Uwaga 3" xfId="8920" hidden="1"/>
    <cellStyle name="Uwaga 3" xfId="8918" hidden="1"/>
    <cellStyle name="Uwaga 3" xfId="8915" hidden="1"/>
    <cellStyle name="Uwaga 3" xfId="8905" hidden="1"/>
    <cellStyle name="Uwaga 3" xfId="8903" hidden="1"/>
    <cellStyle name="Uwaga 3" xfId="8900" hidden="1"/>
    <cellStyle name="Uwaga 3" xfId="8890" hidden="1"/>
    <cellStyle name="Uwaga 3" xfId="8888" hidden="1"/>
    <cellStyle name="Uwaga 3" xfId="8885" hidden="1"/>
    <cellStyle name="Uwaga 3" xfId="8875" hidden="1"/>
    <cellStyle name="Uwaga 3" xfId="8873" hidden="1"/>
    <cellStyle name="Uwaga 3" xfId="8869" hidden="1"/>
    <cellStyle name="Uwaga 3" xfId="8860" hidden="1"/>
    <cellStyle name="Uwaga 3" xfId="8857" hidden="1"/>
    <cellStyle name="Uwaga 3" xfId="8853" hidden="1"/>
    <cellStyle name="Uwaga 3" xfId="8845" hidden="1"/>
    <cellStyle name="Uwaga 3" xfId="8843" hidden="1"/>
    <cellStyle name="Uwaga 3" xfId="8839" hidden="1"/>
    <cellStyle name="Uwaga 3" xfId="8830" hidden="1"/>
    <cellStyle name="Uwaga 3" xfId="8828" hidden="1"/>
    <cellStyle name="Uwaga 3" xfId="8825" hidden="1"/>
    <cellStyle name="Uwaga 3" xfId="8815" hidden="1"/>
    <cellStyle name="Uwaga 3" xfId="8813" hidden="1"/>
    <cellStyle name="Uwaga 3" xfId="8808" hidden="1"/>
    <cellStyle name="Uwaga 3" xfId="8800" hidden="1"/>
    <cellStyle name="Uwaga 3" xfId="8798" hidden="1"/>
    <cellStyle name="Uwaga 3" xfId="8793" hidden="1"/>
    <cellStyle name="Uwaga 3" xfId="8785" hidden="1"/>
    <cellStyle name="Uwaga 3" xfId="8783" hidden="1"/>
    <cellStyle name="Uwaga 3" xfId="8778" hidden="1"/>
    <cellStyle name="Uwaga 3" xfId="8770" hidden="1"/>
    <cellStyle name="Uwaga 3" xfId="8768" hidden="1"/>
    <cellStyle name="Uwaga 3" xfId="8764" hidden="1"/>
    <cellStyle name="Uwaga 3" xfId="8755" hidden="1"/>
    <cellStyle name="Uwaga 3" xfId="8752" hidden="1"/>
    <cellStyle name="Uwaga 3" xfId="8747" hidden="1"/>
    <cellStyle name="Uwaga 3" xfId="8740" hidden="1"/>
    <cellStyle name="Uwaga 3" xfId="8736" hidden="1"/>
    <cellStyle name="Uwaga 3" xfId="8731" hidden="1"/>
    <cellStyle name="Uwaga 3" xfId="8725" hidden="1"/>
    <cellStyle name="Uwaga 3" xfId="8721" hidden="1"/>
    <cellStyle name="Uwaga 3" xfId="8716" hidden="1"/>
    <cellStyle name="Uwaga 3" xfId="8710" hidden="1"/>
    <cellStyle name="Uwaga 3" xfId="8707" hidden="1"/>
    <cellStyle name="Uwaga 3" xfId="8703" hidden="1"/>
    <cellStyle name="Uwaga 3" xfId="8694" hidden="1"/>
    <cellStyle name="Uwaga 3" xfId="8689" hidden="1"/>
    <cellStyle name="Uwaga 3" xfId="8684" hidden="1"/>
    <cellStyle name="Uwaga 3" xfId="8679" hidden="1"/>
    <cellStyle name="Uwaga 3" xfId="8674" hidden="1"/>
    <cellStyle name="Uwaga 3" xfId="8669" hidden="1"/>
    <cellStyle name="Uwaga 3" xfId="8664" hidden="1"/>
    <cellStyle name="Uwaga 3" xfId="8659" hidden="1"/>
    <cellStyle name="Uwaga 3" xfId="8654" hidden="1"/>
    <cellStyle name="Uwaga 3" xfId="8650" hidden="1"/>
    <cellStyle name="Uwaga 3" xfId="8645" hidden="1"/>
    <cellStyle name="Uwaga 3" xfId="8640" hidden="1"/>
    <cellStyle name="Uwaga 3" xfId="8635" hidden="1"/>
    <cellStyle name="Uwaga 3" xfId="8631" hidden="1"/>
    <cellStyle name="Uwaga 3" xfId="8627" hidden="1"/>
    <cellStyle name="Uwaga 3" xfId="8620" hidden="1"/>
    <cellStyle name="Uwaga 3" xfId="8616" hidden="1"/>
    <cellStyle name="Uwaga 3" xfId="8611" hidden="1"/>
    <cellStyle name="Uwaga 3" xfId="8605" hidden="1"/>
    <cellStyle name="Uwaga 3" xfId="8601" hidden="1"/>
    <cellStyle name="Uwaga 3" xfId="8596" hidden="1"/>
    <cellStyle name="Uwaga 3" xfId="8590" hidden="1"/>
    <cellStyle name="Uwaga 3" xfId="8586" hidden="1"/>
    <cellStyle name="Uwaga 3" xfId="8582" hidden="1"/>
    <cellStyle name="Uwaga 3" xfId="8575" hidden="1"/>
    <cellStyle name="Uwaga 3" xfId="8571" hidden="1"/>
    <cellStyle name="Uwaga 3" xfId="8567" hidden="1"/>
    <cellStyle name="Uwaga 3" xfId="8543" hidden="1"/>
    <cellStyle name="Uwaga 3" xfId="8542" hidden="1"/>
    <cellStyle name="Uwaga 3" xfId="8541" hidden="1"/>
    <cellStyle name="Uwaga 3" xfId="8534" hidden="1"/>
    <cellStyle name="Uwaga 3" xfId="8533" hidden="1"/>
    <cellStyle name="Uwaga 3" xfId="8532" hidden="1"/>
    <cellStyle name="Uwaga 3" xfId="8525" hidden="1"/>
    <cellStyle name="Uwaga 3" xfId="8524" hidden="1"/>
    <cellStyle name="Uwaga 3" xfId="8523" hidden="1"/>
    <cellStyle name="Uwaga 3" xfId="8516" hidden="1"/>
    <cellStyle name="Uwaga 3" xfId="8515" hidden="1"/>
    <cellStyle name="Uwaga 3" xfId="8514" hidden="1"/>
    <cellStyle name="Uwaga 3" xfId="8507" hidden="1"/>
    <cellStyle name="Uwaga 3" xfId="8506" hidden="1"/>
    <cellStyle name="Uwaga 3" xfId="8504" hidden="1"/>
    <cellStyle name="Uwaga 3" xfId="8499" hidden="1"/>
    <cellStyle name="Uwaga 3" xfId="8496" hidden="1"/>
    <cellStyle name="Uwaga 3" xfId="8494" hidden="1"/>
    <cellStyle name="Uwaga 3" xfId="8490" hidden="1"/>
    <cellStyle name="Uwaga 3" xfId="8487" hidden="1"/>
    <cellStyle name="Uwaga 3" xfId="8485" hidden="1"/>
    <cellStyle name="Uwaga 3" xfId="8481" hidden="1"/>
    <cellStyle name="Uwaga 3" xfId="8478" hidden="1"/>
    <cellStyle name="Uwaga 3" xfId="8476" hidden="1"/>
    <cellStyle name="Uwaga 3" xfId="8472" hidden="1"/>
    <cellStyle name="Uwaga 3" xfId="8470" hidden="1"/>
    <cellStyle name="Uwaga 3" xfId="8469" hidden="1"/>
    <cellStyle name="Uwaga 3" xfId="8463" hidden="1"/>
    <cellStyle name="Uwaga 3" xfId="8461" hidden="1"/>
    <cellStyle name="Uwaga 3" xfId="8458" hidden="1"/>
    <cellStyle name="Uwaga 3" xfId="8454" hidden="1"/>
    <cellStyle name="Uwaga 3" xfId="8451" hidden="1"/>
    <cellStyle name="Uwaga 3" xfId="8449" hidden="1"/>
    <cellStyle name="Uwaga 3" xfId="8445" hidden="1"/>
    <cellStyle name="Uwaga 3" xfId="8442" hidden="1"/>
    <cellStyle name="Uwaga 3" xfId="8440" hidden="1"/>
    <cellStyle name="Uwaga 3" xfId="8436" hidden="1"/>
    <cellStyle name="Uwaga 3" xfId="8434" hidden="1"/>
    <cellStyle name="Uwaga 3" xfId="8433" hidden="1"/>
    <cellStyle name="Uwaga 3" xfId="8427" hidden="1"/>
    <cellStyle name="Uwaga 3" xfId="8424" hidden="1"/>
    <cellStyle name="Uwaga 3" xfId="8422" hidden="1"/>
    <cellStyle name="Uwaga 3" xfId="8418" hidden="1"/>
    <cellStyle name="Uwaga 3" xfId="8415" hidden="1"/>
    <cellStyle name="Uwaga 3" xfId="8413" hidden="1"/>
    <cellStyle name="Uwaga 3" xfId="8409" hidden="1"/>
    <cellStyle name="Uwaga 3" xfId="8406" hidden="1"/>
    <cellStyle name="Uwaga 3" xfId="8404" hidden="1"/>
    <cellStyle name="Uwaga 3" xfId="8400" hidden="1"/>
    <cellStyle name="Uwaga 3" xfId="8398" hidden="1"/>
    <cellStyle name="Uwaga 3" xfId="8397" hidden="1"/>
    <cellStyle name="Uwaga 3" xfId="8390" hidden="1"/>
    <cellStyle name="Uwaga 3" xfId="8387" hidden="1"/>
    <cellStyle name="Uwaga 3" xfId="8385" hidden="1"/>
    <cellStyle name="Uwaga 3" xfId="8381" hidden="1"/>
    <cellStyle name="Uwaga 3" xfId="8378" hidden="1"/>
    <cellStyle name="Uwaga 3" xfId="8376" hidden="1"/>
    <cellStyle name="Uwaga 3" xfId="8372" hidden="1"/>
    <cellStyle name="Uwaga 3" xfId="8369" hidden="1"/>
    <cellStyle name="Uwaga 3" xfId="8367" hidden="1"/>
    <cellStyle name="Uwaga 3" xfId="8364" hidden="1"/>
    <cellStyle name="Uwaga 3" xfId="8362" hidden="1"/>
    <cellStyle name="Uwaga 3" xfId="8361" hidden="1"/>
    <cellStyle name="Uwaga 3" xfId="8355" hidden="1"/>
    <cellStyle name="Uwaga 3" xfId="8353" hidden="1"/>
    <cellStyle name="Uwaga 3" xfId="8351" hidden="1"/>
    <cellStyle name="Uwaga 3" xfId="8346" hidden="1"/>
    <cellStyle name="Uwaga 3" xfId="8344" hidden="1"/>
    <cellStyle name="Uwaga 3" xfId="8342" hidden="1"/>
    <cellStyle name="Uwaga 3" xfId="8337" hidden="1"/>
    <cellStyle name="Uwaga 3" xfId="8335" hidden="1"/>
    <cellStyle name="Uwaga 3" xfId="8333" hidden="1"/>
    <cellStyle name="Uwaga 3" xfId="8328" hidden="1"/>
    <cellStyle name="Uwaga 3" xfId="8326" hidden="1"/>
    <cellStyle name="Uwaga 3" xfId="8325" hidden="1"/>
    <cellStyle name="Uwaga 3" xfId="8318" hidden="1"/>
    <cellStyle name="Uwaga 3" xfId="8315" hidden="1"/>
    <cellStyle name="Uwaga 3" xfId="8313" hidden="1"/>
    <cellStyle name="Uwaga 3" xfId="8309" hidden="1"/>
    <cellStyle name="Uwaga 3" xfId="8306" hidden="1"/>
    <cellStyle name="Uwaga 3" xfId="8304" hidden="1"/>
    <cellStyle name="Uwaga 3" xfId="8300" hidden="1"/>
    <cellStyle name="Uwaga 3" xfId="8297" hidden="1"/>
    <cellStyle name="Uwaga 3" xfId="8295" hidden="1"/>
    <cellStyle name="Uwaga 3" xfId="8292" hidden="1"/>
    <cellStyle name="Uwaga 3" xfId="8290" hidden="1"/>
    <cellStyle name="Uwaga 3" xfId="8288" hidden="1"/>
    <cellStyle name="Uwaga 3" xfId="8282" hidden="1"/>
    <cellStyle name="Uwaga 3" xfId="8279" hidden="1"/>
    <cellStyle name="Uwaga 3" xfId="8277" hidden="1"/>
    <cellStyle name="Uwaga 3" xfId="8273" hidden="1"/>
    <cellStyle name="Uwaga 3" xfId="8270" hidden="1"/>
    <cellStyle name="Uwaga 3" xfId="8268" hidden="1"/>
    <cellStyle name="Uwaga 3" xfId="8264" hidden="1"/>
    <cellStyle name="Uwaga 3" xfId="8261" hidden="1"/>
    <cellStyle name="Uwaga 3" xfId="8259" hidden="1"/>
    <cellStyle name="Uwaga 3" xfId="8257" hidden="1"/>
    <cellStyle name="Uwaga 3" xfId="8255" hidden="1"/>
    <cellStyle name="Uwaga 3" xfId="8253" hidden="1"/>
    <cellStyle name="Uwaga 3" xfId="8248" hidden="1"/>
    <cellStyle name="Uwaga 3" xfId="8246" hidden="1"/>
    <cellStyle name="Uwaga 3" xfId="8243" hidden="1"/>
    <cellStyle name="Uwaga 3" xfId="8239" hidden="1"/>
    <cellStyle name="Uwaga 3" xfId="8236" hidden="1"/>
    <cellStyle name="Uwaga 3" xfId="8233" hidden="1"/>
    <cellStyle name="Uwaga 3" xfId="8230" hidden="1"/>
    <cellStyle name="Uwaga 3" xfId="8228" hidden="1"/>
    <cellStyle name="Uwaga 3" xfId="8225" hidden="1"/>
    <cellStyle name="Uwaga 3" xfId="8221" hidden="1"/>
    <cellStyle name="Uwaga 3" xfId="8219" hidden="1"/>
    <cellStyle name="Uwaga 3" xfId="8216" hidden="1"/>
    <cellStyle name="Uwaga 3" xfId="8211" hidden="1"/>
    <cellStyle name="Uwaga 3" xfId="8208" hidden="1"/>
    <cellStyle name="Uwaga 3" xfId="8205" hidden="1"/>
    <cellStyle name="Uwaga 3" xfId="8201" hidden="1"/>
    <cellStyle name="Uwaga 3" xfId="8198" hidden="1"/>
    <cellStyle name="Uwaga 3" xfId="8196" hidden="1"/>
    <cellStyle name="Uwaga 3" xfId="8193" hidden="1"/>
    <cellStyle name="Uwaga 3" xfId="8190" hidden="1"/>
    <cellStyle name="Uwaga 3" xfId="8187" hidden="1"/>
    <cellStyle name="Uwaga 3" xfId="8185" hidden="1"/>
    <cellStyle name="Uwaga 3" xfId="8183" hidden="1"/>
    <cellStyle name="Uwaga 3" xfId="8180" hidden="1"/>
    <cellStyle name="Uwaga 3" xfId="8175" hidden="1"/>
    <cellStyle name="Uwaga 3" xfId="8172" hidden="1"/>
    <cellStyle name="Uwaga 3" xfId="8169" hidden="1"/>
    <cellStyle name="Uwaga 3" xfId="8166" hidden="1"/>
    <cellStyle name="Uwaga 3" xfId="8163" hidden="1"/>
    <cellStyle name="Uwaga 3" xfId="8160" hidden="1"/>
    <cellStyle name="Uwaga 3" xfId="8157" hidden="1"/>
    <cellStyle name="Uwaga 3" xfId="8154" hidden="1"/>
    <cellStyle name="Uwaga 3" xfId="8151" hidden="1"/>
    <cellStyle name="Uwaga 3" xfId="8149" hidden="1"/>
    <cellStyle name="Uwaga 3" xfId="8147" hidden="1"/>
    <cellStyle name="Uwaga 3" xfId="8144" hidden="1"/>
    <cellStyle name="Uwaga 3" xfId="8139" hidden="1"/>
    <cellStyle name="Uwaga 3" xfId="8136" hidden="1"/>
    <cellStyle name="Uwaga 3" xfId="8133" hidden="1"/>
    <cellStyle name="Uwaga 3" xfId="8130" hidden="1"/>
    <cellStyle name="Uwaga 3" xfId="8127" hidden="1"/>
    <cellStyle name="Uwaga 3" xfId="8124" hidden="1"/>
    <cellStyle name="Uwaga 3" xfId="8121" hidden="1"/>
    <cellStyle name="Uwaga 3" xfId="8118" hidden="1"/>
    <cellStyle name="Uwaga 3" xfId="8115" hidden="1"/>
    <cellStyle name="Uwaga 3" xfId="8113" hidden="1"/>
    <cellStyle name="Uwaga 3" xfId="8111" hidden="1"/>
    <cellStyle name="Uwaga 3" xfId="8108" hidden="1"/>
    <cellStyle name="Uwaga 3" xfId="8102" hidden="1"/>
    <cellStyle name="Uwaga 3" xfId="8099" hidden="1"/>
    <cellStyle name="Uwaga 3" xfId="8097" hidden="1"/>
    <cellStyle name="Uwaga 3" xfId="8093" hidden="1"/>
    <cellStyle name="Uwaga 3" xfId="8090" hidden="1"/>
    <cellStyle name="Uwaga 3" xfId="8088" hidden="1"/>
    <cellStyle name="Uwaga 3" xfId="8084" hidden="1"/>
    <cellStyle name="Uwaga 3" xfId="8081" hidden="1"/>
    <cellStyle name="Uwaga 3" xfId="8079" hidden="1"/>
    <cellStyle name="Uwaga 3" xfId="8077" hidden="1"/>
    <cellStyle name="Uwaga 3" xfId="8074" hidden="1"/>
    <cellStyle name="Uwaga 3" xfId="8071" hidden="1"/>
    <cellStyle name="Uwaga 3" xfId="8068" hidden="1"/>
    <cellStyle name="Uwaga 3" xfId="8066" hidden="1"/>
    <cellStyle name="Uwaga 3" xfId="8064" hidden="1"/>
    <cellStyle name="Uwaga 3" xfId="8059" hidden="1"/>
    <cellStyle name="Uwaga 3" xfId="8057" hidden="1"/>
    <cellStyle name="Uwaga 3" xfId="8054" hidden="1"/>
    <cellStyle name="Uwaga 3" xfId="8050" hidden="1"/>
    <cellStyle name="Uwaga 3" xfId="8048" hidden="1"/>
    <cellStyle name="Uwaga 3" xfId="8045" hidden="1"/>
    <cellStyle name="Uwaga 3" xfId="8041" hidden="1"/>
    <cellStyle name="Uwaga 3" xfId="8039" hidden="1"/>
    <cellStyle name="Uwaga 3" xfId="8036" hidden="1"/>
    <cellStyle name="Uwaga 3" xfId="8032" hidden="1"/>
    <cellStyle name="Uwaga 3" xfId="8030" hidden="1"/>
    <cellStyle name="Uwaga 3" xfId="8028" hidden="1"/>
    <cellStyle name="Uwaga 3" xfId="9475" hidden="1"/>
    <cellStyle name="Uwaga 3" xfId="9476" hidden="1"/>
    <cellStyle name="Uwaga 3" xfId="9478" hidden="1"/>
    <cellStyle name="Uwaga 3" xfId="9490" hidden="1"/>
    <cellStyle name="Uwaga 3" xfId="9491" hidden="1"/>
    <cellStyle name="Uwaga 3" xfId="9496" hidden="1"/>
    <cellStyle name="Uwaga 3" xfId="9505" hidden="1"/>
    <cellStyle name="Uwaga 3" xfId="9506" hidden="1"/>
    <cellStyle name="Uwaga 3" xfId="9511" hidden="1"/>
    <cellStyle name="Uwaga 3" xfId="9520" hidden="1"/>
    <cellStyle name="Uwaga 3" xfId="9521" hidden="1"/>
    <cellStyle name="Uwaga 3" xfId="9522" hidden="1"/>
    <cellStyle name="Uwaga 3" xfId="9535" hidden="1"/>
    <cellStyle name="Uwaga 3" xfId="9540" hidden="1"/>
    <cellStyle name="Uwaga 3" xfId="9545" hidden="1"/>
    <cellStyle name="Uwaga 3" xfId="9555" hidden="1"/>
    <cellStyle name="Uwaga 3" xfId="9560" hidden="1"/>
    <cellStyle name="Uwaga 3" xfId="9564" hidden="1"/>
    <cellStyle name="Uwaga 3" xfId="9571" hidden="1"/>
    <cellStyle name="Uwaga 3" xfId="9576" hidden="1"/>
    <cellStyle name="Uwaga 3" xfId="9579" hidden="1"/>
    <cellStyle name="Uwaga 3" xfId="9585" hidden="1"/>
    <cellStyle name="Uwaga 3" xfId="9590" hidden="1"/>
    <cellStyle name="Uwaga 3" xfId="9594" hidden="1"/>
    <cellStyle name="Uwaga 3" xfId="9595" hidden="1"/>
    <cellStyle name="Uwaga 3" xfId="9596" hidden="1"/>
    <cellStyle name="Uwaga 3" xfId="9600" hidden="1"/>
    <cellStyle name="Uwaga 3" xfId="9612" hidden="1"/>
    <cellStyle name="Uwaga 3" xfId="9617" hidden="1"/>
    <cellStyle name="Uwaga 3" xfId="9622" hidden="1"/>
    <cellStyle name="Uwaga 3" xfId="9627" hidden="1"/>
    <cellStyle name="Uwaga 3" xfId="9632" hidden="1"/>
    <cellStyle name="Uwaga 3" xfId="9637" hidden="1"/>
    <cellStyle name="Uwaga 3" xfId="9641" hidden="1"/>
    <cellStyle name="Uwaga 3" xfId="9645" hidden="1"/>
    <cellStyle name="Uwaga 3" xfId="9650" hidden="1"/>
    <cellStyle name="Uwaga 3" xfId="9655" hidden="1"/>
    <cellStyle name="Uwaga 3" xfId="9656" hidden="1"/>
    <cellStyle name="Uwaga 3" xfId="9658" hidden="1"/>
    <cellStyle name="Uwaga 3" xfId="9671" hidden="1"/>
    <cellStyle name="Uwaga 3" xfId="9675" hidden="1"/>
    <cellStyle name="Uwaga 3" xfId="9680" hidden="1"/>
    <cellStyle name="Uwaga 3" xfId="9687" hidden="1"/>
    <cellStyle name="Uwaga 3" xfId="9691" hidden="1"/>
    <cellStyle name="Uwaga 3" xfId="9696" hidden="1"/>
    <cellStyle name="Uwaga 3" xfId="9701" hidden="1"/>
    <cellStyle name="Uwaga 3" xfId="9704" hidden="1"/>
    <cellStyle name="Uwaga 3" xfId="9709" hidden="1"/>
    <cellStyle name="Uwaga 3" xfId="9715" hidden="1"/>
    <cellStyle name="Uwaga 3" xfId="9716" hidden="1"/>
    <cellStyle name="Uwaga 3" xfId="9719" hidden="1"/>
    <cellStyle name="Uwaga 3" xfId="9732" hidden="1"/>
    <cellStyle name="Uwaga 3" xfId="9736" hidden="1"/>
    <cellStyle name="Uwaga 3" xfId="9741" hidden="1"/>
    <cellStyle name="Uwaga 3" xfId="9748" hidden="1"/>
    <cellStyle name="Uwaga 3" xfId="9753" hidden="1"/>
    <cellStyle name="Uwaga 3" xfId="9757" hidden="1"/>
    <cellStyle name="Uwaga 3" xfId="9762" hidden="1"/>
    <cellStyle name="Uwaga 3" xfId="9766" hidden="1"/>
    <cellStyle name="Uwaga 3" xfId="9771" hidden="1"/>
    <cellStyle name="Uwaga 3" xfId="9775" hidden="1"/>
    <cellStyle name="Uwaga 3" xfId="9776" hidden="1"/>
    <cellStyle name="Uwaga 3" xfId="9778" hidden="1"/>
    <cellStyle name="Uwaga 3" xfId="9790" hidden="1"/>
    <cellStyle name="Uwaga 3" xfId="9791" hidden="1"/>
    <cellStyle name="Uwaga 3" xfId="9793" hidden="1"/>
    <cellStyle name="Uwaga 3" xfId="9805" hidden="1"/>
    <cellStyle name="Uwaga 3" xfId="9807" hidden="1"/>
    <cellStyle name="Uwaga 3" xfId="9810" hidden="1"/>
    <cellStyle name="Uwaga 3" xfId="9820" hidden="1"/>
    <cellStyle name="Uwaga 3" xfId="9821" hidden="1"/>
    <cellStyle name="Uwaga 3" xfId="9823" hidden="1"/>
    <cellStyle name="Uwaga 3" xfId="9835" hidden="1"/>
    <cellStyle name="Uwaga 3" xfId="9836" hidden="1"/>
    <cellStyle name="Uwaga 3" xfId="9837" hidden="1"/>
    <cellStyle name="Uwaga 3" xfId="9851" hidden="1"/>
    <cellStyle name="Uwaga 3" xfId="9854" hidden="1"/>
    <cellStyle name="Uwaga 3" xfId="9858" hidden="1"/>
    <cellStyle name="Uwaga 3" xfId="9866" hidden="1"/>
    <cellStyle name="Uwaga 3" xfId="9869" hidden="1"/>
    <cellStyle name="Uwaga 3" xfId="9873" hidden="1"/>
    <cellStyle name="Uwaga 3" xfId="9881" hidden="1"/>
    <cellStyle name="Uwaga 3" xfId="9884" hidden="1"/>
    <cellStyle name="Uwaga 3" xfId="9888" hidden="1"/>
    <cellStyle name="Uwaga 3" xfId="9895" hidden="1"/>
    <cellStyle name="Uwaga 3" xfId="9896" hidden="1"/>
    <cellStyle name="Uwaga 3" xfId="9898" hidden="1"/>
    <cellStyle name="Uwaga 3" xfId="9911" hidden="1"/>
    <cellStyle name="Uwaga 3" xfId="9914" hidden="1"/>
    <cellStyle name="Uwaga 3" xfId="9917" hidden="1"/>
    <cellStyle name="Uwaga 3" xfId="9926" hidden="1"/>
    <cellStyle name="Uwaga 3" xfId="9929" hidden="1"/>
    <cellStyle name="Uwaga 3" xfId="9933" hidden="1"/>
    <cellStyle name="Uwaga 3" xfId="9941" hidden="1"/>
    <cellStyle name="Uwaga 3" xfId="9943" hidden="1"/>
    <cellStyle name="Uwaga 3" xfId="9946" hidden="1"/>
    <cellStyle name="Uwaga 3" xfId="9955" hidden="1"/>
    <cellStyle name="Uwaga 3" xfId="9956" hidden="1"/>
    <cellStyle name="Uwaga 3" xfId="9957" hidden="1"/>
    <cellStyle name="Uwaga 3" xfId="9970" hidden="1"/>
    <cellStyle name="Uwaga 3" xfId="9971" hidden="1"/>
    <cellStyle name="Uwaga 3" xfId="9973" hidden="1"/>
    <cellStyle name="Uwaga 3" xfId="9985" hidden="1"/>
    <cellStyle name="Uwaga 3" xfId="9986" hidden="1"/>
    <cellStyle name="Uwaga 3" xfId="9988" hidden="1"/>
    <cellStyle name="Uwaga 3" xfId="10000" hidden="1"/>
    <cellStyle name="Uwaga 3" xfId="10001" hidden="1"/>
    <cellStyle name="Uwaga 3" xfId="10003" hidden="1"/>
    <cellStyle name="Uwaga 3" xfId="10015" hidden="1"/>
    <cellStyle name="Uwaga 3" xfId="10016" hidden="1"/>
    <cellStyle name="Uwaga 3" xfId="10017" hidden="1"/>
    <cellStyle name="Uwaga 3" xfId="10031" hidden="1"/>
    <cellStyle name="Uwaga 3" xfId="10033" hidden="1"/>
    <cellStyle name="Uwaga 3" xfId="10036" hidden="1"/>
    <cellStyle name="Uwaga 3" xfId="10046" hidden="1"/>
    <cellStyle name="Uwaga 3" xfId="10049" hidden="1"/>
    <cellStyle name="Uwaga 3" xfId="10052" hidden="1"/>
    <cellStyle name="Uwaga 3" xfId="10061" hidden="1"/>
    <cellStyle name="Uwaga 3" xfId="10063" hidden="1"/>
    <cellStyle name="Uwaga 3" xfId="10066" hidden="1"/>
    <cellStyle name="Uwaga 3" xfId="10075" hidden="1"/>
    <cellStyle name="Uwaga 3" xfId="10076" hidden="1"/>
    <cellStyle name="Uwaga 3" xfId="10077" hidden="1"/>
    <cellStyle name="Uwaga 3" xfId="10090" hidden="1"/>
    <cellStyle name="Uwaga 3" xfId="10092" hidden="1"/>
    <cellStyle name="Uwaga 3" xfId="10094" hidden="1"/>
    <cellStyle name="Uwaga 3" xfId="10105" hidden="1"/>
    <cellStyle name="Uwaga 3" xfId="10107" hidden="1"/>
    <cellStyle name="Uwaga 3" xfId="10109" hidden="1"/>
    <cellStyle name="Uwaga 3" xfId="10120" hidden="1"/>
    <cellStyle name="Uwaga 3" xfId="10122" hidden="1"/>
    <cellStyle name="Uwaga 3" xfId="10124" hidden="1"/>
    <cellStyle name="Uwaga 3" xfId="10135" hidden="1"/>
    <cellStyle name="Uwaga 3" xfId="10136" hidden="1"/>
    <cellStyle name="Uwaga 3" xfId="10137" hidden="1"/>
    <cellStyle name="Uwaga 3" xfId="10150" hidden="1"/>
    <cellStyle name="Uwaga 3" xfId="10152" hidden="1"/>
    <cellStyle name="Uwaga 3" xfId="10154" hidden="1"/>
    <cellStyle name="Uwaga 3" xfId="10165" hidden="1"/>
    <cellStyle name="Uwaga 3" xfId="10167" hidden="1"/>
    <cellStyle name="Uwaga 3" xfId="10169" hidden="1"/>
    <cellStyle name="Uwaga 3" xfId="10180" hidden="1"/>
    <cellStyle name="Uwaga 3" xfId="10182" hidden="1"/>
    <cellStyle name="Uwaga 3" xfId="10183" hidden="1"/>
    <cellStyle name="Uwaga 3" xfId="10195" hidden="1"/>
    <cellStyle name="Uwaga 3" xfId="10196" hidden="1"/>
    <cellStyle name="Uwaga 3" xfId="10197" hidden="1"/>
    <cellStyle name="Uwaga 3" xfId="10210" hidden="1"/>
    <cellStyle name="Uwaga 3" xfId="10212" hidden="1"/>
    <cellStyle name="Uwaga 3" xfId="10214" hidden="1"/>
    <cellStyle name="Uwaga 3" xfId="10225" hidden="1"/>
    <cellStyle name="Uwaga 3" xfId="10227" hidden="1"/>
    <cellStyle name="Uwaga 3" xfId="10229" hidden="1"/>
    <cellStyle name="Uwaga 3" xfId="10240" hidden="1"/>
    <cellStyle name="Uwaga 3" xfId="10242" hidden="1"/>
    <cellStyle name="Uwaga 3" xfId="10244" hidden="1"/>
    <cellStyle name="Uwaga 3" xfId="10255" hidden="1"/>
    <cellStyle name="Uwaga 3" xfId="10256" hidden="1"/>
    <cellStyle name="Uwaga 3" xfId="10258" hidden="1"/>
    <cellStyle name="Uwaga 3" xfId="10269" hidden="1"/>
    <cellStyle name="Uwaga 3" xfId="10271" hidden="1"/>
    <cellStyle name="Uwaga 3" xfId="10272" hidden="1"/>
    <cellStyle name="Uwaga 3" xfId="10281" hidden="1"/>
    <cellStyle name="Uwaga 3" xfId="10284" hidden="1"/>
    <cellStyle name="Uwaga 3" xfId="10286" hidden="1"/>
    <cellStyle name="Uwaga 3" xfId="10297" hidden="1"/>
    <cellStyle name="Uwaga 3" xfId="10299" hidden="1"/>
    <cellStyle name="Uwaga 3" xfId="10301" hidden="1"/>
    <cellStyle name="Uwaga 3" xfId="10313" hidden="1"/>
    <cellStyle name="Uwaga 3" xfId="10315" hidden="1"/>
    <cellStyle name="Uwaga 3" xfId="10317" hidden="1"/>
    <cellStyle name="Uwaga 3" xfId="10325" hidden="1"/>
    <cellStyle name="Uwaga 3" xfId="10327" hidden="1"/>
    <cellStyle name="Uwaga 3" xfId="10330" hidden="1"/>
    <cellStyle name="Uwaga 3" xfId="10320" hidden="1"/>
    <cellStyle name="Uwaga 3" xfId="10319" hidden="1"/>
    <cellStyle name="Uwaga 3" xfId="10318" hidden="1"/>
    <cellStyle name="Uwaga 3" xfId="10305" hidden="1"/>
    <cellStyle name="Uwaga 3" xfId="10304" hidden="1"/>
    <cellStyle name="Uwaga 3" xfId="10303" hidden="1"/>
    <cellStyle name="Uwaga 3" xfId="10290" hidden="1"/>
    <cellStyle name="Uwaga 3" xfId="10289" hidden="1"/>
    <cellStyle name="Uwaga 3" xfId="10288" hidden="1"/>
    <cellStyle name="Uwaga 3" xfId="10275" hidden="1"/>
    <cellStyle name="Uwaga 3" xfId="10274" hidden="1"/>
    <cellStyle name="Uwaga 3" xfId="10273" hidden="1"/>
    <cellStyle name="Uwaga 3" xfId="10260" hidden="1"/>
    <cellStyle name="Uwaga 3" xfId="10259" hidden="1"/>
    <cellStyle name="Uwaga 3" xfId="10257" hidden="1"/>
    <cellStyle name="Uwaga 3" xfId="10246" hidden="1"/>
    <cellStyle name="Uwaga 3" xfId="10243" hidden="1"/>
    <cellStyle name="Uwaga 3" xfId="10241" hidden="1"/>
    <cellStyle name="Uwaga 3" xfId="10231" hidden="1"/>
    <cellStyle name="Uwaga 3" xfId="10228" hidden="1"/>
    <cellStyle name="Uwaga 3" xfId="10226" hidden="1"/>
    <cellStyle name="Uwaga 3" xfId="10216" hidden="1"/>
    <cellStyle name="Uwaga 3" xfId="10213" hidden="1"/>
    <cellStyle name="Uwaga 3" xfId="10211" hidden="1"/>
    <cellStyle name="Uwaga 3" xfId="10201" hidden="1"/>
    <cellStyle name="Uwaga 3" xfId="10199" hidden="1"/>
    <cellStyle name="Uwaga 3" xfId="10198" hidden="1"/>
    <cellStyle name="Uwaga 3" xfId="10186" hidden="1"/>
    <cellStyle name="Uwaga 3" xfId="10184" hidden="1"/>
    <cellStyle name="Uwaga 3" xfId="10181" hidden="1"/>
    <cellStyle name="Uwaga 3" xfId="10171" hidden="1"/>
    <cellStyle name="Uwaga 3" xfId="10168" hidden="1"/>
    <cellStyle name="Uwaga 3" xfId="10166" hidden="1"/>
    <cellStyle name="Uwaga 3" xfId="10156" hidden="1"/>
    <cellStyle name="Uwaga 3" xfId="10153" hidden="1"/>
    <cellStyle name="Uwaga 3" xfId="10151" hidden="1"/>
    <cellStyle name="Uwaga 3" xfId="10141" hidden="1"/>
    <cellStyle name="Uwaga 3" xfId="10139" hidden="1"/>
    <cellStyle name="Uwaga 3" xfId="10138" hidden="1"/>
    <cellStyle name="Uwaga 3" xfId="10126" hidden="1"/>
    <cellStyle name="Uwaga 3" xfId="10123" hidden="1"/>
    <cellStyle name="Uwaga 3" xfId="10121" hidden="1"/>
    <cellStyle name="Uwaga 3" xfId="10111" hidden="1"/>
    <cellStyle name="Uwaga 3" xfId="10108" hidden="1"/>
    <cellStyle name="Uwaga 3" xfId="10106" hidden="1"/>
    <cellStyle name="Uwaga 3" xfId="10096" hidden="1"/>
    <cellStyle name="Uwaga 3" xfId="10093" hidden="1"/>
    <cellStyle name="Uwaga 3" xfId="10091" hidden="1"/>
    <cellStyle name="Uwaga 3" xfId="10081" hidden="1"/>
    <cellStyle name="Uwaga 3" xfId="10079" hidden="1"/>
    <cellStyle name="Uwaga 3" xfId="10078" hidden="1"/>
    <cellStyle name="Uwaga 3" xfId="10065" hidden="1"/>
    <cellStyle name="Uwaga 3" xfId="10062" hidden="1"/>
    <cellStyle name="Uwaga 3" xfId="10060" hidden="1"/>
    <cellStyle name="Uwaga 3" xfId="10050" hidden="1"/>
    <cellStyle name="Uwaga 3" xfId="10047" hidden="1"/>
    <cellStyle name="Uwaga 3" xfId="10045" hidden="1"/>
    <cellStyle name="Uwaga 3" xfId="10035" hidden="1"/>
    <cellStyle name="Uwaga 3" xfId="10032" hidden="1"/>
    <cellStyle name="Uwaga 3" xfId="10030" hidden="1"/>
    <cellStyle name="Uwaga 3" xfId="10021" hidden="1"/>
    <cellStyle name="Uwaga 3" xfId="10019" hidden="1"/>
    <cellStyle name="Uwaga 3" xfId="10018" hidden="1"/>
    <cellStyle name="Uwaga 3" xfId="10006" hidden="1"/>
    <cellStyle name="Uwaga 3" xfId="10004" hidden="1"/>
    <cellStyle name="Uwaga 3" xfId="10002" hidden="1"/>
    <cellStyle name="Uwaga 3" xfId="9991" hidden="1"/>
    <cellStyle name="Uwaga 3" xfId="9989" hidden="1"/>
    <cellStyle name="Uwaga 3" xfId="9987" hidden="1"/>
    <cellStyle name="Uwaga 3" xfId="9976" hidden="1"/>
    <cellStyle name="Uwaga 3" xfId="9974" hidden="1"/>
    <cellStyle name="Uwaga 3" xfId="9972" hidden="1"/>
    <cellStyle name="Uwaga 3" xfId="9961" hidden="1"/>
    <cellStyle name="Uwaga 3" xfId="9959" hidden="1"/>
    <cellStyle name="Uwaga 3" xfId="9958" hidden="1"/>
    <cellStyle name="Uwaga 3" xfId="9945" hidden="1"/>
    <cellStyle name="Uwaga 3" xfId="9942" hidden="1"/>
    <cellStyle name="Uwaga 3" xfId="9940" hidden="1"/>
    <cellStyle name="Uwaga 3" xfId="9930" hidden="1"/>
    <cellStyle name="Uwaga 3" xfId="9927" hidden="1"/>
    <cellStyle name="Uwaga 3" xfId="9925" hidden="1"/>
    <cellStyle name="Uwaga 3" xfId="9915" hidden="1"/>
    <cellStyle name="Uwaga 3" xfId="9912" hidden="1"/>
    <cellStyle name="Uwaga 3" xfId="9910" hidden="1"/>
    <cellStyle name="Uwaga 3" xfId="9901" hidden="1"/>
    <cellStyle name="Uwaga 3" xfId="9899" hidden="1"/>
    <cellStyle name="Uwaga 3" xfId="9897" hidden="1"/>
    <cellStyle name="Uwaga 3" xfId="9885" hidden="1"/>
    <cellStyle name="Uwaga 3" xfId="9882" hidden="1"/>
    <cellStyle name="Uwaga 3" xfId="9880" hidden="1"/>
    <cellStyle name="Uwaga 3" xfId="9870" hidden="1"/>
    <cellStyle name="Uwaga 3" xfId="9867" hidden="1"/>
    <cellStyle name="Uwaga 3" xfId="9865" hidden="1"/>
    <cellStyle name="Uwaga 3" xfId="9855" hidden="1"/>
    <cellStyle name="Uwaga 3" xfId="9852" hidden="1"/>
    <cellStyle name="Uwaga 3" xfId="9850" hidden="1"/>
    <cellStyle name="Uwaga 3" xfId="9843" hidden="1"/>
    <cellStyle name="Uwaga 3" xfId="9840" hidden="1"/>
    <cellStyle name="Uwaga 3" xfId="9838" hidden="1"/>
    <cellStyle name="Uwaga 3" xfId="9828" hidden="1"/>
    <cellStyle name="Uwaga 3" xfId="9825" hidden="1"/>
    <cellStyle name="Uwaga 3" xfId="9822" hidden="1"/>
    <cellStyle name="Uwaga 3" xfId="9813" hidden="1"/>
    <cellStyle name="Uwaga 3" xfId="9809" hidden="1"/>
    <cellStyle name="Uwaga 3" xfId="9806" hidden="1"/>
    <cellStyle name="Uwaga 3" xfId="9798" hidden="1"/>
    <cellStyle name="Uwaga 3" xfId="9795" hidden="1"/>
    <cellStyle name="Uwaga 3" xfId="9792" hidden="1"/>
    <cellStyle name="Uwaga 3" xfId="9783" hidden="1"/>
    <cellStyle name="Uwaga 3" xfId="9780" hidden="1"/>
    <cellStyle name="Uwaga 3" xfId="9777" hidden="1"/>
    <cellStyle name="Uwaga 3" xfId="9767" hidden="1"/>
    <cellStyle name="Uwaga 3" xfId="9763" hidden="1"/>
    <cellStyle name="Uwaga 3" xfId="9760" hidden="1"/>
    <cellStyle name="Uwaga 3" xfId="9751" hidden="1"/>
    <cellStyle name="Uwaga 3" xfId="9747" hidden="1"/>
    <cellStyle name="Uwaga 3" xfId="9745" hidden="1"/>
    <cellStyle name="Uwaga 3" xfId="9737" hidden="1"/>
    <cellStyle name="Uwaga 3" xfId="9733" hidden="1"/>
    <cellStyle name="Uwaga 3" xfId="9730" hidden="1"/>
    <cellStyle name="Uwaga 3" xfId="9723" hidden="1"/>
    <cellStyle name="Uwaga 3" xfId="9720" hidden="1"/>
    <cellStyle name="Uwaga 3" xfId="9717" hidden="1"/>
    <cellStyle name="Uwaga 3" xfId="9708" hidden="1"/>
    <cellStyle name="Uwaga 3" xfId="9703" hidden="1"/>
    <cellStyle name="Uwaga 3" xfId="9700" hidden="1"/>
    <cellStyle name="Uwaga 3" xfId="9693" hidden="1"/>
    <cellStyle name="Uwaga 3" xfId="9688" hidden="1"/>
    <cellStyle name="Uwaga 3" xfId="9685" hidden="1"/>
    <cellStyle name="Uwaga 3" xfId="9678" hidden="1"/>
    <cellStyle name="Uwaga 3" xfId="9673" hidden="1"/>
    <cellStyle name="Uwaga 3" xfId="9670" hidden="1"/>
    <cellStyle name="Uwaga 3" xfId="9664" hidden="1"/>
    <cellStyle name="Uwaga 3" xfId="9660" hidden="1"/>
    <cellStyle name="Uwaga 3" xfId="9657" hidden="1"/>
    <cellStyle name="Uwaga 3" xfId="9649" hidden="1"/>
    <cellStyle name="Uwaga 3" xfId="9644" hidden="1"/>
    <cellStyle name="Uwaga 3" xfId="9640" hidden="1"/>
    <cellStyle name="Uwaga 3" xfId="9634" hidden="1"/>
    <cellStyle name="Uwaga 3" xfId="9629" hidden="1"/>
    <cellStyle name="Uwaga 3" xfId="9625" hidden="1"/>
    <cellStyle name="Uwaga 3" xfId="9619" hidden="1"/>
    <cellStyle name="Uwaga 3" xfId="9614" hidden="1"/>
    <cellStyle name="Uwaga 3" xfId="9610" hidden="1"/>
    <cellStyle name="Uwaga 3" xfId="9605" hidden="1"/>
    <cellStyle name="Uwaga 3" xfId="9601" hidden="1"/>
    <cellStyle name="Uwaga 3" xfId="9597" hidden="1"/>
    <cellStyle name="Uwaga 3" xfId="9589" hidden="1"/>
    <cellStyle name="Uwaga 3" xfId="9584" hidden="1"/>
    <cellStyle name="Uwaga 3" xfId="9580" hidden="1"/>
    <cellStyle name="Uwaga 3" xfId="9574" hidden="1"/>
    <cellStyle name="Uwaga 3" xfId="9569" hidden="1"/>
    <cellStyle name="Uwaga 3" xfId="9565" hidden="1"/>
    <cellStyle name="Uwaga 3" xfId="9559" hidden="1"/>
    <cellStyle name="Uwaga 3" xfId="9554" hidden="1"/>
    <cellStyle name="Uwaga 3" xfId="9550" hidden="1"/>
    <cellStyle name="Uwaga 3" xfId="9546" hidden="1"/>
    <cellStyle name="Uwaga 3" xfId="9541" hidden="1"/>
    <cellStyle name="Uwaga 3" xfId="9536" hidden="1"/>
    <cellStyle name="Uwaga 3" xfId="9531" hidden="1"/>
    <cellStyle name="Uwaga 3" xfId="9527" hidden="1"/>
    <cellStyle name="Uwaga 3" xfId="9523" hidden="1"/>
    <cellStyle name="Uwaga 3" xfId="9516" hidden="1"/>
    <cellStyle name="Uwaga 3" xfId="9512" hidden="1"/>
    <cellStyle name="Uwaga 3" xfId="9507" hidden="1"/>
    <cellStyle name="Uwaga 3" xfId="9501" hidden="1"/>
    <cellStyle name="Uwaga 3" xfId="9497" hidden="1"/>
    <cellStyle name="Uwaga 3" xfId="9492" hidden="1"/>
    <cellStyle name="Uwaga 3" xfId="9486" hidden="1"/>
    <cellStyle name="Uwaga 3" xfId="9482" hidden="1"/>
    <cellStyle name="Uwaga 3" xfId="9477" hidden="1"/>
    <cellStyle name="Uwaga 3" xfId="9471" hidden="1"/>
    <cellStyle name="Uwaga 3" xfId="9467" hidden="1"/>
    <cellStyle name="Uwaga 3" xfId="9463" hidden="1"/>
    <cellStyle name="Uwaga 3" xfId="10323" hidden="1"/>
    <cellStyle name="Uwaga 3" xfId="10322" hidden="1"/>
    <cellStyle name="Uwaga 3" xfId="10321" hidden="1"/>
    <cellStyle name="Uwaga 3" xfId="10308" hidden="1"/>
    <cellStyle name="Uwaga 3" xfId="10307" hidden="1"/>
    <cellStyle name="Uwaga 3" xfId="10306" hidden="1"/>
    <cellStyle name="Uwaga 3" xfId="10293" hidden="1"/>
    <cellStyle name="Uwaga 3" xfId="10292" hidden="1"/>
    <cellStyle name="Uwaga 3" xfId="10291" hidden="1"/>
    <cellStyle name="Uwaga 3" xfId="10278" hidden="1"/>
    <cellStyle name="Uwaga 3" xfId="10277" hidden="1"/>
    <cellStyle name="Uwaga 3" xfId="10276" hidden="1"/>
    <cellStyle name="Uwaga 3" xfId="10263" hidden="1"/>
    <cellStyle name="Uwaga 3" xfId="10262" hidden="1"/>
    <cellStyle name="Uwaga 3" xfId="10261" hidden="1"/>
    <cellStyle name="Uwaga 3" xfId="10249" hidden="1"/>
    <cellStyle name="Uwaga 3" xfId="10247" hidden="1"/>
    <cellStyle name="Uwaga 3" xfId="10245" hidden="1"/>
    <cellStyle name="Uwaga 3" xfId="10234" hidden="1"/>
    <cellStyle name="Uwaga 3" xfId="10232" hidden="1"/>
    <cellStyle name="Uwaga 3" xfId="10230" hidden="1"/>
    <cellStyle name="Uwaga 3" xfId="10219" hidden="1"/>
    <cellStyle name="Uwaga 3" xfId="10217" hidden="1"/>
    <cellStyle name="Uwaga 3" xfId="10215" hidden="1"/>
    <cellStyle name="Uwaga 3" xfId="10204" hidden="1"/>
    <cellStyle name="Uwaga 3" xfId="10202" hidden="1"/>
    <cellStyle name="Uwaga 3" xfId="10200" hidden="1"/>
    <cellStyle name="Uwaga 3" xfId="10189" hidden="1"/>
    <cellStyle name="Uwaga 3" xfId="10187" hidden="1"/>
    <cellStyle name="Uwaga 3" xfId="10185" hidden="1"/>
    <cellStyle name="Uwaga 3" xfId="10174" hidden="1"/>
    <cellStyle name="Uwaga 3" xfId="10172" hidden="1"/>
    <cellStyle name="Uwaga 3" xfId="10170" hidden="1"/>
    <cellStyle name="Uwaga 3" xfId="10159" hidden="1"/>
    <cellStyle name="Uwaga 3" xfId="10157" hidden="1"/>
    <cellStyle name="Uwaga 3" xfId="10155" hidden="1"/>
    <cellStyle name="Uwaga 3" xfId="10144" hidden="1"/>
    <cellStyle name="Uwaga 3" xfId="10142" hidden="1"/>
    <cellStyle name="Uwaga 3" xfId="10140" hidden="1"/>
    <cellStyle name="Uwaga 3" xfId="10129" hidden="1"/>
    <cellStyle name="Uwaga 3" xfId="10127" hidden="1"/>
    <cellStyle name="Uwaga 3" xfId="10125" hidden="1"/>
    <cellStyle name="Uwaga 3" xfId="10114" hidden="1"/>
    <cellStyle name="Uwaga 3" xfId="10112" hidden="1"/>
    <cellStyle name="Uwaga 3" xfId="10110" hidden="1"/>
    <cellStyle name="Uwaga 3" xfId="10099" hidden="1"/>
    <cellStyle name="Uwaga 3" xfId="10097" hidden="1"/>
    <cellStyle name="Uwaga 3" xfId="10095" hidden="1"/>
    <cellStyle name="Uwaga 3" xfId="10084" hidden="1"/>
    <cellStyle name="Uwaga 3" xfId="10082" hidden="1"/>
    <cellStyle name="Uwaga 3" xfId="10080" hidden="1"/>
    <cellStyle name="Uwaga 3" xfId="10069" hidden="1"/>
    <cellStyle name="Uwaga 3" xfId="10067" hidden="1"/>
    <cellStyle name="Uwaga 3" xfId="10064" hidden="1"/>
    <cellStyle name="Uwaga 3" xfId="10054" hidden="1"/>
    <cellStyle name="Uwaga 3" xfId="10051" hidden="1"/>
    <cellStyle name="Uwaga 3" xfId="10048" hidden="1"/>
    <cellStyle name="Uwaga 3" xfId="10039" hidden="1"/>
    <cellStyle name="Uwaga 3" xfId="10037" hidden="1"/>
    <cellStyle name="Uwaga 3" xfId="10034" hidden="1"/>
    <cellStyle name="Uwaga 3" xfId="10024" hidden="1"/>
    <cellStyle name="Uwaga 3" xfId="10022" hidden="1"/>
    <cellStyle name="Uwaga 3" xfId="10020" hidden="1"/>
    <cellStyle name="Uwaga 3" xfId="10009" hidden="1"/>
    <cellStyle name="Uwaga 3" xfId="10007" hidden="1"/>
    <cellStyle name="Uwaga 3" xfId="10005" hidden="1"/>
    <cellStyle name="Uwaga 3" xfId="9994" hidden="1"/>
    <cellStyle name="Uwaga 3" xfId="9992" hidden="1"/>
    <cellStyle name="Uwaga 3" xfId="9990" hidden="1"/>
    <cellStyle name="Uwaga 3" xfId="9979" hidden="1"/>
    <cellStyle name="Uwaga 3" xfId="9977" hidden="1"/>
    <cellStyle name="Uwaga 3" xfId="9975" hidden="1"/>
    <cellStyle name="Uwaga 3" xfId="9964" hidden="1"/>
    <cellStyle name="Uwaga 3" xfId="9962" hidden="1"/>
    <cellStyle name="Uwaga 3" xfId="9960" hidden="1"/>
    <cellStyle name="Uwaga 3" xfId="9949" hidden="1"/>
    <cellStyle name="Uwaga 3" xfId="9947" hidden="1"/>
    <cellStyle name="Uwaga 3" xfId="9944" hidden="1"/>
    <cellStyle name="Uwaga 3" xfId="9934" hidden="1"/>
    <cellStyle name="Uwaga 3" xfId="9931" hidden="1"/>
    <cellStyle name="Uwaga 3" xfId="9928" hidden="1"/>
    <cellStyle name="Uwaga 3" xfId="9919" hidden="1"/>
    <cellStyle name="Uwaga 3" xfId="9916" hidden="1"/>
    <cellStyle name="Uwaga 3" xfId="9913" hidden="1"/>
    <cellStyle name="Uwaga 3" xfId="9904" hidden="1"/>
    <cellStyle name="Uwaga 3" xfId="9902" hidden="1"/>
    <cellStyle name="Uwaga 3" xfId="9900" hidden="1"/>
    <cellStyle name="Uwaga 3" xfId="9889" hidden="1"/>
    <cellStyle name="Uwaga 3" xfId="9886" hidden="1"/>
    <cellStyle name="Uwaga 3" xfId="9883" hidden="1"/>
    <cellStyle name="Uwaga 3" xfId="9874" hidden="1"/>
    <cellStyle name="Uwaga 3" xfId="9871" hidden="1"/>
    <cellStyle name="Uwaga 3" xfId="9868" hidden="1"/>
    <cellStyle name="Uwaga 3" xfId="9859" hidden="1"/>
    <cellStyle name="Uwaga 3" xfId="9856" hidden="1"/>
    <cellStyle name="Uwaga 3" xfId="9853" hidden="1"/>
    <cellStyle name="Uwaga 3" xfId="9846" hidden="1"/>
    <cellStyle name="Uwaga 3" xfId="9842" hidden="1"/>
    <cellStyle name="Uwaga 3" xfId="9839" hidden="1"/>
    <cellStyle name="Uwaga 3" xfId="9831" hidden="1"/>
    <cellStyle name="Uwaga 3" xfId="9827" hidden="1"/>
    <cellStyle name="Uwaga 3" xfId="9824" hidden="1"/>
    <cellStyle name="Uwaga 3" xfId="9816" hidden="1"/>
    <cellStyle name="Uwaga 3" xfId="9812" hidden="1"/>
    <cellStyle name="Uwaga 3" xfId="9808" hidden="1"/>
    <cellStyle name="Uwaga 3" xfId="9801" hidden="1"/>
    <cellStyle name="Uwaga 3" xfId="9797" hidden="1"/>
    <cellStyle name="Uwaga 3" xfId="9794" hidden="1"/>
    <cellStyle name="Uwaga 3" xfId="9786" hidden="1"/>
    <cellStyle name="Uwaga 3" xfId="9782" hidden="1"/>
    <cellStyle name="Uwaga 3" xfId="9779" hidden="1"/>
    <cellStyle name="Uwaga 3" xfId="9770" hidden="1"/>
    <cellStyle name="Uwaga 3" xfId="9765" hidden="1"/>
    <cellStyle name="Uwaga 3" xfId="9761" hidden="1"/>
    <cellStyle name="Uwaga 3" xfId="9755" hidden="1"/>
    <cellStyle name="Uwaga 3" xfId="9750" hidden="1"/>
    <cellStyle name="Uwaga 3" xfId="9746" hidden="1"/>
    <cellStyle name="Uwaga 3" xfId="9740" hidden="1"/>
    <cellStyle name="Uwaga 3" xfId="9735" hidden="1"/>
    <cellStyle name="Uwaga 3" xfId="9731" hidden="1"/>
    <cellStyle name="Uwaga 3" xfId="9726" hidden="1"/>
    <cellStyle name="Uwaga 3" xfId="9722" hidden="1"/>
    <cellStyle name="Uwaga 3" xfId="9718" hidden="1"/>
    <cellStyle name="Uwaga 3" xfId="9711" hidden="1"/>
    <cellStyle name="Uwaga 3" xfId="9706" hidden="1"/>
    <cellStyle name="Uwaga 3" xfId="9702" hidden="1"/>
    <cellStyle name="Uwaga 3" xfId="9695" hidden="1"/>
    <cellStyle name="Uwaga 3" xfId="9690" hidden="1"/>
    <cellStyle name="Uwaga 3" xfId="9686" hidden="1"/>
    <cellStyle name="Uwaga 3" xfId="9681" hidden="1"/>
    <cellStyle name="Uwaga 3" xfId="9676" hidden="1"/>
    <cellStyle name="Uwaga 3" xfId="9672" hidden="1"/>
    <cellStyle name="Uwaga 3" xfId="9666" hidden="1"/>
    <cellStyle name="Uwaga 3" xfId="9662" hidden="1"/>
    <cellStyle name="Uwaga 3" xfId="9659" hidden="1"/>
    <cellStyle name="Uwaga 3" xfId="9652" hidden="1"/>
    <cellStyle name="Uwaga 3" xfId="9647" hidden="1"/>
    <cellStyle name="Uwaga 3" xfId="9642" hidden="1"/>
    <cellStyle name="Uwaga 3" xfId="9636" hidden="1"/>
    <cellStyle name="Uwaga 3" xfId="9631" hidden="1"/>
    <cellStyle name="Uwaga 3" xfId="9626" hidden="1"/>
    <cellStyle name="Uwaga 3" xfId="9621" hidden="1"/>
    <cellStyle name="Uwaga 3" xfId="9616" hidden="1"/>
    <cellStyle name="Uwaga 3" xfId="9611" hidden="1"/>
    <cellStyle name="Uwaga 3" xfId="9607" hidden="1"/>
    <cellStyle name="Uwaga 3" xfId="9603" hidden="1"/>
    <cellStyle name="Uwaga 3" xfId="9598" hidden="1"/>
    <cellStyle name="Uwaga 3" xfId="9591" hidden="1"/>
    <cellStyle name="Uwaga 3" xfId="9586" hidden="1"/>
    <cellStyle name="Uwaga 3" xfId="9581" hidden="1"/>
    <cellStyle name="Uwaga 3" xfId="9575" hidden="1"/>
    <cellStyle name="Uwaga 3" xfId="9570" hidden="1"/>
    <cellStyle name="Uwaga 3" xfId="9566" hidden="1"/>
    <cellStyle name="Uwaga 3" xfId="9561" hidden="1"/>
    <cellStyle name="Uwaga 3" xfId="9556" hidden="1"/>
    <cellStyle name="Uwaga 3" xfId="9551" hidden="1"/>
    <cellStyle name="Uwaga 3" xfId="9547" hidden="1"/>
    <cellStyle name="Uwaga 3" xfId="9542" hidden="1"/>
    <cellStyle name="Uwaga 3" xfId="9537" hidden="1"/>
    <cellStyle name="Uwaga 3" xfId="9532" hidden="1"/>
    <cellStyle name="Uwaga 3" xfId="9528" hidden="1"/>
    <cellStyle name="Uwaga 3" xfId="9524" hidden="1"/>
    <cellStyle name="Uwaga 3" xfId="9517" hidden="1"/>
    <cellStyle name="Uwaga 3" xfId="9513" hidden="1"/>
    <cellStyle name="Uwaga 3" xfId="9508" hidden="1"/>
    <cellStyle name="Uwaga 3" xfId="9502" hidden="1"/>
    <cellStyle name="Uwaga 3" xfId="9498" hidden="1"/>
    <cellStyle name="Uwaga 3" xfId="9493" hidden="1"/>
    <cellStyle name="Uwaga 3" xfId="9487" hidden="1"/>
    <cellStyle name="Uwaga 3" xfId="9483" hidden="1"/>
    <cellStyle name="Uwaga 3" xfId="9479" hidden="1"/>
    <cellStyle name="Uwaga 3" xfId="9472" hidden="1"/>
    <cellStyle name="Uwaga 3" xfId="9468" hidden="1"/>
    <cellStyle name="Uwaga 3" xfId="9464" hidden="1"/>
    <cellStyle name="Uwaga 3" xfId="10328" hidden="1"/>
    <cellStyle name="Uwaga 3" xfId="10326" hidden="1"/>
    <cellStyle name="Uwaga 3" xfId="10324" hidden="1"/>
    <cellStyle name="Uwaga 3" xfId="10311" hidden="1"/>
    <cellStyle name="Uwaga 3" xfId="10310" hidden="1"/>
    <cellStyle name="Uwaga 3" xfId="10309" hidden="1"/>
    <cellStyle name="Uwaga 3" xfId="10296" hidden="1"/>
    <cellStyle name="Uwaga 3" xfId="10295" hidden="1"/>
    <cellStyle name="Uwaga 3" xfId="10294" hidden="1"/>
    <cellStyle name="Uwaga 3" xfId="10282" hidden="1"/>
    <cellStyle name="Uwaga 3" xfId="10280" hidden="1"/>
    <cellStyle name="Uwaga 3" xfId="10279" hidden="1"/>
    <cellStyle name="Uwaga 3" xfId="10266" hidden="1"/>
    <cellStyle name="Uwaga 3" xfId="10265" hidden="1"/>
    <cellStyle name="Uwaga 3" xfId="10264" hidden="1"/>
    <cellStyle name="Uwaga 3" xfId="10252" hidden="1"/>
    <cellStyle name="Uwaga 3" xfId="10250" hidden="1"/>
    <cellStyle name="Uwaga 3" xfId="10248" hidden="1"/>
    <cellStyle name="Uwaga 3" xfId="10237" hidden="1"/>
    <cellStyle name="Uwaga 3" xfId="10235" hidden="1"/>
    <cellStyle name="Uwaga 3" xfId="10233" hidden="1"/>
    <cellStyle name="Uwaga 3" xfId="10222" hidden="1"/>
    <cellStyle name="Uwaga 3" xfId="10220" hidden="1"/>
    <cellStyle name="Uwaga 3" xfId="10218" hidden="1"/>
    <cellStyle name="Uwaga 3" xfId="10207" hidden="1"/>
    <cellStyle name="Uwaga 3" xfId="10205" hidden="1"/>
    <cellStyle name="Uwaga 3" xfId="10203" hidden="1"/>
    <cellStyle name="Uwaga 3" xfId="10192" hidden="1"/>
    <cellStyle name="Uwaga 3" xfId="10190" hidden="1"/>
    <cellStyle name="Uwaga 3" xfId="10188" hidden="1"/>
    <cellStyle name="Uwaga 3" xfId="10177" hidden="1"/>
    <cellStyle name="Uwaga 3" xfId="10175" hidden="1"/>
    <cellStyle name="Uwaga 3" xfId="10173" hidden="1"/>
    <cellStyle name="Uwaga 3" xfId="10162" hidden="1"/>
    <cellStyle name="Uwaga 3" xfId="10160" hidden="1"/>
    <cellStyle name="Uwaga 3" xfId="10158" hidden="1"/>
    <cellStyle name="Uwaga 3" xfId="10147" hidden="1"/>
    <cellStyle name="Uwaga 3" xfId="10145" hidden="1"/>
    <cellStyle name="Uwaga 3" xfId="10143" hidden="1"/>
    <cellStyle name="Uwaga 3" xfId="10132" hidden="1"/>
    <cellStyle name="Uwaga 3" xfId="10130" hidden="1"/>
    <cellStyle name="Uwaga 3" xfId="10128" hidden="1"/>
    <cellStyle name="Uwaga 3" xfId="10117" hidden="1"/>
    <cellStyle name="Uwaga 3" xfId="10115" hidden="1"/>
    <cellStyle name="Uwaga 3" xfId="10113" hidden="1"/>
    <cellStyle name="Uwaga 3" xfId="10102" hidden="1"/>
    <cellStyle name="Uwaga 3" xfId="10100" hidden="1"/>
    <cellStyle name="Uwaga 3" xfId="10098" hidden="1"/>
    <cellStyle name="Uwaga 3" xfId="10087" hidden="1"/>
    <cellStyle name="Uwaga 3" xfId="10085" hidden="1"/>
    <cellStyle name="Uwaga 3" xfId="10083" hidden="1"/>
    <cellStyle name="Uwaga 3" xfId="10072" hidden="1"/>
    <cellStyle name="Uwaga 3" xfId="10070" hidden="1"/>
    <cellStyle name="Uwaga 3" xfId="10068" hidden="1"/>
    <cellStyle name="Uwaga 3" xfId="10057" hidden="1"/>
    <cellStyle name="Uwaga 3" xfId="10055" hidden="1"/>
    <cellStyle name="Uwaga 3" xfId="10053" hidden="1"/>
    <cellStyle name="Uwaga 3" xfId="10042" hidden="1"/>
    <cellStyle name="Uwaga 3" xfId="10040" hidden="1"/>
    <cellStyle name="Uwaga 3" xfId="10038" hidden="1"/>
    <cellStyle name="Uwaga 3" xfId="10027" hidden="1"/>
    <cellStyle name="Uwaga 3" xfId="10025" hidden="1"/>
    <cellStyle name="Uwaga 3" xfId="10023" hidden="1"/>
    <cellStyle name="Uwaga 3" xfId="10012" hidden="1"/>
    <cellStyle name="Uwaga 3" xfId="10010" hidden="1"/>
    <cellStyle name="Uwaga 3" xfId="10008" hidden="1"/>
    <cellStyle name="Uwaga 3" xfId="9997" hidden="1"/>
    <cellStyle name="Uwaga 3" xfId="9995" hidden="1"/>
    <cellStyle name="Uwaga 3" xfId="9993" hidden="1"/>
    <cellStyle name="Uwaga 3" xfId="9982" hidden="1"/>
    <cellStyle name="Uwaga 3" xfId="9980" hidden="1"/>
    <cellStyle name="Uwaga 3" xfId="9978" hidden="1"/>
    <cellStyle name="Uwaga 3" xfId="9967" hidden="1"/>
    <cellStyle name="Uwaga 3" xfId="9965" hidden="1"/>
    <cellStyle name="Uwaga 3" xfId="9963" hidden="1"/>
    <cellStyle name="Uwaga 3" xfId="9952" hidden="1"/>
    <cellStyle name="Uwaga 3" xfId="9950" hidden="1"/>
    <cellStyle name="Uwaga 3" xfId="9948" hidden="1"/>
    <cellStyle name="Uwaga 3" xfId="9937" hidden="1"/>
    <cellStyle name="Uwaga 3" xfId="9935" hidden="1"/>
    <cellStyle name="Uwaga 3" xfId="9932" hidden="1"/>
    <cellStyle name="Uwaga 3" xfId="9922" hidden="1"/>
    <cellStyle name="Uwaga 3" xfId="9920" hidden="1"/>
    <cellStyle name="Uwaga 3" xfId="9918" hidden="1"/>
    <cellStyle name="Uwaga 3" xfId="9907" hidden="1"/>
    <cellStyle name="Uwaga 3" xfId="9905" hidden="1"/>
    <cellStyle name="Uwaga 3" xfId="9903" hidden="1"/>
    <cellStyle name="Uwaga 3" xfId="9892" hidden="1"/>
    <cellStyle name="Uwaga 3" xfId="9890" hidden="1"/>
    <cellStyle name="Uwaga 3" xfId="9887" hidden="1"/>
    <cellStyle name="Uwaga 3" xfId="9877" hidden="1"/>
    <cellStyle name="Uwaga 3" xfId="9875" hidden="1"/>
    <cellStyle name="Uwaga 3" xfId="9872" hidden="1"/>
    <cellStyle name="Uwaga 3" xfId="9862" hidden="1"/>
    <cellStyle name="Uwaga 3" xfId="9860" hidden="1"/>
    <cellStyle name="Uwaga 3" xfId="9857" hidden="1"/>
    <cellStyle name="Uwaga 3" xfId="9848" hidden="1"/>
    <cellStyle name="Uwaga 3" xfId="9845" hidden="1"/>
    <cellStyle name="Uwaga 3" xfId="9841" hidden="1"/>
    <cellStyle name="Uwaga 3" xfId="9833" hidden="1"/>
    <cellStyle name="Uwaga 3" xfId="9830" hidden="1"/>
    <cellStyle name="Uwaga 3" xfId="9826" hidden="1"/>
    <cellStyle name="Uwaga 3" xfId="9818" hidden="1"/>
    <cellStyle name="Uwaga 3" xfId="9815" hidden="1"/>
    <cellStyle name="Uwaga 3" xfId="9811" hidden="1"/>
    <cellStyle name="Uwaga 3" xfId="9803" hidden="1"/>
    <cellStyle name="Uwaga 3" xfId="9800" hidden="1"/>
    <cellStyle name="Uwaga 3" xfId="9796" hidden="1"/>
    <cellStyle name="Uwaga 3" xfId="9788" hidden="1"/>
    <cellStyle name="Uwaga 3" xfId="9785" hidden="1"/>
    <cellStyle name="Uwaga 3" xfId="9781" hidden="1"/>
    <cellStyle name="Uwaga 3" xfId="9773" hidden="1"/>
    <cellStyle name="Uwaga 3" xfId="9769" hidden="1"/>
    <cellStyle name="Uwaga 3" xfId="9764" hidden="1"/>
    <cellStyle name="Uwaga 3" xfId="9758" hidden="1"/>
    <cellStyle name="Uwaga 3" xfId="9754" hidden="1"/>
    <cellStyle name="Uwaga 3" xfId="9749" hidden="1"/>
    <cellStyle name="Uwaga 3" xfId="9743" hidden="1"/>
    <cellStyle name="Uwaga 3" xfId="9739" hidden="1"/>
    <cellStyle name="Uwaga 3" xfId="9734" hidden="1"/>
    <cellStyle name="Uwaga 3" xfId="9728" hidden="1"/>
    <cellStyle name="Uwaga 3" xfId="9725" hidden="1"/>
    <cellStyle name="Uwaga 3" xfId="9721" hidden="1"/>
    <cellStyle name="Uwaga 3" xfId="9713" hidden="1"/>
    <cellStyle name="Uwaga 3" xfId="9710" hidden="1"/>
    <cellStyle name="Uwaga 3" xfId="9705" hidden="1"/>
    <cellStyle name="Uwaga 3" xfId="9698" hidden="1"/>
    <cellStyle name="Uwaga 3" xfId="9694" hidden="1"/>
    <cellStyle name="Uwaga 3" xfId="9689" hidden="1"/>
    <cellStyle name="Uwaga 3" xfId="9683" hidden="1"/>
    <cellStyle name="Uwaga 3" xfId="9679" hidden="1"/>
    <cellStyle name="Uwaga 3" xfId="9674" hidden="1"/>
    <cellStyle name="Uwaga 3" xfId="9668" hidden="1"/>
    <cellStyle name="Uwaga 3" xfId="9665" hidden="1"/>
    <cellStyle name="Uwaga 3" xfId="9661" hidden="1"/>
    <cellStyle name="Uwaga 3" xfId="9653" hidden="1"/>
    <cellStyle name="Uwaga 3" xfId="9648" hidden="1"/>
    <cellStyle name="Uwaga 3" xfId="9643" hidden="1"/>
    <cellStyle name="Uwaga 3" xfId="9638" hidden="1"/>
    <cellStyle name="Uwaga 3" xfId="9633" hidden="1"/>
    <cellStyle name="Uwaga 3" xfId="9628" hidden="1"/>
    <cellStyle name="Uwaga 3" xfId="9623" hidden="1"/>
    <cellStyle name="Uwaga 3" xfId="9618" hidden="1"/>
    <cellStyle name="Uwaga 3" xfId="9613" hidden="1"/>
    <cellStyle name="Uwaga 3" xfId="9608" hidden="1"/>
    <cellStyle name="Uwaga 3" xfId="9604" hidden="1"/>
    <cellStyle name="Uwaga 3" xfId="9599" hidden="1"/>
    <cellStyle name="Uwaga 3" xfId="9592" hidden="1"/>
    <cellStyle name="Uwaga 3" xfId="9587" hidden="1"/>
    <cellStyle name="Uwaga 3" xfId="9582" hidden="1"/>
    <cellStyle name="Uwaga 3" xfId="9577" hidden="1"/>
    <cellStyle name="Uwaga 3" xfId="9572" hidden="1"/>
    <cellStyle name="Uwaga 3" xfId="9567" hidden="1"/>
    <cellStyle name="Uwaga 3" xfId="9562" hidden="1"/>
    <cellStyle name="Uwaga 3" xfId="9557" hidden="1"/>
    <cellStyle name="Uwaga 3" xfId="9552" hidden="1"/>
    <cellStyle name="Uwaga 3" xfId="9548" hidden="1"/>
    <cellStyle name="Uwaga 3" xfId="9543" hidden="1"/>
    <cellStyle name="Uwaga 3" xfId="9538" hidden="1"/>
    <cellStyle name="Uwaga 3" xfId="9533" hidden="1"/>
    <cellStyle name="Uwaga 3" xfId="9529" hidden="1"/>
    <cellStyle name="Uwaga 3" xfId="9525" hidden="1"/>
    <cellStyle name="Uwaga 3" xfId="9518" hidden="1"/>
    <cellStyle name="Uwaga 3" xfId="9514" hidden="1"/>
    <cellStyle name="Uwaga 3" xfId="9509" hidden="1"/>
    <cellStyle name="Uwaga 3" xfId="9503" hidden="1"/>
    <cellStyle name="Uwaga 3" xfId="9499" hidden="1"/>
    <cellStyle name="Uwaga 3" xfId="9494" hidden="1"/>
    <cellStyle name="Uwaga 3" xfId="9488" hidden="1"/>
    <cellStyle name="Uwaga 3" xfId="9484" hidden="1"/>
    <cellStyle name="Uwaga 3" xfId="9480" hidden="1"/>
    <cellStyle name="Uwaga 3" xfId="9473" hidden="1"/>
    <cellStyle name="Uwaga 3" xfId="9469" hidden="1"/>
    <cellStyle name="Uwaga 3" xfId="9465" hidden="1"/>
    <cellStyle name="Uwaga 3" xfId="10332" hidden="1"/>
    <cellStyle name="Uwaga 3" xfId="10331" hidden="1"/>
    <cellStyle name="Uwaga 3" xfId="10329" hidden="1"/>
    <cellStyle name="Uwaga 3" xfId="10316" hidden="1"/>
    <cellStyle name="Uwaga 3" xfId="10314" hidden="1"/>
    <cellStyle name="Uwaga 3" xfId="10312" hidden="1"/>
    <cellStyle name="Uwaga 3" xfId="10302" hidden="1"/>
    <cellStyle name="Uwaga 3" xfId="10300" hidden="1"/>
    <cellStyle name="Uwaga 3" xfId="10298" hidden="1"/>
    <cellStyle name="Uwaga 3" xfId="10287" hidden="1"/>
    <cellStyle name="Uwaga 3" xfId="10285" hidden="1"/>
    <cellStyle name="Uwaga 3" xfId="10283" hidden="1"/>
    <cellStyle name="Uwaga 3" xfId="10270" hidden="1"/>
    <cellStyle name="Uwaga 3" xfId="10268" hidden="1"/>
    <cellStyle name="Uwaga 3" xfId="10267" hidden="1"/>
    <cellStyle name="Uwaga 3" xfId="10254" hidden="1"/>
    <cellStyle name="Uwaga 3" xfId="10253" hidden="1"/>
    <cellStyle name="Uwaga 3" xfId="10251" hidden="1"/>
    <cellStyle name="Uwaga 3" xfId="10239" hidden="1"/>
    <cellStyle name="Uwaga 3" xfId="10238" hidden="1"/>
    <cellStyle name="Uwaga 3" xfId="10236" hidden="1"/>
    <cellStyle name="Uwaga 3" xfId="10224" hidden="1"/>
    <cellStyle name="Uwaga 3" xfId="10223" hidden="1"/>
    <cellStyle name="Uwaga 3" xfId="10221" hidden="1"/>
    <cellStyle name="Uwaga 3" xfId="10209" hidden="1"/>
    <cellStyle name="Uwaga 3" xfId="10208" hidden="1"/>
    <cellStyle name="Uwaga 3" xfId="10206" hidden="1"/>
    <cellStyle name="Uwaga 3" xfId="10194" hidden="1"/>
    <cellStyle name="Uwaga 3" xfId="10193" hidden="1"/>
    <cellStyle name="Uwaga 3" xfId="10191" hidden="1"/>
    <cellStyle name="Uwaga 3" xfId="10179" hidden="1"/>
    <cellStyle name="Uwaga 3" xfId="10178" hidden="1"/>
    <cellStyle name="Uwaga 3" xfId="10176" hidden="1"/>
    <cellStyle name="Uwaga 3" xfId="10164" hidden="1"/>
    <cellStyle name="Uwaga 3" xfId="10163" hidden="1"/>
    <cellStyle name="Uwaga 3" xfId="10161" hidden="1"/>
    <cellStyle name="Uwaga 3" xfId="10149" hidden="1"/>
    <cellStyle name="Uwaga 3" xfId="10148" hidden="1"/>
    <cellStyle name="Uwaga 3" xfId="10146" hidden="1"/>
    <cellStyle name="Uwaga 3" xfId="10134" hidden="1"/>
    <cellStyle name="Uwaga 3" xfId="10133" hidden="1"/>
    <cellStyle name="Uwaga 3" xfId="10131" hidden="1"/>
    <cellStyle name="Uwaga 3" xfId="10119" hidden="1"/>
    <cellStyle name="Uwaga 3" xfId="10118" hidden="1"/>
    <cellStyle name="Uwaga 3" xfId="10116" hidden="1"/>
    <cellStyle name="Uwaga 3" xfId="10104" hidden="1"/>
    <cellStyle name="Uwaga 3" xfId="10103" hidden="1"/>
    <cellStyle name="Uwaga 3" xfId="10101" hidden="1"/>
    <cellStyle name="Uwaga 3" xfId="10089" hidden="1"/>
    <cellStyle name="Uwaga 3" xfId="10088" hidden="1"/>
    <cellStyle name="Uwaga 3" xfId="10086" hidden="1"/>
    <cellStyle name="Uwaga 3" xfId="10074" hidden="1"/>
    <cellStyle name="Uwaga 3" xfId="10073" hidden="1"/>
    <cellStyle name="Uwaga 3" xfId="10071" hidden="1"/>
    <cellStyle name="Uwaga 3" xfId="10059" hidden="1"/>
    <cellStyle name="Uwaga 3" xfId="10058" hidden="1"/>
    <cellStyle name="Uwaga 3" xfId="10056" hidden="1"/>
    <cellStyle name="Uwaga 3" xfId="10044" hidden="1"/>
    <cellStyle name="Uwaga 3" xfId="10043" hidden="1"/>
    <cellStyle name="Uwaga 3" xfId="10041" hidden="1"/>
    <cellStyle name="Uwaga 3" xfId="10029" hidden="1"/>
    <cellStyle name="Uwaga 3" xfId="10028" hidden="1"/>
    <cellStyle name="Uwaga 3" xfId="10026" hidden="1"/>
    <cellStyle name="Uwaga 3" xfId="10014" hidden="1"/>
    <cellStyle name="Uwaga 3" xfId="10013" hidden="1"/>
    <cellStyle name="Uwaga 3" xfId="10011" hidden="1"/>
    <cellStyle name="Uwaga 3" xfId="9999" hidden="1"/>
    <cellStyle name="Uwaga 3" xfId="9998" hidden="1"/>
    <cellStyle name="Uwaga 3" xfId="9996" hidden="1"/>
    <cellStyle name="Uwaga 3" xfId="9984" hidden="1"/>
    <cellStyle name="Uwaga 3" xfId="9983" hidden="1"/>
    <cellStyle name="Uwaga 3" xfId="9981" hidden="1"/>
    <cellStyle name="Uwaga 3" xfId="9969" hidden="1"/>
    <cellStyle name="Uwaga 3" xfId="9968" hidden="1"/>
    <cellStyle name="Uwaga 3" xfId="9966" hidden="1"/>
    <cellStyle name="Uwaga 3" xfId="9954" hidden="1"/>
    <cellStyle name="Uwaga 3" xfId="9953" hidden="1"/>
    <cellStyle name="Uwaga 3" xfId="9951" hidden="1"/>
    <cellStyle name="Uwaga 3" xfId="9939" hidden="1"/>
    <cellStyle name="Uwaga 3" xfId="9938" hidden="1"/>
    <cellStyle name="Uwaga 3" xfId="9936" hidden="1"/>
    <cellStyle name="Uwaga 3" xfId="9924" hidden="1"/>
    <cellStyle name="Uwaga 3" xfId="9923" hidden="1"/>
    <cellStyle name="Uwaga 3" xfId="9921" hidden="1"/>
    <cellStyle name="Uwaga 3" xfId="9909" hidden="1"/>
    <cellStyle name="Uwaga 3" xfId="9908" hidden="1"/>
    <cellStyle name="Uwaga 3" xfId="9906" hidden="1"/>
    <cellStyle name="Uwaga 3" xfId="9894" hidden="1"/>
    <cellStyle name="Uwaga 3" xfId="9893" hidden="1"/>
    <cellStyle name="Uwaga 3" xfId="9891" hidden="1"/>
    <cellStyle name="Uwaga 3" xfId="9879" hidden="1"/>
    <cellStyle name="Uwaga 3" xfId="9878" hidden="1"/>
    <cellStyle name="Uwaga 3" xfId="9876" hidden="1"/>
    <cellStyle name="Uwaga 3" xfId="9864" hidden="1"/>
    <cellStyle name="Uwaga 3" xfId="9863" hidden="1"/>
    <cellStyle name="Uwaga 3" xfId="9861" hidden="1"/>
    <cellStyle name="Uwaga 3" xfId="9849" hidden="1"/>
    <cellStyle name="Uwaga 3" xfId="9847" hidden="1"/>
    <cellStyle name="Uwaga 3" xfId="9844" hidden="1"/>
    <cellStyle name="Uwaga 3" xfId="9834" hidden="1"/>
    <cellStyle name="Uwaga 3" xfId="9832" hidden="1"/>
    <cellStyle name="Uwaga 3" xfId="9829" hidden="1"/>
    <cellStyle name="Uwaga 3" xfId="9819" hidden="1"/>
    <cellStyle name="Uwaga 3" xfId="9817" hidden="1"/>
    <cellStyle name="Uwaga 3" xfId="9814" hidden="1"/>
    <cellStyle name="Uwaga 3" xfId="9804" hidden="1"/>
    <cellStyle name="Uwaga 3" xfId="9802" hidden="1"/>
    <cellStyle name="Uwaga 3" xfId="9799" hidden="1"/>
    <cellStyle name="Uwaga 3" xfId="9789" hidden="1"/>
    <cellStyle name="Uwaga 3" xfId="9787" hidden="1"/>
    <cellStyle name="Uwaga 3" xfId="9784" hidden="1"/>
    <cellStyle name="Uwaga 3" xfId="9774" hidden="1"/>
    <cellStyle name="Uwaga 3" xfId="9772" hidden="1"/>
    <cellStyle name="Uwaga 3" xfId="9768" hidden="1"/>
    <cellStyle name="Uwaga 3" xfId="9759" hidden="1"/>
    <cellStyle name="Uwaga 3" xfId="9756" hidden="1"/>
    <cellStyle name="Uwaga 3" xfId="9752" hidden="1"/>
    <cellStyle name="Uwaga 3" xfId="9744" hidden="1"/>
    <cellStyle name="Uwaga 3" xfId="9742" hidden="1"/>
    <cellStyle name="Uwaga 3" xfId="9738" hidden="1"/>
    <cellStyle name="Uwaga 3" xfId="9729" hidden="1"/>
    <cellStyle name="Uwaga 3" xfId="9727" hidden="1"/>
    <cellStyle name="Uwaga 3" xfId="9724" hidden="1"/>
    <cellStyle name="Uwaga 3" xfId="9714" hidden="1"/>
    <cellStyle name="Uwaga 3" xfId="9712" hidden="1"/>
    <cellStyle name="Uwaga 3" xfId="9707" hidden="1"/>
    <cellStyle name="Uwaga 3" xfId="9699" hidden="1"/>
    <cellStyle name="Uwaga 3" xfId="9697" hidden="1"/>
    <cellStyle name="Uwaga 3" xfId="9692" hidden="1"/>
    <cellStyle name="Uwaga 3" xfId="9684" hidden="1"/>
    <cellStyle name="Uwaga 3" xfId="9682" hidden="1"/>
    <cellStyle name="Uwaga 3" xfId="9677" hidden="1"/>
    <cellStyle name="Uwaga 3" xfId="9669" hidden="1"/>
    <cellStyle name="Uwaga 3" xfId="9667" hidden="1"/>
    <cellStyle name="Uwaga 3" xfId="9663" hidden="1"/>
    <cellStyle name="Uwaga 3" xfId="9654" hidden="1"/>
    <cellStyle name="Uwaga 3" xfId="9651" hidden="1"/>
    <cellStyle name="Uwaga 3" xfId="9646" hidden="1"/>
    <cellStyle name="Uwaga 3" xfId="9639" hidden="1"/>
    <cellStyle name="Uwaga 3" xfId="9635" hidden="1"/>
    <cellStyle name="Uwaga 3" xfId="9630" hidden="1"/>
    <cellStyle name="Uwaga 3" xfId="9624" hidden="1"/>
    <cellStyle name="Uwaga 3" xfId="9620" hidden="1"/>
    <cellStyle name="Uwaga 3" xfId="9615" hidden="1"/>
    <cellStyle name="Uwaga 3" xfId="9609" hidden="1"/>
    <cellStyle name="Uwaga 3" xfId="9606" hidden="1"/>
    <cellStyle name="Uwaga 3" xfId="9602" hidden="1"/>
    <cellStyle name="Uwaga 3" xfId="9593" hidden="1"/>
    <cellStyle name="Uwaga 3" xfId="9588" hidden="1"/>
    <cellStyle name="Uwaga 3" xfId="9583" hidden="1"/>
    <cellStyle name="Uwaga 3" xfId="9578" hidden="1"/>
    <cellStyle name="Uwaga 3" xfId="9573" hidden="1"/>
    <cellStyle name="Uwaga 3" xfId="9568" hidden="1"/>
    <cellStyle name="Uwaga 3" xfId="9563" hidden="1"/>
    <cellStyle name="Uwaga 3" xfId="9558" hidden="1"/>
    <cellStyle name="Uwaga 3" xfId="9553" hidden="1"/>
    <cellStyle name="Uwaga 3" xfId="9549" hidden="1"/>
    <cellStyle name="Uwaga 3" xfId="9544" hidden="1"/>
    <cellStyle name="Uwaga 3" xfId="9539" hidden="1"/>
    <cellStyle name="Uwaga 3" xfId="9534" hidden="1"/>
    <cellStyle name="Uwaga 3" xfId="9530" hidden="1"/>
    <cellStyle name="Uwaga 3" xfId="9526" hidden="1"/>
    <cellStyle name="Uwaga 3" xfId="9519" hidden="1"/>
    <cellStyle name="Uwaga 3" xfId="9515" hidden="1"/>
    <cellStyle name="Uwaga 3" xfId="9510" hidden="1"/>
    <cellStyle name="Uwaga 3" xfId="9504" hidden="1"/>
    <cellStyle name="Uwaga 3" xfId="9500" hidden="1"/>
    <cellStyle name="Uwaga 3" xfId="9495" hidden="1"/>
    <cellStyle name="Uwaga 3" xfId="9489" hidden="1"/>
    <cellStyle name="Uwaga 3" xfId="9485" hidden="1"/>
    <cellStyle name="Uwaga 3" xfId="9481" hidden="1"/>
    <cellStyle name="Uwaga 3" xfId="9474" hidden="1"/>
    <cellStyle name="Uwaga 3" xfId="9470" hidden="1"/>
    <cellStyle name="Uwaga 3" xfId="9466" hidden="1"/>
    <cellStyle name="Uwaga 3" xfId="8546" hidden="1"/>
    <cellStyle name="Uwaga 3" xfId="8545" hidden="1"/>
    <cellStyle name="Uwaga 3" xfId="8544" hidden="1"/>
    <cellStyle name="Uwaga 3" xfId="8537" hidden="1"/>
    <cellStyle name="Uwaga 3" xfId="8536" hidden="1"/>
    <cellStyle name="Uwaga 3" xfId="8535" hidden="1"/>
    <cellStyle name="Uwaga 3" xfId="8528" hidden="1"/>
    <cellStyle name="Uwaga 3" xfId="8527" hidden="1"/>
    <cellStyle name="Uwaga 3" xfId="8526" hidden="1"/>
    <cellStyle name="Uwaga 3" xfId="8519" hidden="1"/>
    <cellStyle name="Uwaga 3" xfId="8518" hidden="1"/>
    <cellStyle name="Uwaga 3" xfId="8517" hidden="1"/>
    <cellStyle name="Uwaga 3" xfId="8510" hidden="1"/>
    <cellStyle name="Uwaga 3" xfId="8509" hidden="1"/>
    <cellStyle name="Uwaga 3" xfId="8508" hidden="1"/>
    <cellStyle name="Uwaga 3" xfId="8501" hidden="1"/>
    <cellStyle name="Uwaga 3" xfId="8500" hidden="1"/>
    <cellStyle name="Uwaga 3" xfId="8498" hidden="1"/>
    <cellStyle name="Uwaga 3" xfId="8492" hidden="1"/>
    <cellStyle name="Uwaga 3" xfId="8491" hidden="1"/>
    <cellStyle name="Uwaga 3" xfId="8489" hidden="1"/>
    <cellStyle name="Uwaga 3" xfId="8483" hidden="1"/>
    <cellStyle name="Uwaga 3" xfId="8482" hidden="1"/>
    <cellStyle name="Uwaga 3" xfId="8480" hidden="1"/>
    <cellStyle name="Uwaga 3" xfId="8474" hidden="1"/>
    <cellStyle name="Uwaga 3" xfId="8473" hidden="1"/>
    <cellStyle name="Uwaga 3" xfId="8471" hidden="1"/>
    <cellStyle name="Uwaga 3" xfId="8465" hidden="1"/>
    <cellStyle name="Uwaga 3" xfId="8464" hidden="1"/>
    <cellStyle name="Uwaga 3" xfId="8462" hidden="1"/>
    <cellStyle name="Uwaga 3" xfId="8456" hidden="1"/>
    <cellStyle name="Uwaga 3" xfId="8455" hidden="1"/>
    <cellStyle name="Uwaga 3" xfId="8453" hidden="1"/>
    <cellStyle name="Uwaga 3" xfId="8447" hidden="1"/>
    <cellStyle name="Uwaga 3" xfId="8446" hidden="1"/>
    <cellStyle name="Uwaga 3" xfId="8444" hidden="1"/>
    <cellStyle name="Uwaga 3" xfId="8438" hidden="1"/>
    <cellStyle name="Uwaga 3" xfId="8437" hidden="1"/>
    <cellStyle name="Uwaga 3" xfId="8435" hidden="1"/>
    <cellStyle name="Uwaga 3" xfId="8429" hidden="1"/>
    <cellStyle name="Uwaga 3" xfId="8428" hidden="1"/>
    <cellStyle name="Uwaga 3" xfId="8426" hidden="1"/>
    <cellStyle name="Uwaga 3" xfId="8420" hidden="1"/>
    <cellStyle name="Uwaga 3" xfId="8419" hidden="1"/>
    <cellStyle name="Uwaga 3" xfId="8417" hidden="1"/>
    <cellStyle name="Uwaga 3" xfId="8411" hidden="1"/>
    <cellStyle name="Uwaga 3" xfId="8410" hidden="1"/>
    <cellStyle name="Uwaga 3" xfId="8408" hidden="1"/>
    <cellStyle name="Uwaga 3" xfId="8402" hidden="1"/>
    <cellStyle name="Uwaga 3" xfId="8401" hidden="1"/>
    <cellStyle name="Uwaga 3" xfId="8399" hidden="1"/>
    <cellStyle name="Uwaga 3" xfId="8393" hidden="1"/>
    <cellStyle name="Uwaga 3" xfId="8392" hidden="1"/>
    <cellStyle name="Uwaga 3" xfId="8389" hidden="1"/>
    <cellStyle name="Uwaga 3" xfId="8384" hidden="1"/>
    <cellStyle name="Uwaga 3" xfId="8382" hidden="1"/>
    <cellStyle name="Uwaga 3" xfId="8379" hidden="1"/>
    <cellStyle name="Uwaga 3" xfId="8375" hidden="1"/>
    <cellStyle name="Uwaga 3" xfId="8374" hidden="1"/>
    <cellStyle name="Uwaga 3" xfId="8371" hidden="1"/>
    <cellStyle name="Uwaga 3" xfId="8366" hidden="1"/>
    <cellStyle name="Uwaga 3" xfId="8365" hidden="1"/>
    <cellStyle name="Uwaga 3" xfId="8363" hidden="1"/>
    <cellStyle name="Uwaga 3" xfId="8357" hidden="1"/>
    <cellStyle name="Uwaga 3" xfId="8356" hidden="1"/>
    <cellStyle name="Uwaga 3" xfId="8354" hidden="1"/>
    <cellStyle name="Uwaga 3" xfId="8348" hidden="1"/>
    <cellStyle name="Uwaga 3" xfId="8347" hidden="1"/>
    <cellStyle name="Uwaga 3" xfId="8345" hidden="1"/>
    <cellStyle name="Uwaga 3" xfId="8339" hidden="1"/>
    <cellStyle name="Uwaga 3" xfId="8338" hidden="1"/>
    <cellStyle name="Uwaga 3" xfId="8336" hidden="1"/>
    <cellStyle name="Uwaga 3" xfId="8330" hidden="1"/>
    <cellStyle name="Uwaga 3" xfId="8329" hidden="1"/>
    <cellStyle name="Uwaga 3" xfId="8327" hidden="1"/>
    <cellStyle name="Uwaga 3" xfId="8321" hidden="1"/>
    <cellStyle name="Uwaga 3" xfId="8320" hidden="1"/>
    <cellStyle name="Uwaga 3" xfId="8317" hidden="1"/>
    <cellStyle name="Uwaga 3" xfId="8312" hidden="1"/>
    <cellStyle name="Uwaga 3" xfId="8310" hidden="1"/>
    <cellStyle name="Uwaga 3" xfId="8307" hidden="1"/>
    <cellStyle name="Uwaga 3" xfId="8303" hidden="1"/>
    <cellStyle name="Uwaga 3" xfId="8301" hidden="1"/>
    <cellStyle name="Uwaga 3" xfId="8298" hidden="1"/>
    <cellStyle name="Uwaga 3" xfId="8294" hidden="1"/>
    <cellStyle name="Uwaga 3" xfId="8293" hidden="1"/>
    <cellStyle name="Uwaga 3" xfId="8291" hidden="1"/>
    <cellStyle name="Uwaga 3" xfId="8285" hidden="1"/>
    <cellStyle name="Uwaga 3" xfId="8283" hidden="1"/>
    <cellStyle name="Uwaga 3" xfId="8280" hidden="1"/>
    <cellStyle name="Uwaga 3" xfId="8276" hidden="1"/>
    <cellStyle name="Uwaga 3" xfId="8274" hidden="1"/>
    <cellStyle name="Uwaga 3" xfId="8271" hidden="1"/>
    <cellStyle name="Uwaga 3" xfId="8267" hidden="1"/>
    <cellStyle name="Uwaga 3" xfId="8265" hidden="1"/>
    <cellStyle name="Uwaga 3" xfId="8262" hidden="1"/>
    <cellStyle name="Uwaga 3" xfId="8258" hidden="1"/>
    <cellStyle name="Uwaga 3" xfId="8256" hidden="1"/>
    <cellStyle name="Uwaga 3" xfId="8254" hidden="1"/>
    <cellStyle name="Uwaga 3" xfId="8249" hidden="1"/>
    <cellStyle name="Uwaga 3" xfId="8247" hidden="1"/>
    <cellStyle name="Uwaga 3" xfId="8245" hidden="1"/>
    <cellStyle name="Uwaga 3" xfId="8240" hidden="1"/>
    <cellStyle name="Uwaga 3" xfId="8238" hidden="1"/>
    <cellStyle name="Uwaga 3" xfId="8235" hidden="1"/>
    <cellStyle name="Uwaga 3" xfId="8231" hidden="1"/>
    <cellStyle name="Uwaga 3" xfId="8229" hidden="1"/>
    <cellStyle name="Uwaga 3" xfId="8227" hidden="1"/>
    <cellStyle name="Uwaga 3" xfId="8222" hidden="1"/>
    <cellStyle name="Uwaga 3" xfId="8220" hidden="1"/>
    <cellStyle name="Uwaga 3" xfId="8218" hidden="1"/>
    <cellStyle name="Uwaga 3" xfId="8212" hidden="1"/>
    <cellStyle name="Uwaga 3" xfId="8209" hidden="1"/>
    <cellStyle name="Uwaga 3" xfId="8206" hidden="1"/>
    <cellStyle name="Uwaga 3" xfId="8203" hidden="1"/>
    <cellStyle name="Uwaga 3" xfId="8200" hidden="1"/>
    <cellStyle name="Uwaga 3" xfId="8197" hidden="1"/>
    <cellStyle name="Uwaga 3" xfId="8194" hidden="1"/>
    <cellStyle name="Uwaga 3" xfId="8191" hidden="1"/>
    <cellStyle name="Uwaga 3" xfId="8188" hidden="1"/>
    <cellStyle name="Uwaga 3" xfId="8186" hidden="1"/>
    <cellStyle name="Uwaga 3" xfId="8184" hidden="1"/>
    <cellStyle name="Uwaga 3" xfId="8181" hidden="1"/>
    <cellStyle name="Uwaga 3" xfId="8177" hidden="1"/>
    <cellStyle name="Uwaga 3" xfId="8174" hidden="1"/>
    <cellStyle name="Uwaga 3" xfId="8171" hidden="1"/>
    <cellStyle name="Uwaga 3" xfId="8167" hidden="1"/>
    <cellStyle name="Uwaga 3" xfId="8164" hidden="1"/>
    <cellStyle name="Uwaga 3" xfId="8161" hidden="1"/>
    <cellStyle name="Uwaga 3" xfId="8159" hidden="1"/>
    <cellStyle name="Uwaga 3" xfId="8156" hidden="1"/>
    <cellStyle name="Uwaga 3" xfId="8153" hidden="1"/>
    <cellStyle name="Uwaga 3" xfId="8150" hidden="1"/>
    <cellStyle name="Uwaga 3" xfId="8148" hidden="1"/>
    <cellStyle name="Uwaga 3" xfId="8146" hidden="1"/>
    <cellStyle name="Uwaga 3" xfId="8141" hidden="1"/>
    <cellStyle name="Uwaga 3" xfId="8138" hidden="1"/>
    <cellStyle name="Uwaga 3" xfId="8135" hidden="1"/>
    <cellStyle name="Uwaga 3" xfId="8131" hidden="1"/>
    <cellStyle name="Uwaga 3" xfId="8128" hidden="1"/>
    <cellStyle name="Uwaga 3" xfId="8125" hidden="1"/>
    <cellStyle name="Uwaga 3" xfId="8122" hidden="1"/>
    <cellStyle name="Uwaga 3" xfId="8119" hidden="1"/>
    <cellStyle name="Uwaga 3" xfId="8116" hidden="1"/>
    <cellStyle name="Uwaga 3" xfId="8114" hidden="1"/>
    <cellStyle name="Uwaga 3" xfId="8112" hidden="1"/>
    <cellStyle name="Uwaga 3" xfId="8109" hidden="1"/>
    <cellStyle name="Uwaga 3" xfId="8104" hidden="1"/>
    <cellStyle name="Uwaga 3" xfId="8101" hidden="1"/>
    <cellStyle name="Uwaga 3" xfId="8098" hidden="1"/>
    <cellStyle name="Uwaga 3" xfId="8094" hidden="1"/>
    <cellStyle name="Uwaga 3" xfId="8091" hidden="1"/>
    <cellStyle name="Uwaga 3" xfId="8089" hidden="1"/>
    <cellStyle name="Uwaga 3" xfId="8086" hidden="1"/>
    <cellStyle name="Uwaga 3" xfId="8083" hidden="1"/>
    <cellStyle name="Uwaga 3" xfId="8080" hidden="1"/>
    <cellStyle name="Uwaga 3" xfId="8078" hidden="1"/>
    <cellStyle name="Uwaga 3" xfId="8075" hidden="1"/>
    <cellStyle name="Uwaga 3" xfId="8072" hidden="1"/>
    <cellStyle name="Uwaga 3" xfId="8069" hidden="1"/>
    <cellStyle name="Uwaga 3" xfId="8067" hidden="1"/>
    <cellStyle name="Uwaga 3" xfId="8065" hidden="1"/>
    <cellStyle name="Uwaga 3" xfId="8060" hidden="1"/>
    <cellStyle name="Uwaga 3" xfId="8058" hidden="1"/>
    <cellStyle name="Uwaga 3" xfId="8055" hidden="1"/>
    <cellStyle name="Uwaga 3" xfId="8051" hidden="1"/>
    <cellStyle name="Uwaga 3" xfId="8049" hidden="1"/>
    <cellStyle name="Uwaga 3" xfId="8046" hidden="1"/>
    <cellStyle name="Uwaga 3" xfId="8042" hidden="1"/>
    <cellStyle name="Uwaga 3" xfId="8040" hidden="1"/>
    <cellStyle name="Uwaga 3" xfId="8038" hidden="1"/>
    <cellStyle name="Uwaga 3" xfId="8033" hidden="1"/>
    <cellStyle name="Uwaga 3" xfId="8031" hidden="1"/>
    <cellStyle name="Uwaga 3" xfId="8029" hidden="1"/>
    <cellStyle name="Uwaga 3" xfId="10420" hidden="1"/>
    <cellStyle name="Uwaga 3" xfId="10421" hidden="1"/>
    <cellStyle name="Uwaga 3" xfId="10423" hidden="1"/>
    <cellStyle name="Uwaga 3" xfId="10435" hidden="1"/>
    <cellStyle name="Uwaga 3" xfId="10436" hidden="1"/>
    <cellStyle name="Uwaga 3" xfId="10441" hidden="1"/>
    <cellStyle name="Uwaga 3" xfId="10450" hidden="1"/>
    <cellStyle name="Uwaga 3" xfId="10451" hidden="1"/>
    <cellStyle name="Uwaga 3" xfId="10456" hidden="1"/>
    <cellStyle name="Uwaga 3" xfId="10465" hidden="1"/>
    <cellStyle name="Uwaga 3" xfId="10466" hidden="1"/>
    <cellStyle name="Uwaga 3" xfId="10467" hidden="1"/>
    <cellStyle name="Uwaga 3" xfId="10480" hidden="1"/>
    <cellStyle name="Uwaga 3" xfId="10485" hidden="1"/>
    <cellStyle name="Uwaga 3" xfId="10490" hidden="1"/>
    <cellStyle name="Uwaga 3" xfId="10500" hidden="1"/>
    <cellStyle name="Uwaga 3" xfId="10505" hidden="1"/>
    <cellStyle name="Uwaga 3" xfId="10509" hidden="1"/>
    <cellStyle name="Uwaga 3" xfId="10516" hidden="1"/>
    <cellStyle name="Uwaga 3" xfId="10521" hidden="1"/>
    <cellStyle name="Uwaga 3" xfId="10524" hidden="1"/>
    <cellStyle name="Uwaga 3" xfId="10530" hidden="1"/>
    <cellStyle name="Uwaga 3" xfId="10535" hidden="1"/>
    <cellStyle name="Uwaga 3" xfId="10539" hidden="1"/>
    <cellStyle name="Uwaga 3" xfId="10540" hidden="1"/>
    <cellStyle name="Uwaga 3" xfId="10541" hidden="1"/>
    <cellStyle name="Uwaga 3" xfId="10545" hidden="1"/>
    <cellStyle name="Uwaga 3" xfId="10557" hidden="1"/>
    <cellStyle name="Uwaga 3" xfId="10562" hidden="1"/>
    <cellStyle name="Uwaga 3" xfId="10567" hidden="1"/>
    <cellStyle name="Uwaga 3" xfId="10572" hidden="1"/>
    <cellStyle name="Uwaga 3" xfId="10577" hidden="1"/>
    <cellStyle name="Uwaga 3" xfId="10582" hidden="1"/>
    <cellStyle name="Uwaga 3" xfId="10586" hidden="1"/>
    <cellStyle name="Uwaga 3" xfId="10590" hidden="1"/>
    <cellStyle name="Uwaga 3" xfId="10595" hidden="1"/>
    <cellStyle name="Uwaga 3" xfId="10600" hidden="1"/>
    <cellStyle name="Uwaga 3" xfId="10601" hidden="1"/>
    <cellStyle name="Uwaga 3" xfId="10603" hidden="1"/>
    <cellStyle name="Uwaga 3" xfId="10616" hidden="1"/>
    <cellStyle name="Uwaga 3" xfId="10620" hidden="1"/>
    <cellStyle name="Uwaga 3" xfId="10625" hidden="1"/>
    <cellStyle name="Uwaga 3" xfId="10632" hidden="1"/>
    <cellStyle name="Uwaga 3" xfId="10636" hidden="1"/>
    <cellStyle name="Uwaga 3" xfId="10641" hidden="1"/>
    <cellStyle name="Uwaga 3" xfId="10646" hidden="1"/>
    <cellStyle name="Uwaga 3" xfId="10649" hidden="1"/>
    <cellStyle name="Uwaga 3" xfId="10654" hidden="1"/>
    <cellStyle name="Uwaga 3" xfId="10660" hidden="1"/>
    <cellStyle name="Uwaga 3" xfId="10661" hidden="1"/>
    <cellStyle name="Uwaga 3" xfId="10664" hidden="1"/>
    <cellStyle name="Uwaga 3" xfId="10677" hidden="1"/>
    <cellStyle name="Uwaga 3" xfId="10681" hidden="1"/>
    <cellStyle name="Uwaga 3" xfId="10686" hidden="1"/>
    <cellStyle name="Uwaga 3" xfId="10693" hidden="1"/>
    <cellStyle name="Uwaga 3" xfId="10698" hidden="1"/>
    <cellStyle name="Uwaga 3" xfId="10702" hidden="1"/>
    <cellStyle name="Uwaga 3" xfId="10707" hidden="1"/>
    <cellStyle name="Uwaga 3" xfId="10711" hidden="1"/>
    <cellStyle name="Uwaga 3" xfId="10716" hidden="1"/>
    <cellStyle name="Uwaga 3" xfId="10720" hidden="1"/>
    <cellStyle name="Uwaga 3" xfId="10721" hidden="1"/>
    <cellStyle name="Uwaga 3" xfId="10723" hidden="1"/>
    <cellStyle name="Uwaga 3" xfId="10735" hidden="1"/>
    <cellStyle name="Uwaga 3" xfId="10736" hidden="1"/>
    <cellStyle name="Uwaga 3" xfId="10738" hidden="1"/>
    <cellStyle name="Uwaga 3" xfId="10750" hidden="1"/>
    <cellStyle name="Uwaga 3" xfId="10752" hidden="1"/>
    <cellStyle name="Uwaga 3" xfId="10755" hidden="1"/>
    <cellStyle name="Uwaga 3" xfId="10765" hidden="1"/>
    <cellStyle name="Uwaga 3" xfId="10766" hidden="1"/>
    <cellStyle name="Uwaga 3" xfId="10768" hidden="1"/>
    <cellStyle name="Uwaga 3" xfId="10780" hidden="1"/>
    <cellStyle name="Uwaga 3" xfId="10781" hidden="1"/>
    <cellStyle name="Uwaga 3" xfId="10782" hidden="1"/>
    <cellStyle name="Uwaga 3" xfId="10796" hidden="1"/>
    <cellStyle name="Uwaga 3" xfId="10799" hidden="1"/>
    <cellStyle name="Uwaga 3" xfId="10803" hidden="1"/>
    <cellStyle name="Uwaga 3" xfId="10811" hidden="1"/>
    <cellStyle name="Uwaga 3" xfId="10814" hidden="1"/>
    <cellStyle name="Uwaga 3" xfId="10818" hidden="1"/>
    <cellStyle name="Uwaga 3" xfId="10826" hidden="1"/>
    <cellStyle name="Uwaga 3" xfId="10829" hidden="1"/>
    <cellStyle name="Uwaga 3" xfId="10833" hidden="1"/>
    <cellStyle name="Uwaga 3" xfId="10840" hidden="1"/>
    <cellStyle name="Uwaga 3" xfId="10841" hidden="1"/>
    <cellStyle name="Uwaga 3" xfId="10843" hidden="1"/>
    <cellStyle name="Uwaga 3" xfId="10856" hidden="1"/>
    <cellStyle name="Uwaga 3" xfId="10859" hidden="1"/>
    <cellStyle name="Uwaga 3" xfId="10862" hidden="1"/>
    <cellStyle name="Uwaga 3" xfId="10871" hidden="1"/>
    <cellStyle name="Uwaga 3" xfId="10874" hidden="1"/>
    <cellStyle name="Uwaga 3" xfId="10878" hidden="1"/>
    <cellStyle name="Uwaga 3" xfId="10886" hidden="1"/>
    <cellStyle name="Uwaga 3" xfId="10888" hidden="1"/>
    <cellStyle name="Uwaga 3" xfId="10891" hidden="1"/>
    <cellStyle name="Uwaga 3" xfId="10900" hidden="1"/>
    <cellStyle name="Uwaga 3" xfId="10901" hidden="1"/>
    <cellStyle name="Uwaga 3" xfId="10902" hidden="1"/>
    <cellStyle name="Uwaga 3" xfId="10915" hidden="1"/>
    <cellStyle name="Uwaga 3" xfId="10916" hidden="1"/>
    <cellStyle name="Uwaga 3" xfId="10918" hidden="1"/>
    <cellStyle name="Uwaga 3" xfId="10930" hidden="1"/>
    <cellStyle name="Uwaga 3" xfId="10931" hidden="1"/>
    <cellStyle name="Uwaga 3" xfId="10933" hidden="1"/>
    <cellStyle name="Uwaga 3" xfId="10945" hidden="1"/>
    <cellStyle name="Uwaga 3" xfId="10946" hidden="1"/>
    <cellStyle name="Uwaga 3" xfId="10948" hidden="1"/>
    <cellStyle name="Uwaga 3" xfId="10960" hidden="1"/>
    <cellStyle name="Uwaga 3" xfId="10961" hidden="1"/>
    <cellStyle name="Uwaga 3" xfId="10962" hidden="1"/>
    <cellStyle name="Uwaga 3" xfId="10976" hidden="1"/>
    <cellStyle name="Uwaga 3" xfId="10978" hidden="1"/>
    <cellStyle name="Uwaga 3" xfId="10981" hidden="1"/>
    <cellStyle name="Uwaga 3" xfId="10991" hidden="1"/>
    <cellStyle name="Uwaga 3" xfId="10994" hidden="1"/>
    <cellStyle name="Uwaga 3" xfId="10997" hidden="1"/>
    <cellStyle name="Uwaga 3" xfId="11006" hidden="1"/>
    <cellStyle name="Uwaga 3" xfId="11008" hidden="1"/>
    <cellStyle name="Uwaga 3" xfId="11011" hidden="1"/>
    <cellStyle name="Uwaga 3" xfId="11020" hidden="1"/>
    <cellStyle name="Uwaga 3" xfId="11021" hidden="1"/>
    <cellStyle name="Uwaga 3" xfId="11022" hidden="1"/>
    <cellStyle name="Uwaga 3" xfId="11035" hidden="1"/>
    <cellStyle name="Uwaga 3" xfId="11037" hidden="1"/>
    <cellStyle name="Uwaga 3" xfId="11039" hidden="1"/>
    <cellStyle name="Uwaga 3" xfId="11050" hidden="1"/>
    <cellStyle name="Uwaga 3" xfId="11052" hidden="1"/>
    <cellStyle name="Uwaga 3" xfId="11054" hidden="1"/>
    <cellStyle name="Uwaga 3" xfId="11065" hidden="1"/>
    <cellStyle name="Uwaga 3" xfId="11067" hidden="1"/>
    <cellStyle name="Uwaga 3" xfId="11069" hidden="1"/>
    <cellStyle name="Uwaga 3" xfId="11080" hidden="1"/>
    <cellStyle name="Uwaga 3" xfId="11081" hidden="1"/>
    <cellStyle name="Uwaga 3" xfId="11082" hidden="1"/>
    <cellStyle name="Uwaga 3" xfId="11095" hidden="1"/>
    <cellStyle name="Uwaga 3" xfId="11097" hidden="1"/>
    <cellStyle name="Uwaga 3" xfId="11099" hidden="1"/>
    <cellStyle name="Uwaga 3" xfId="11110" hidden="1"/>
    <cellStyle name="Uwaga 3" xfId="11112" hidden="1"/>
    <cellStyle name="Uwaga 3" xfId="11114" hidden="1"/>
    <cellStyle name="Uwaga 3" xfId="11125" hidden="1"/>
    <cellStyle name="Uwaga 3" xfId="11127" hidden="1"/>
    <cellStyle name="Uwaga 3" xfId="11128" hidden="1"/>
    <cellStyle name="Uwaga 3" xfId="11140" hidden="1"/>
    <cellStyle name="Uwaga 3" xfId="11141" hidden="1"/>
    <cellStyle name="Uwaga 3" xfId="11142" hidden="1"/>
    <cellStyle name="Uwaga 3" xfId="11155" hidden="1"/>
    <cellStyle name="Uwaga 3" xfId="11157" hidden="1"/>
    <cellStyle name="Uwaga 3" xfId="11159" hidden="1"/>
    <cellStyle name="Uwaga 3" xfId="11170" hidden="1"/>
    <cellStyle name="Uwaga 3" xfId="11172" hidden="1"/>
    <cellStyle name="Uwaga 3" xfId="11174" hidden="1"/>
    <cellStyle name="Uwaga 3" xfId="11185" hidden="1"/>
    <cellStyle name="Uwaga 3" xfId="11187" hidden="1"/>
    <cellStyle name="Uwaga 3" xfId="11189" hidden="1"/>
    <cellStyle name="Uwaga 3" xfId="11200" hidden="1"/>
    <cellStyle name="Uwaga 3" xfId="11201" hidden="1"/>
    <cellStyle name="Uwaga 3" xfId="11203" hidden="1"/>
    <cellStyle name="Uwaga 3" xfId="11214" hidden="1"/>
    <cellStyle name="Uwaga 3" xfId="11216" hidden="1"/>
    <cellStyle name="Uwaga 3" xfId="11217" hidden="1"/>
    <cellStyle name="Uwaga 3" xfId="11226" hidden="1"/>
    <cellStyle name="Uwaga 3" xfId="11229" hidden="1"/>
    <cellStyle name="Uwaga 3" xfId="11231" hidden="1"/>
    <cellStyle name="Uwaga 3" xfId="11242" hidden="1"/>
    <cellStyle name="Uwaga 3" xfId="11244" hidden="1"/>
    <cellStyle name="Uwaga 3" xfId="11246" hidden="1"/>
    <cellStyle name="Uwaga 3" xfId="11258" hidden="1"/>
    <cellStyle name="Uwaga 3" xfId="11260" hidden="1"/>
    <cellStyle name="Uwaga 3" xfId="11262" hidden="1"/>
    <cellStyle name="Uwaga 3" xfId="11270" hidden="1"/>
    <cellStyle name="Uwaga 3" xfId="11272" hidden="1"/>
    <cellStyle name="Uwaga 3" xfId="11275" hidden="1"/>
    <cellStyle name="Uwaga 3" xfId="11265" hidden="1"/>
    <cellStyle name="Uwaga 3" xfId="11264" hidden="1"/>
    <cellStyle name="Uwaga 3" xfId="11263" hidden="1"/>
    <cellStyle name="Uwaga 3" xfId="11250" hidden="1"/>
    <cellStyle name="Uwaga 3" xfId="11249" hidden="1"/>
    <cellStyle name="Uwaga 3" xfId="11248" hidden="1"/>
    <cellStyle name="Uwaga 3" xfId="11235" hidden="1"/>
    <cellStyle name="Uwaga 3" xfId="11234" hidden="1"/>
    <cellStyle name="Uwaga 3" xfId="11233" hidden="1"/>
    <cellStyle name="Uwaga 3" xfId="11220" hidden="1"/>
    <cellStyle name="Uwaga 3" xfId="11219" hidden="1"/>
    <cellStyle name="Uwaga 3" xfId="11218" hidden="1"/>
    <cellStyle name="Uwaga 3" xfId="11205" hidden="1"/>
    <cellStyle name="Uwaga 3" xfId="11204" hidden="1"/>
    <cellStyle name="Uwaga 3" xfId="11202" hidden="1"/>
    <cellStyle name="Uwaga 3" xfId="11191" hidden="1"/>
    <cellStyle name="Uwaga 3" xfId="11188" hidden="1"/>
    <cellStyle name="Uwaga 3" xfId="11186" hidden="1"/>
    <cellStyle name="Uwaga 3" xfId="11176" hidden="1"/>
    <cellStyle name="Uwaga 3" xfId="11173" hidden="1"/>
    <cellStyle name="Uwaga 3" xfId="11171" hidden="1"/>
    <cellStyle name="Uwaga 3" xfId="11161" hidden="1"/>
    <cellStyle name="Uwaga 3" xfId="11158" hidden="1"/>
    <cellStyle name="Uwaga 3" xfId="11156" hidden="1"/>
    <cellStyle name="Uwaga 3" xfId="11146" hidden="1"/>
    <cellStyle name="Uwaga 3" xfId="11144" hidden="1"/>
    <cellStyle name="Uwaga 3" xfId="11143" hidden="1"/>
    <cellStyle name="Uwaga 3" xfId="11131" hidden="1"/>
    <cellStyle name="Uwaga 3" xfId="11129" hidden="1"/>
    <cellStyle name="Uwaga 3" xfId="11126" hidden="1"/>
    <cellStyle name="Uwaga 3" xfId="11116" hidden="1"/>
    <cellStyle name="Uwaga 3" xfId="11113" hidden="1"/>
    <cellStyle name="Uwaga 3" xfId="11111" hidden="1"/>
    <cellStyle name="Uwaga 3" xfId="11101" hidden="1"/>
    <cellStyle name="Uwaga 3" xfId="11098" hidden="1"/>
    <cellStyle name="Uwaga 3" xfId="11096" hidden="1"/>
    <cellStyle name="Uwaga 3" xfId="11086" hidden="1"/>
    <cellStyle name="Uwaga 3" xfId="11084" hidden="1"/>
    <cellStyle name="Uwaga 3" xfId="11083" hidden="1"/>
    <cellStyle name="Uwaga 3" xfId="11071" hidden="1"/>
    <cellStyle name="Uwaga 3" xfId="11068" hidden="1"/>
    <cellStyle name="Uwaga 3" xfId="11066" hidden="1"/>
    <cellStyle name="Uwaga 3" xfId="11056" hidden="1"/>
    <cellStyle name="Uwaga 3" xfId="11053" hidden="1"/>
    <cellStyle name="Uwaga 3" xfId="11051" hidden="1"/>
    <cellStyle name="Uwaga 3" xfId="11041" hidden="1"/>
    <cellStyle name="Uwaga 3" xfId="11038" hidden="1"/>
    <cellStyle name="Uwaga 3" xfId="11036" hidden="1"/>
    <cellStyle name="Uwaga 3" xfId="11026" hidden="1"/>
    <cellStyle name="Uwaga 3" xfId="11024" hidden="1"/>
    <cellStyle name="Uwaga 3" xfId="11023" hidden="1"/>
    <cellStyle name="Uwaga 3" xfId="11010" hidden="1"/>
    <cellStyle name="Uwaga 3" xfId="11007" hidden="1"/>
    <cellStyle name="Uwaga 3" xfId="11005" hidden="1"/>
    <cellStyle name="Uwaga 3" xfId="10995" hidden="1"/>
    <cellStyle name="Uwaga 3" xfId="10992" hidden="1"/>
    <cellStyle name="Uwaga 3" xfId="10990" hidden="1"/>
    <cellStyle name="Uwaga 3" xfId="10980" hidden="1"/>
    <cellStyle name="Uwaga 3" xfId="10977" hidden="1"/>
    <cellStyle name="Uwaga 3" xfId="10975" hidden="1"/>
    <cellStyle name="Uwaga 3" xfId="10966" hidden="1"/>
    <cellStyle name="Uwaga 3" xfId="10964" hidden="1"/>
    <cellStyle name="Uwaga 3" xfId="10963" hidden="1"/>
    <cellStyle name="Uwaga 3" xfId="10951" hidden="1"/>
    <cellStyle name="Uwaga 3" xfId="10949" hidden="1"/>
    <cellStyle name="Uwaga 3" xfId="10947" hidden="1"/>
    <cellStyle name="Uwaga 3" xfId="10936" hidden="1"/>
    <cellStyle name="Uwaga 3" xfId="10934" hidden="1"/>
    <cellStyle name="Uwaga 3" xfId="10932" hidden="1"/>
    <cellStyle name="Uwaga 3" xfId="10921" hidden="1"/>
    <cellStyle name="Uwaga 3" xfId="10919" hidden="1"/>
    <cellStyle name="Uwaga 3" xfId="10917" hidden="1"/>
    <cellStyle name="Uwaga 3" xfId="10906" hidden="1"/>
    <cellStyle name="Uwaga 3" xfId="10904" hidden="1"/>
    <cellStyle name="Uwaga 3" xfId="10903" hidden="1"/>
    <cellStyle name="Uwaga 3" xfId="10890" hidden="1"/>
    <cellStyle name="Uwaga 3" xfId="10887" hidden="1"/>
    <cellStyle name="Uwaga 3" xfId="10885" hidden="1"/>
    <cellStyle name="Uwaga 3" xfId="10875" hidden="1"/>
    <cellStyle name="Uwaga 3" xfId="10872" hidden="1"/>
    <cellStyle name="Uwaga 3" xfId="10870" hidden="1"/>
    <cellStyle name="Uwaga 3" xfId="10860" hidden="1"/>
    <cellStyle name="Uwaga 3" xfId="10857" hidden="1"/>
    <cellStyle name="Uwaga 3" xfId="10855" hidden="1"/>
    <cellStyle name="Uwaga 3" xfId="10846" hidden="1"/>
    <cellStyle name="Uwaga 3" xfId="10844" hidden="1"/>
    <cellStyle name="Uwaga 3" xfId="10842" hidden="1"/>
    <cellStyle name="Uwaga 3" xfId="10830" hidden="1"/>
    <cellStyle name="Uwaga 3" xfId="10827" hidden="1"/>
    <cellStyle name="Uwaga 3" xfId="10825" hidden="1"/>
    <cellStyle name="Uwaga 3" xfId="10815" hidden="1"/>
    <cellStyle name="Uwaga 3" xfId="10812" hidden="1"/>
    <cellStyle name="Uwaga 3" xfId="10810" hidden="1"/>
    <cellStyle name="Uwaga 3" xfId="10800" hidden="1"/>
    <cellStyle name="Uwaga 3" xfId="10797" hidden="1"/>
    <cellStyle name="Uwaga 3" xfId="10795" hidden="1"/>
    <cellStyle name="Uwaga 3" xfId="10788" hidden="1"/>
    <cellStyle name="Uwaga 3" xfId="10785" hidden="1"/>
    <cellStyle name="Uwaga 3" xfId="10783" hidden="1"/>
    <cellStyle name="Uwaga 3" xfId="10773" hidden="1"/>
    <cellStyle name="Uwaga 3" xfId="10770" hidden="1"/>
    <cellStyle name="Uwaga 3" xfId="10767" hidden="1"/>
    <cellStyle name="Uwaga 3" xfId="10758" hidden="1"/>
    <cellStyle name="Uwaga 3" xfId="10754" hidden="1"/>
    <cellStyle name="Uwaga 3" xfId="10751" hidden="1"/>
    <cellStyle name="Uwaga 3" xfId="10743" hidden="1"/>
    <cellStyle name="Uwaga 3" xfId="10740" hidden="1"/>
    <cellStyle name="Uwaga 3" xfId="10737" hidden="1"/>
    <cellStyle name="Uwaga 3" xfId="10728" hidden="1"/>
    <cellStyle name="Uwaga 3" xfId="10725" hidden="1"/>
    <cellStyle name="Uwaga 3" xfId="10722" hidden="1"/>
    <cellStyle name="Uwaga 3" xfId="10712" hidden="1"/>
    <cellStyle name="Uwaga 3" xfId="10708" hidden="1"/>
    <cellStyle name="Uwaga 3" xfId="10705" hidden="1"/>
    <cellStyle name="Uwaga 3" xfId="10696" hidden="1"/>
    <cellStyle name="Uwaga 3" xfId="10692" hidden="1"/>
    <cellStyle name="Uwaga 3" xfId="10690" hidden="1"/>
    <cellStyle name="Uwaga 3" xfId="10682" hidden="1"/>
    <cellStyle name="Uwaga 3" xfId="10678" hidden="1"/>
    <cellStyle name="Uwaga 3" xfId="10675" hidden="1"/>
    <cellStyle name="Uwaga 3" xfId="10668" hidden="1"/>
    <cellStyle name="Uwaga 3" xfId="10665" hidden="1"/>
    <cellStyle name="Uwaga 3" xfId="10662" hidden="1"/>
    <cellStyle name="Uwaga 3" xfId="10653" hidden="1"/>
    <cellStyle name="Uwaga 3" xfId="10648" hidden="1"/>
    <cellStyle name="Uwaga 3" xfId="10645" hidden="1"/>
    <cellStyle name="Uwaga 3" xfId="10638" hidden="1"/>
    <cellStyle name="Uwaga 3" xfId="10633" hidden="1"/>
    <cellStyle name="Uwaga 3" xfId="10630" hidden="1"/>
    <cellStyle name="Uwaga 3" xfId="10623" hidden="1"/>
    <cellStyle name="Uwaga 3" xfId="10618" hidden="1"/>
    <cellStyle name="Uwaga 3" xfId="10615" hidden="1"/>
    <cellStyle name="Uwaga 3" xfId="10609" hidden="1"/>
    <cellStyle name="Uwaga 3" xfId="10605" hidden="1"/>
    <cellStyle name="Uwaga 3" xfId="10602" hidden="1"/>
    <cellStyle name="Uwaga 3" xfId="10594" hidden="1"/>
    <cellStyle name="Uwaga 3" xfId="10589" hidden="1"/>
    <cellStyle name="Uwaga 3" xfId="10585" hidden="1"/>
    <cellStyle name="Uwaga 3" xfId="10579" hidden="1"/>
    <cellStyle name="Uwaga 3" xfId="10574" hidden="1"/>
    <cellStyle name="Uwaga 3" xfId="10570" hidden="1"/>
    <cellStyle name="Uwaga 3" xfId="10564" hidden="1"/>
    <cellStyle name="Uwaga 3" xfId="10559" hidden="1"/>
    <cellStyle name="Uwaga 3" xfId="10555" hidden="1"/>
    <cellStyle name="Uwaga 3" xfId="10550" hidden="1"/>
    <cellStyle name="Uwaga 3" xfId="10546" hidden="1"/>
    <cellStyle name="Uwaga 3" xfId="10542" hidden="1"/>
    <cellStyle name="Uwaga 3" xfId="10534" hidden="1"/>
    <cellStyle name="Uwaga 3" xfId="10529" hidden="1"/>
    <cellStyle name="Uwaga 3" xfId="10525" hidden="1"/>
    <cellStyle name="Uwaga 3" xfId="10519" hidden="1"/>
    <cellStyle name="Uwaga 3" xfId="10514" hidden="1"/>
    <cellStyle name="Uwaga 3" xfId="10510" hidden="1"/>
    <cellStyle name="Uwaga 3" xfId="10504" hidden="1"/>
    <cellStyle name="Uwaga 3" xfId="10499" hidden="1"/>
    <cellStyle name="Uwaga 3" xfId="10495" hidden="1"/>
    <cellStyle name="Uwaga 3" xfId="10491" hidden="1"/>
    <cellStyle name="Uwaga 3" xfId="10486" hidden="1"/>
    <cellStyle name="Uwaga 3" xfId="10481" hidden="1"/>
    <cellStyle name="Uwaga 3" xfId="10476" hidden="1"/>
    <cellStyle name="Uwaga 3" xfId="10472" hidden="1"/>
    <cellStyle name="Uwaga 3" xfId="10468" hidden="1"/>
    <cellStyle name="Uwaga 3" xfId="10461" hidden="1"/>
    <cellStyle name="Uwaga 3" xfId="10457" hidden="1"/>
    <cellStyle name="Uwaga 3" xfId="10452" hidden="1"/>
    <cellStyle name="Uwaga 3" xfId="10446" hidden="1"/>
    <cellStyle name="Uwaga 3" xfId="10442" hidden="1"/>
    <cellStyle name="Uwaga 3" xfId="10437" hidden="1"/>
    <cellStyle name="Uwaga 3" xfId="10431" hidden="1"/>
    <cellStyle name="Uwaga 3" xfId="10427" hidden="1"/>
    <cellStyle name="Uwaga 3" xfId="10422" hidden="1"/>
    <cellStyle name="Uwaga 3" xfId="10416" hidden="1"/>
    <cellStyle name="Uwaga 3" xfId="10412" hidden="1"/>
    <cellStyle name="Uwaga 3" xfId="10408" hidden="1"/>
    <cellStyle name="Uwaga 3" xfId="11268" hidden="1"/>
    <cellStyle name="Uwaga 3" xfId="11267" hidden="1"/>
    <cellStyle name="Uwaga 3" xfId="11266" hidden="1"/>
    <cellStyle name="Uwaga 3" xfId="11253" hidden="1"/>
    <cellStyle name="Uwaga 3" xfId="11252" hidden="1"/>
    <cellStyle name="Uwaga 3" xfId="11251" hidden="1"/>
    <cellStyle name="Uwaga 3" xfId="11238" hidden="1"/>
    <cellStyle name="Uwaga 3" xfId="11237" hidden="1"/>
    <cellStyle name="Uwaga 3" xfId="11236" hidden="1"/>
    <cellStyle name="Uwaga 3" xfId="11223" hidden="1"/>
    <cellStyle name="Uwaga 3" xfId="11222" hidden="1"/>
    <cellStyle name="Uwaga 3" xfId="11221" hidden="1"/>
    <cellStyle name="Uwaga 3" xfId="11208" hidden="1"/>
    <cellStyle name="Uwaga 3" xfId="11207" hidden="1"/>
    <cellStyle name="Uwaga 3" xfId="11206" hidden="1"/>
    <cellStyle name="Uwaga 3" xfId="11194" hidden="1"/>
    <cellStyle name="Uwaga 3" xfId="11192" hidden="1"/>
    <cellStyle name="Uwaga 3" xfId="11190" hidden="1"/>
    <cellStyle name="Uwaga 3" xfId="11179" hidden="1"/>
    <cellStyle name="Uwaga 3" xfId="11177" hidden="1"/>
    <cellStyle name="Uwaga 3" xfId="11175" hidden="1"/>
    <cellStyle name="Uwaga 3" xfId="11164" hidden="1"/>
    <cellStyle name="Uwaga 3" xfId="11162" hidden="1"/>
    <cellStyle name="Uwaga 3" xfId="11160" hidden="1"/>
    <cellStyle name="Uwaga 3" xfId="11149" hidden="1"/>
    <cellStyle name="Uwaga 3" xfId="11147" hidden="1"/>
    <cellStyle name="Uwaga 3" xfId="11145" hidden="1"/>
    <cellStyle name="Uwaga 3" xfId="11134" hidden="1"/>
    <cellStyle name="Uwaga 3" xfId="11132" hidden="1"/>
    <cellStyle name="Uwaga 3" xfId="11130" hidden="1"/>
    <cellStyle name="Uwaga 3" xfId="11119" hidden="1"/>
    <cellStyle name="Uwaga 3" xfId="11117" hidden="1"/>
    <cellStyle name="Uwaga 3" xfId="11115" hidden="1"/>
    <cellStyle name="Uwaga 3" xfId="11104" hidden="1"/>
    <cellStyle name="Uwaga 3" xfId="11102" hidden="1"/>
    <cellStyle name="Uwaga 3" xfId="11100" hidden="1"/>
    <cellStyle name="Uwaga 3" xfId="11089" hidden="1"/>
    <cellStyle name="Uwaga 3" xfId="11087" hidden="1"/>
    <cellStyle name="Uwaga 3" xfId="11085" hidden="1"/>
    <cellStyle name="Uwaga 3" xfId="11074" hidden="1"/>
    <cellStyle name="Uwaga 3" xfId="11072" hidden="1"/>
    <cellStyle name="Uwaga 3" xfId="11070" hidden="1"/>
    <cellStyle name="Uwaga 3" xfId="11059" hidden="1"/>
    <cellStyle name="Uwaga 3" xfId="11057" hidden="1"/>
    <cellStyle name="Uwaga 3" xfId="11055" hidden="1"/>
    <cellStyle name="Uwaga 3" xfId="11044" hidden="1"/>
    <cellStyle name="Uwaga 3" xfId="11042" hidden="1"/>
    <cellStyle name="Uwaga 3" xfId="11040" hidden="1"/>
    <cellStyle name="Uwaga 3" xfId="11029" hidden="1"/>
    <cellStyle name="Uwaga 3" xfId="11027" hidden="1"/>
    <cellStyle name="Uwaga 3" xfId="11025" hidden="1"/>
    <cellStyle name="Uwaga 3" xfId="11014" hidden="1"/>
    <cellStyle name="Uwaga 3" xfId="11012" hidden="1"/>
    <cellStyle name="Uwaga 3" xfId="11009" hidden="1"/>
    <cellStyle name="Uwaga 3" xfId="10999" hidden="1"/>
    <cellStyle name="Uwaga 3" xfId="10996" hidden="1"/>
    <cellStyle name="Uwaga 3" xfId="10993" hidden="1"/>
    <cellStyle name="Uwaga 3" xfId="10984" hidden="1"/>
    <cellStyle name="Uwaga 3" xfId="10982" hidden="1"/>
    <cellStyle name="Uwaga 3" xfId="10979" hidden="1"/>
    <cellStyle name="Uwaga 3" xfId="10969" hidden="1"/>
    <cellStyle name="Uwaga 3" xfId="10967" hidden="1"/>
    <cellStyle name="Uwaga 3" xfId="10965" hidden="1"/>
    <cellStyle name="Uwaga 3" xfId="10954" hidden="1"/>
    <cellStyle name="Uwaga 3" xfId="10952" hidden="1"/>
    <cellStyle name="Uwaga 3" xfId="10950" hidden="1"/>
    <cellStyle name="Uwaga 3" xfId="10939" hidden="1"/>
    <cellStyle name="Uwaga 3" xfId="10937" hidden="1"/>
    <cellStyle name="Uwaga 3" xfId="10935" hidden="1"/>
    <cellStyle name="Uwaga 3" xfId="10924" hidden="1"/>
    <cellStyle name="Uwaga 3" xfId="10922" hidden="1"/>
    <cellStyle name="Uwaga 3" xfId="10920" hidden="1"/>
    <cellStyle name="Uwaga 3" xfId="10909" hidden="1"/>
    <cellStyle name="Uwaga 3" xfId="10907" hidden="1"/>
    <cellStyle name="Uwaga 3" xfId="10905" hidden="1"/>
    <cellStyle name="Uwaga 3" xfId="10894" hidden="1"/>
    <cellStyle name="Uwaga 3" xfId="10892" hidden="1"/>
    <cellStyle name="Uwaga 3" xfId="10889" hidden="1"/>
    <cellStyle name="Uwaga 3" xfId="10879" hidden="1"/>
    <cellStyle name="Uwaga 3" xfId="10876" hidden="1"/>
    <cellStyle name="Uwaga 3" xfId="10873" hidden="1"/>
    <cellStyle name="Uwaga 3" xfId="10864" hidden="1"/>
    <cellStyle name="Uwaga 3" xfId="10861" hidden="1"/>
    <cellStyle name="Uwaga 3" xfId="10858" hidden="1"/>
    <cellStyle name="Uwaga 3" xfId="10849" hidden="1"/>
    <cellStyle name="Uwaga 3" xfId="10847" hidden="1"/>
    <cellStyle name="Uwaga 3" xfId="10845" hidden="1"/>
    <cellStyle name="Uwaga 3" xfId="10834" hidden="1"/>
    <cellStyle name="Uwaga 3" xfId="10831" hidden="1"/>
    <cellStyle name="Uwaga 3" xfId="10828" hidden="1"/>
    <cellStyle name="Uwaga 3" xfId="10819" hidden="1"/>
    <cellStyle name="Uwaga 3" xfId="10816" hidden="1"/>
    <cellStyle name="Uwaga 3" xfId="10813" hidden="1"/>
    <cellStyle name="Uwaga 3" xfId="10804" hidden="1"/>
    <cellStyle name="Uwaga 3" xfId="10801" hidden="1"/>
    <cellStyle name="Uwaga 3" xfId="10798" hidden="1"/>
    <cellStyle name="Uwaga 3" xfId="10791" hidden="1"/>
    <cellStyle name="Uwaga 3" xfId="10787" hidden="1"/>
    <cellStyle name="Uwaga 3" xfId="10784" hidden="1"/>
    <cellStyle name="Uwaga 3" xfId="10776" hidden="1"/>
    <cellStyle name="Uwaga 3" xfId="10772" hidden="1"/>
    <cellStyle name="Uwaga 3" xfId="10769" hidden="1"/>
    <cellStyle name="Uwaga 3" xfId="10761" hidden="1"/>
    <cellStyle name="Uwaga 3" xfId="10757" hidden="1"/>
    <cellStyle name="Uwaga 3" xfId="10753" hidden="1"/>
    <cellStyle name="Uwaga 3" xfId="10746" hidden="1"/>
    <cellStyle name="Uwaga 3" xfId="10742" hidden="1"/>
    <cellStyle name="Uwaga 3" xfId="10739" hidden="1"/>
    <cellStyle name="Uwaga 3" xfId="10731" hidden="1"/>
    <cellStyle name="Uwaga 3" xfId="10727" hidden="1"/>
    <cellStyle name="Uwaga 3" xfId="10724" hidden="1"/>
    <cellStyle name="Uwaga 3" xfId="10715" hidden="1"/>
    <cellStyle name="Uwaga 3" xfId="10710" hidden="1"/>
    <cellStyle name="Uwaga 3" xfId="10706" hidden="1"/>
    <cellStyle name="Uwaga 3" xfId="10700" hidden="1"/>
    <cellStyle name="Uwaga 3" xfId="10695" hidden="1"/>
    <cellStyle name="Uwaga 3" xfId="10691" hidden="1"/>
    <cellStyle name="Uwaga 3" xfId="10685" hidden="1"/>
    <cellStyle name="Uwaga 3" xfId="10680" hidden="1"/>
    <cellStyle name="Uwaga 3" xfId="10676" hidden="1"/>
    <cellStyle name="Uwaga 3" xfId="10671" hidden="1"/>
    <cellStyle name="Uwaga 3" xfId="10667" hidden="1"/>
    <cellStyle name="Uwaga 3" xfId="10663" hidden="1"/>
    <cellStyle name="Uwaga 3" xfId="10656" hidden="1"/>
    <cellStyle name="Uwaga 3" xfId="10651" hidden="1"/>
    <cellStyle name="Uwaga 3" xfId="10647" hidden="1"/>
    <cellStyle name="Uwaga 3" xfId="10640" hidden="1"/>
    <cellStyle name="Uwaga 3" xfId="10635" hidden="1"/>
    <cellStyle name="Uwaga 3" xfId="10631" hidden="1"/>
    <cellStyle name="Uwaga 3" xfId="10626" hidden="1"/>
    <cellStyle name="Uwaga 3" xfId="10621" hidden="1"/>
    <cellStyle name="Uwaga 3" xfId="10617" hidden="1"/>
    <cellStyle name="Uwaga 3" xfId="10611" hidden="1"/>
    <cellStyle name="Uwaga 3" xfId="10607" hidden="1"/>
    <cellStyle name="Uwaga 3" xfId="10604" hidden="1"/>
    <cellStyle name="Uwaga 3" xfId="10597" hidden="1"/>
    <cellStyle name="Uwaga 3" xfId="10592" hidden="1"/>
    <cellStyle name="Uwaga 3" xfId="10587" hidden="1"/>
    <cellStyle name="Uwaga 3" xfId="10581" hidden="1"/>
    <cellStyle name="Uwaga 3" xfId="10576" hidden="1"/>
    <cellStyle name="Uwaga 3" xfId="10571" hidden="1"/>
    <cellStyle name="Uwaga 3" xfId="10566" hidden="1"/>
    <cellStyle name="Uwaga 3" xfId="10561" hidden="1"/>
    <cellStyle name="Uwaga 3" xfId="10556" hidden="1"/>
    <cellStyle name="Uwaga 3" xfId="10552" hidden="1"/>
    <cellStyle name="Uwaga 3" xfId="10548" hidden="1"/>
    <cellStyle name="Uwaga 3" xfId="10543" hidden="1"/>
    <cellStyle name="Uwaga 3" xfId="10536" hidden="1"/>
    <cellStyle name="Uwaga 3" xfId="10531" hidden="1"/>
    <cellStyle name="Uwaga 3" xfId="10526" hidden="1"/>
    <cellStyle name="Uwaga 3" xfId="10520" hidden="1"/>
    <cellStyle name="Uwaga 3" xfId="10515" hidden="1"/>
    <cellStyle name="Uwaga 3" xfId="10511" hidden="1"/>
    <cellStyle name="Uwaga 3" xfId="10506" hidden="1"/>
    <cellStyle name="Uwaga 3" xfId="10501" hidden="1"/>
    <cellStyle name="Uwaga 3" xfId="10496" hidden="1"/>
    <cellStyle name="Uwaga 3" xfId="10492" hidden="1"/>
    <cellStyle name="Uwaga 3" xfId="10487" hidden="1"/>
    <cellStyle name="Uwaga 3" xfId="10482" hidden="1"/>
    <cellStyle name="Uwaga 3" xfId="10477" hidden="1"/>
    <cellStyle name="Uwaga 3" xfId="10473" hidden="1"/>
    <cellStyle name="Uwaga 3" xfId="10469" hidden="1"/>
    <cellStyle name="Uwaga 3" xfId="10462" hidden="1"/>
    <cellStyle name="Uwaga 3" xfId="10458" hidden="1"/>
    <cellStyle name="Uwaga 3" xfId="10453" hidden="1"/>
    <cellStyle name="Uwaga 3" xfId="10447" hidden="1"/>
    <cellStyle name="Uwaga 3" xfId="10443" hidden="1"/>
    <cellStyle name="Uwaga 3" xfId="10438" hidden="1"/>
    <cellStyle name="Uwaga 3" xfId="10432" hidden="1"/>
    <cellStyle name="Uwaga 3" xfId="10428" hidden="1"/>
    <cellStyle name="Uwaga 3" xfId="10424" hidden="1"/>
    <cellStyle name="Uwaga 3" xfId="10417" hidden="1"/>
    <cellStyle name="Uwaga 3" xfId="10413" hidden="1"/>
    <cellStyle name="Uwaga 3" xfId="10409" hidden="1"/>
    <cellStyle name="Uwaga 3" xfId="11273" hidden="1"/>
    <cellStyle name="Uwaga 3" xfId="11271" hidden="1"/>
    <cellStyle name="Uwaga 3" xfId="11269" hidden="1"/>
    <cellStyle name="Uwaga 3" xfId="11256" hidden="1"/>
    <cellStyle name="Uwaga 3" xfId="11255" hidden="1"/>
    <cellStyle name="Uwaga 3" xfId="11254" hidden="1"/>
    <cellStyle name="Uwaga 3" xfId="11241" hidden="1"/>
    <cellStyle name="Uwaga 3" xfId="11240" hidden="1"/>
    <cellStyle name="Uwaga 3" xfId="11239" hidden="1"/>
    <cellStyle name="Uwaga 3" xfId="11227" hidden="1"/>
    <cellStyle name="Uwaga 3" xfId="11225" hidden="1"/>
    <cellStyle name="Uwaga 3" xfId="11224" hidden="1"/>
    <cellStyle name="Uwaga 3" xfId="11211" hidden="1"/>
    <cellStyle name="Uwaga 3" xfId="11210" hidden="1"/>
    <cellStyle name="Uwaga 3" xfId="11209" hidden="1"/>
    <cellStyle name="Uwaga 3" xfId="11197" hidden="1"/>
    <cellStyle name="Uwaga 3" xfId="11195" hidden="1"/>
    <cellStyle name="Uwaga 3" xfId="11193" hidden="1"/>
    <cellStyle name="Uwaga 3" xfId="11182" hidden="1"/>
    <cellStyle name="Uwaga 3" xfId="11180" hidden="1"/>
    <cellStyle name="Uwaga 3" xfId="11178" hidden="1"/>
    <cellStyle name="Uwaga 3" xfId="11167" hidden="1"/>
    <cellStyle name="Uwaga 3" xfId="11165" hidden="1"/>
    <cellStyle name="Uwaga 3" xfId="11163" hidden="1"/>
    <cellStyle name="Uwaga 3" xfId="11152" hidden="1"/>
    <cellStyle name="Uwaga 3" xfId="11150" hidden="1"/>
    <cellStyle name="Uwaga 3" xfId="11148" hidden="1"/>
    <cellStyle name="Uwaga 3" xfId="11137" hidden="1"/>
    <cellStyle name="Uwaga 3" xfId="11135" hidden="1"/>
    <cellStyle name="Uwaga 3" xfId="11133" hidden="1"/>
    <cellStyle name="Uwaga 3" xfId="11122" hidden="1"/>
    <cellStyle name="Uwaga 3" xfId="11120" hidden="1"/>
    <cellStyle name="Uwaga 3" xfId="11118" hidden="1"/>
    <cellStyle name="Uwaga 3" xfId="11107" hidden="1"/>
    <cellStyle name="Uwaga 3" xfId="11105" hidden="1"/>
    <cellStyle name="Uwaga 3" xfId="11103" hidden="1"/>
    <cellStyle name="Uwaga 3" xfId="11092" hidden="1"/>
    <cellStyle name="Uwaga 3" xfId="11090" hidden="1"/>
    <cellStyle name="Uwaga 3" xfId="11088" hidden="1"/>
    <cellStyle name="Uwaga 3" xfId="11077" hidden="1"/>
    <cellStyle name="Uwaga 3" xfId="11075" hidden="1"/>
    <cellStyle name="Uwaga 3" xfId="11073" hidden="1"/>
    <cellStyle name="Uwaga 3" xfId="11062" hidden="1"/>
    <cellStyle name="Uwaga 3" xfId="11060" hidden="1"/>
    <cellStyle name="Uwaga 3" xfId="11058" hidden="1"/>
    <cellStyle name="Uwaga 3" xfId="11047" hidden="1"/>
    <cellStyle name="Uwaga 3" xfId="11045" hidden="1"/>
    <cellStyle name="Uwaga 3" xfId="11043" hidden="1"/>
    <cellStyle name="Uwaga 3" xfId="11032" hidden="1"/>
    <cellStyle name="Uwaga 3" xfId="11030" hidden="1"/>
    <cellStyle name="Uwaga 3" xfId="11028" hidden="1"/>
    <cellStyle name="Uwaga 3" xfId="11017" hidden="1"/>
    <cellStyle name="Uwaga 3" xfId="11015" hidden="1"/>
    <cellStyle name="Uwaga 3" xfId="11013" hidden="1"/>
    <cellStyle name="Uwaga 3" xfId="11002" hidden="1"/>
    <cellStyle name="Uwaga 3" xfId="11000" hidden="1"/>
    <cellStyle name="Uwaga 3" xfId="10998" hidden="1"/>
    <cellStyle name="Uwaga 3" xfId="10987" hidden="1"/>
    <cellStyle name="Uwaga 3" xfId="10985" hidden="1"/>
    <cellStyle name="Uwaga 3" xfId="10983" hidden="1"/>
    <cellStyle name="Uwaga 3" xfId="10972" hidden="1"/>
    <cellStyle name="Uwaga 3" xfId="10970" hidden="1"/>
    <cellStyle name="Uwaga 3" xfId="10968" hidden="1"/>
    <cellStyle name="Uwaga 3" xfId="10957" hidden="1"/>
    <cellStyle name="Uwaga 3" xfId="10955" hidden="1"/>
    <cellStyle name="Uwaga 3" xfId="10953" hidden="1"/>
    <cellStyle name="Uwaga 3" xfId="10942" hidden="1"/>
    <cellStyle name="Uwaga 3" xfId="10940" hidden="1"/>
    <cellStyle name="Uwaga 3" xfId="10938" hidden="1"/>
    <cellStyle name="Uwaga 3" xfId="10927" hidden="1"/>
    <cellStyle name="Uwaga 3" xfId="10925" hidden="1"/>
    <cellStyle name="Uwaga 3" xfId="10923" hidden="1"/>
    <cellStyle name="Uwaga 3" xfId="10912" hidden="1"/>
    <cellStyle name="Uwaga 3" xfId="10910" hidden="1"/>
    <cellStyle name="Uwaga 3" xfId="10908" hidden="1"/>
    <cellStyle name="Uwaga 3" xfId="10897" hidden="1"/>
    <cellStyle name="Uwaga 3" xfId="10895" hidden="1"/>
    <cellStyle name="Uwaga 3" xfId="10893" hidden="1"/>
    <cellStyle name="Uwaga 3" xfId="10882" hidden="1"/>
    <cellStyle name="Uwaga 3" xfId="10880" hidden="1"/>
    <cellStyle name="Uwaga 3" xfId="10877" hidden="1"/>
    <cellStyle name="Uwaga 3" xfId="10867" hidden="1"/>
    <cellStyle name="Uwaga 3" xfId="10865" hidden="1"/>
    <cellStyle name="Uwaga 3" xfId="10863" hidden="1"/>
    <cellStyle name="Uwaga 3" xfId="10852" hidden="1"/>
    <cellStyle name="Uwaga 3" xfId="10850" hidden="1"/>
    <cellStyle name="Uwaga 3" xfId="10848" hidden="1"/>
    <cellStyle name="Uwaga 3" xfId="10837" hidden="1"/>
    <cellStyle name="Uwaga 3" xfId="10835" hidden="1"/>
    <cellStyle name="Uwaga 3" xfId="10832" hidden="1"/>
    <cellStyle name="Uwaga 3" xfId="10822" hidden="1"/>
    <cellStyle name="Uwaga 3" xfId="10820" hidden="1"/>
    <cellStyle name="Uwaga 3" xfId="10817" hidden="1"/>
    <cellStyle name="Uwaga 3" xfId="10807" hidden="1"/>
    <cellStyle name="Uwaga 3" xfId="10805" hidden="1"/>
    <cellStyle name="Uwaga 3" xfId="10802" hidden="1"/>
    <cellStyle name="Uwaga 3" xfId="10793" hidden="1"/>
    <cellStyle name="Uwaga 3" xfId="10790" hidden="1"/>
    <cellStyle name="Uwaga 3" xfId="10786" hidden="1"/>
    <cellStyle name="Uwaga 3" xfId="10778" hidden="1"/>
    <cellStyle name="Uwaga 3" xfId="10775" hidden="1"/>
    <cellStyle name="Uwaga 3" xfId="10771" hidden="1"/>
    <cellStyle name="Uwaga 3" xfId="10763" hidden="1"/>
    <cellStyle name="Uwaga 3" xfId="10760" hidden="1"/>
    <cellStyle name="Uwaga 3" xfId="10756" hidden="1"/>
    <cellStyle name="Uwaga 3" xfId="10748" hidden="1"/>
    <cellStyle name="Uwaga 3" xfId="10745" hidden="1"/>
    <cellStyle name="Uwaga 3" xfId="10741" hidden="1"/>
    <cellStyle name="Uwaga 3" xfId="10733" hidden="1"/>
    <cellStyle name="Uwaga 3" xfId="10730" hidden="1"/>
    <cellStyle name="Uwaga 3" xfId="10726" hidden="1"/>
    <cellStyle name="Uwaga 3" xfId="10718" hidden="1"/>
    <cellStyle name="Uwaga 3" xfId="10714" hidden="1"/>
    <cellStyle name="Uwaga 3" xfId="10709" hidden="1"/>
    <cellStyle name="Uwaga 3" xfId="10703" hidden="1"/>
    <cellStyle name="Uwaga 3" xfId="10699" hidden="1"/>
    <cellStyle name="Uwaga 3" xfId="10694" hidden="1"/>
    <cellStyle name="Uwaga 3" xfId="10688" hidden="1"/>
    <cellStyle name="Uwaga 3" xfId="10684" hidden="1"/>
    <cellStyle name="Uwaga 3" xfId="10679" hidden="1"/>
    <cellStyle name="Uwaga 3" xfId="10673" hidden="1"/>
    <cellStyle name="Uwaga 3" xfId="10670" hidden="1"/>
    <cellStyle name="Uwaga 3" xfId="10666" hidden="1"/>
    <cellStyle name="Uwaga 3" xfId="10658" hidden="1"/>
    <cellStyle name="Uwaga 3" xfId="10655" hidden="1"/>
    <cellStyle name="Uwaga 3" xfId="10650" hidden="1"/>
    <cellStyle name="Uwaga 3" xfId="10643" hidden="1"/>
    <cellStyle name="Uwaga 3" xfId="10639" hidden="1"/>
    <cellStyle name="Uwaga 3" xfId="10634" hidden="1"/>
    <cellStyle name="Uwaga 3" xfId="10628" hidden="1"/>
    <cellStyle name="Uwaga 3" xfId="10624" hidden="1"/>
    <cellStyle name="Uwaga 3" xfId="10619" hidden="1"/>
    <cellStyle name="Uwaga 3" xfId="10613" hidden="1"/>
    <cellStyle name="Uwaga 3" xfId="10610" hidden="1"/>
    <cellStyle name="Uwaga 3" xfId="10606" hidden="1"/>
    <cellStyle name="Uwaga 3" xfId="10598" hidden="1"/>
    <cellStyle name="Uwaga 3" xfId="10593" hidden="1"/>
    <cellStyle name="Uwaga 3" xfId="10588" hidden="1"/>
    <cellStyle name="Uwaga 3" xfId="10583" hidden="1"/>
    <cellStyle name="Uwaga 3" xfId="10578" hidden="1"/>
    <cellStyle name="Uwaga 3" xfId="10573" hidden="1"/>
    <cellStyle name="Uwaga 3" xfId="10568" hidden="1"/>
    <cellStyle name="Uwaga 3" xfId="10563" hidden="1"/>
    <cellStyle name="Uwaga 3" xfId="10558" hidden="1"/>
    <cellStyle name="Uwaga 3" xfId="10553" hidden="1"/>
    <cellStyle name="Uwaga 3" xfId="10549" hidden="1"/>
    <cellStyle name="Uwaga 3" xfId="10544" hidden="1"/>
    <cellStyle name="Uwaga 3" xfId="10537" hidden="1"/>
    <cellStyle name="Uwaga 3" xfId="10532" hidden="1"/>
    <cellStyle name="Uwaga 3" xfId="10527" hidden="1"/>
    <cellStyle name="Uwaga 3" xfId="10522" hidden="1"/>
    <cellStyle name="Uwaga 3" xfId="10517" hidden="1"/>
    <cellStyle name="Uwaga 3" xfId="10512" hidden="1"/>
    <cellStyle name="Uwaga 3" xfId="10507" hidden="1"/>
    <cellStyle name="Uwaga 3" xfId="10502" hidden="1"/>
    <cellStyle name="Uwaga 3" xfId="10497" hidden="1"/>
    <cellStyle name="Uwaga 3" xfId="10493" hidden="1"/>
    <cellStyle name="Uwaga 3" xfId="10488" hidden="1"/>
    <cellStyle name="Uwaga 3" xfId="10483" hidden="1"/>
    <cellStyle name="Uwaga 3" xfId="10478" hidden="1"/>
    <cellStyle name="Uwaga 3" xfId="10474" hidden="1"/>
    <cellStyle name="Uwaga 3" xfId="10470" hidden="1"/>
    <cellStyle name="Uwaga 3" xfId="10463" hidden="1"/>
    <cellStyle name="Uwaga 3" xfId="10459" hidden="1"/>
    <cellStyle name="Uwaga 3" xfId="10454" hidden="1"/>
    <cellStyle name="Uwaga 3" xfId="10448" hidden="1"/>
    <cellStyle name="Uwaga 3" xfId="10444" hidden="1"/>
    <cellStyle name="Uwaga 3" xfId="10439" hidden="1"/>
    <cellStyle name="Uwaga 3" xfId="10433" hidden="1"/>
    <cellStyle name="Uwaga 3" xfId="10429" hidden="1"/>
    <cellStyle name="Uwaga 3" xfId="10425" hidden="1"/>
    <cellStyle name="Uwaga 3" xfId="10418" hidden="1"/>
    <cellStyle name="Uwaga 3" xfId="10414" hidden="1"/>
    <cellStyle name="Uwaga 3" xfId="10410" hidden="1"/>
    <cellStyle name="Uwaga 3" xfId="11277" hidden="1"/>
    <cellStyle name="Uwaga 3" xfId="11276" hidden="1"/>
    <cellStyle name="Uwaga 3" xfId="11274" hidden="1"/>
    <cellStyle name="Uwaga 3" xfId="11261" hidden="1"/>
    <cellStyle name="Uwaga 3" xfId="11259" hidden="1"/>
    <cellStyle name="Uwaga 3" xfId="11257" hidden="1"/>
    <cellStyle name="Uwaga 3" xfId="11247" hidden="1"/>
    <cellStyle name="Uwaga 3" xfId="11245" hidden="1"/>
    <cellStyle name="Uwaga 3" xfId="11243" hidden="1"/>
    <cellStyle name="Uwaga 3" xfId="11232" hidden="1"/>
    <cellStyle name="Uwaga 3" xfId="11230" hidden="1"/>
    <cellStyle name="Uwaga 3" xfId="11228" hidden="1"/>
    <cellStyle name="Uwaga 3" xfId="11215" hidden="1"/>
    <cellStyle name="Uwaga 3" xfId="11213" hidden="1"/>
    <cellStyle name="Uwaga 3" xfId="11212" hidden="1"/>
    <cellStyle name="Uwaga 3" xfId="11199" hidden="1"/>
    <cellStyle name="Uwaga 3" xfId="11198" hidden="1"/>
    <cellStyle name="Uwaga 3" xfId="11196" hidden="1"/>
    <cellStyle name="Uwaga 3" xfId="11184" hidden="1"/>
    <cellStyle name="Uwaga 3" xfId="11183" hidden="1"/>
    <cellStyle name="Uwaga 3" xfId="11181" hidden="1"/>
    <cellStyle name="Uwaga 3" xfId="11169" hidden="1"/>
    <cellStyle name="Uwaga 3" xfId="11168" hidden="1"/>
    <cellStyle name="Uwaga 3" xfId="11166" hidden="1"/>
    <cellStyle name="Uwaga 3" xfId="11154" hidden="1"/>
    <cellStyle name="Uwaga 3" xfId="11153" hidden="1"/>
    <cellStyle name="Uwaga 3" xfId="11151" hidden="1"/>
    <cellStyle name="Uwaga 3" xfId="11139" hidden="1"/>
    <cellStyle name="Uwaga 3" xfId="11138" hidden="1"/>
    <cellStyle name="Uwaga 3" xfId="11136" hidden="1"/>
    <cellStyle name="Uwaga 3" xfId="11124" hidden="1"/>
    <cellStyle name="Uwaga 3" xfId="11123" hidden="1"/>
    <cellStyle name="Uwaga 3" xfId="11121" hidden="1"/>
    <cellStyle name="Uwaga 3" xfId="11109" hidden="1"/>
    <cellStyle name="Uwaga 3" xfId="11108" hidden="1"/>
    <cellStyle name="Uwaga 3" xfId="11106" hidden="1"/>
    <cellStyle name="Uwaga 3" xfId="11094" hidden="1"/>
    <cellStyle name="Uwaga 3" xfId="11093" hidden="1"/>
    <cellStyle name="Uwaga 3" xfId="11091" hidden="1"/>
    <cellStyle name="Uwaga 3" xfId="11079" hidden="1"/>
    <cellStyle name="Uwaga 3" xfId="11078" hidden="1"/>
    <cellStyle name="Uwaga 3" xfId="11076" hidden="1"/>
    <cellStyle name="Uwaga 3" xfId="11064" hidden="1"/>
    <cellStyle name="Uwaga 3" xfId="11063" hidden="1"/>
    <cellStyle name="Uwaga 3" xfId="11061" hidden="1"/>
    <cellStyle name="Uwaga 3" xfId="11049" hidden="1"/>
    <cellStyle name="Uwaga 3" xfId="11048" hidden="1"/>
    <cellStyle name="Uwaga 3" xfId="11046" hidden="1"/>
    <cellStyle name="Uwaga 3" xfId="11034" hidden="1"/>
    <cellStyle name="Uwaga 3" xfId="11033" hidden="1"/>
    <cellStyle name="Uwaga 3" xfId="11031" hidden="1"/>
    <cellStyle name="Uwaga 3" xfId="11019" hidden="1"/>
    <cellStyle name="Uwaga 3" xfId="11018" hidden="1"/>
    <cellStyle name="Uwaga 3" xfId="11016" hidden="1"/>
    <cellStyle name="Uwaga 3" xfId="11004" hidden="1"/>
    <cellStyle name="Uwaga 3" xfId="11003" hidden="1"/>
    <cellStyle name="Uwaga 3" xfId="11001" hidden="1"/>
    <cellStyle name="Uwaga 3" xfId="10989" hidden="1"/>
    <cellStyle name="Uwaga 3" xfId="10988" hidden="1"/>
    <cellStyle name="Uwaga 3" xfId="10986" hidden="1"/>
    <cellStyle name="Uwaga 3" xfId="10974" hidden="1"/>
    <cellStyle name="Uwaga 3" xfId="10973" hidden="1"/>
    <cellStyle name="Uwaga 3" xfId="10971" hidden="1"/>
    <cellStyle name="Uwaga 3" xfId="10959" hidden="1"/>
    <cellStyle name="Uwaga 3" xfId="10958" hidden="1"/>
    <cellStyle name="Uwaga 3" xfId="10956" hidden="1"/>
    <cellStyle name="Uwaga 3" xfId="10944" hidden="1"/>
    <cellStyle name="Uwaga 3" xfId="10943" hidden="1"/>
    <cellStyle name="Uwaga 3" xfId="10941" hidden="1"/>
    <cellStyle name="Uwaga 3" xfId="10929" hidden="1"/>
    <cellStyle name="Uwaga 3" xfId="10928" hidden="1"/>
    <cellStyle name="Uwaga 3" xfId="10926" hidden="1"/>
    <cellStyle name="Uwaga 3" xfId="10914" hidden="1"/>
    <cellStyle name="Uwaga 3" xfId="10913" hidden="1"/>
    <cellStyle name="Uwaga 3" xfId="10911" hidden="1"/>
    <cellStyle name="Uwaga 3" xfId="10899" hidden="1"/>
    <cellStyle name="Uwaga 3" xfId="10898" hidden="1"/>
    <cellStyle name="Uwaga 3" xfId="10896" hidden="1"/>
    <cellStyle name="Uwaga 3" xfId="10884" hidden="1"/>
    <cellStyle name="Uwaga 3" xfId="10883" hidden="1"/>
    <cellStyle name="Uwaga 3" xfId="10881" hidden="1"/>
    <cellStyle name="Uwaga 3" xfId="10869" hidden="1"/>
    <cellStyle name="Uwaga 3" xfId="10868" hidden="1"/>
    <cellStyle name="Uwaga 3" xfId="10866" hidden="1"/>
    <cellStyle name="Uwaga 3" xfId="10854" hidden="1"/>
    <cellStyle name="Uwaga 3" xfId="10853" hidden="1"/>
    <cellStyle name="Uwaga 3" xfId="10851" hidden="1"/>
    <cellStyle name="Uwaga 3" xfId="10839" hidden="1"/>
    <cellStyle name="Uwaga 3" xfId="10838" hidden="1"/>
    <cellStyle name="Uwaga 3" xfId="10836" hidden="1"/>
    <cellStyle name="Uwaga 3" xfId="10824" hidden="1"/>
    <cellStyle name="Uwaga 3" xfId="10823" hidden="1"/>
    <cellStyle name="Uwaga 3" xfId="10821" hidden="1"/>
    <cellStyle name="Uwaga 3" xfId="10809" hidden="1"/>
    <cellStyle name="Uwaga 3" xfId="10808" hidden="1"/>
    <cellStyle name="Uwaga 3" xfId="10806" hidden="1"/>
    <cellStyle name="Uwaga 3" xfId="10794" hidden="1"/>
    <cellStyle name="Uwaga 3" xfId="10792" hidden="1"/>
    <cellStyle name="Uwaga 3" xfId="10789" hidden="1"/>
    <cellStyle name="Uwaga 3" xfId="10779" hidden="1"/>
    <cellStyle name="Uwaga 3" xfId="10777" hidden="1"/>
    <cellStyle name="Uwaga 3" xfId="10774" hidden="1"/>
    <cellStyle name="Uwaga 3" xfId="10764" hidden="1"/>
    <cellStyle name="Uwaga 3" xfId="10762" hidden="1"/>
    <cellStyle name="Uwaga 3" xfId="10759" hidden="1"/>
    <cellStyle name="Uwaga 3" xfId="10749" hidden="1"/>
    <cellStyle name="Uwaga 3" xfId="10747" hidden="1"/>
    <cellStyle name="Uwaga 3" xfId="10744" hidden="1"/>
    <cellStyle name="Uwaga 3" xfId="10734" hidden="1"/>
    <cellStyle name="Uwaga 3" xfId="10732" hidden="1"/>
    <cellStyle name="Uwaga 3" xfId="10729" hidden="1"/>
    <cellStyle name="Uwaga 3" xfId="10719" hidden="1"/>
    <cellStyle name="Uwaga 3" xfId="10717" hidden="1"/>
    <cellStyle name="Uwaga 3" xfId="10713" hidden="1"/>
    <cellStyle name="Uwaga 3" xfId="10704" hidden="1"/>
    <cellStyle name="Uwaga 3" xfId="10701" hidden="1"/>
    <cellStyle name="Uwaga 3" xfId="10697" hidden="1"/>
    <cellStyle name="Uwaga 3" xfId="10689" hidden="1"/>
    <cellStyle name="Uwaga 3" xfId="10687" hidden="1"/>
    <cellStyle name="Uwaga 3" xfId="10683" hidden="1"/>
    <cellStyle name="Uwaga 3" xfId="10674" hidden="1"/>
    <cellStyle name="Uwaga 3" xfId="10672" hidden="1"/>
    <cellStyle name="Uwaga 3" xfId="10669" hidden="1"/>
    <cellStyle name="Uwaga 3" xfId="10659" hidden="1"/>
    <cellStyle name="Uwaga 3" xfId="10657" hidden="1"/>
    <cellStyle name="Uwaga 3" xfId="10652" hidden="1"/>
    <cellStyle name="Uwaga 3" xfId="10644" hidden="1"/>
    <cellStyle name="Uwaga 3" xfId="10642" hidden="1"/>
    <cellStyle name="Uwaga 3" xfId="10637" hidden="1"/>
    <cellStyle name="Uwaga 3" xfId="10629" hidden="1"/>
    <cellStyle name="Uwaga 3" xfId="10627" hidden="1"/>
    <cellStyle name="Uwaga 3" xfId="10622" hidden="1"/>
    <cellStyle name="Uwaga 3" xfId="10614" hidden="1"/>
    <cellStyle name="Uwaga 3" xfId="10612" hidden="1"/>
    <cellStyle name="Uwaga 3" xfId="10608" hidden="1"/>
    <cellStyle name="Uwaga 3" xfId="10599" hidden="1"/>
    <cellStyle name="Uwaga 3" xfId="10596" hidden="1"/>
    <cellStyle name="Uwaga 3" xfId="10591" hidden="1"/>
    <cellStyle name="Uwaga 3" xfId="10584" hidden="1"/>
    <cellStyle name="Uwaga 3" xfId="10580" hidden="1"/>
    <cellStyle name="Uwaga 3" xfId="10575" hidden="1"/>
    <cellStyle name="Uwaga 3" xfId="10569" hidden="1"/>
    <cellStyle name="Uwaga 3" xfId="10565" hidden="1"/>
    <cellStyle name="Uwaga 3" xfId="10560" hidden="1"/>
    <cellStyle name="Uwaga 3" xfId="10554" hidden="1"/>
    <cellStyle name="Uwaga 3" xfId="10551" hidden="1"/>
    <cellStyle name="Uwaga 3" xfId="10547" hidden="1"/>
    <cellStyle name="Uwaga 3" xfId="10538" hidden="1"/>
    <cellStyle name="Uwaga 3" xfId="10533" hidden="1"/>
    <cellStyle name="Uwaga 3" xfId="10528" hidden="1"/>
    <cellStyle name="Uwaga 3" xfId="10523" hidden="1"/>
    <cellStyle name="Uwaga 3" xfId="10518" hidden="1"/>
    <cellStyle name="Uwaga 3" xfId="10513" hidden="1"/>
    <cellStyle name="Uwaga 3" xfId="10508" hidden="1"/>
    <cellStyle name="Uwaga 3" xfId="10503" hidden="1"/>
    <cellStyle name="Uwaga 3" xfId="10498" hidden="1"/>
    <cellStyle name="Uwaga 3" xfId="10494" hidden="1"/>
    <cellStyle name="Uwaga 3" xfId="10489" hidden="1"/>
    <cellStyle name="Uwaga 3" xfId="10484" hidden="1"/>
    <cellStyle name="Uwaga 3" xfId="10479" hidden="1"/>
    <cellStyle name="Uwaga 3" xfId="10475" hidden="1"/>
    <cellStyle name="Uwaga 3" xfId="10471" hidden="1"/>
    <cellStyle name="Uwaga 3" xfId="10464" hidden="1"/>
    <cellStyle name="Uwaga 3" xfId="10460" hidden="1"/>
    <cellStyle name="Uwaga 3" xfId="10455" hidden="1"/>
    <cellStyle name="Uwaga 3" xfId="10449" hidden="1"/>
    <cellStyle name="Uwaga 3" xfId="10445" hidden="1"/>
    <cellStyle name="Uwaga 3" xfId="10440" hidden="1"/>
    <cellStyle name="Uwaga 3" xfId="10434" hidden="1"/>
    <cellStyle name="Uwaga 3" xfId="10430" hidden="1"/>
    <cellStyle name="Uwaga 3" xfId="10426" hidden="1"/>
    <cellStyle name="Uwaga 3" xfId="10419" hidden="1"/>
    <cellStyle name="Uwaga 3" xfId="10415" hidden="1"/>
    <cellStyle name="Uwaga 3" xfId="10411" hidden="1"/>
    <cellStyle name="Uwaga 3" xfId="11348" hidden="1"/>
    <cellStyle name="Uwaga 3" xfId="11349" hidden="1"/>
    <cellStyle name="Uwaga 3" xfId="11351" hidden="1"/>
    <cellStyle name="Uwaga 3" xfId="11357" hidden="1"/>
    <cellStyle name="Uwaga 3" xfId="11358" hidden="1"/>
    <cellStyle name="Uwaga 3" xfId="11361" hidden="1"/>
    <cellStyle name="Uwaga 3" xfId="11366" hidden="1"/>
    <cellStyle name="Uwaga 3" xfId="11367" hidden="1"/>
    <cellStyle name="Uwaga 3" xfId="11370" hidden="1"/>
    <cellStyle name="Uwaga 3" xfId="11375" hidden="1"/>
    <cellStyle name="Uwaga 3" xfId="11376" hidden="1"/>
    <cellStyle name="Uwaga 3" xfId="11377" hidden="1"/>
    <cellStyle name="Uwaga 3" xfId="11384" hidden="1"/>
    <cellStyle name="Uwaga 3" xfId="11387" hidden="1"/>
    <cellStyle name="Uwaga 3" xfId="11390" hidden="1"/>
    <cellStyle name="Uwaga 3" xfId="11396" hidden="1"/>
    <cellStyle name="Uwaga 3" xfId="11399" hidden="1"/>
    <cellStyle name="Uwaga 3" xfId="11401" hidden="1"/>
    <cellStyle name="Uwaga 3" xfId="11406" hidden="1"/>
    <cellStyle name="Uwaga 3" xfId="11409" hidden="1"/>
    <cellStyle name="Uwaga 3" xfId="11410" hidden="1"/>
    <cellStyle name="Uwaga 3" xfId="11414" hidden="1"/>
    <cellStyle name="Uwaga 3" xfId="11417" hidden="1"/>
    <cellStyle name="Uwaga 3" xfId="11419" hidden="1"/>
    <cellStyle name="Uwaga 3" xfId="11420" hidden="1"/>
    <cellStyle name="Uwaga 3" xfId="11421" hidden="1"/>
    <cellStyle name="Uwaga 3" xfId="11424" hidden="1"/>
    <cellStyle name="Uwaga 3" xfId="11431" hidden="1"/>
    <cellStyle name="Uwaga 3" xfId="11434" hidden="1"/>
    <cellStyle name="Uwaga 3" xfId="11437" hidden="1"/>
    <cellStyle name="Uwaga 3" xfId="11440" hidden="1"/>
    <cellStyle name="Uwaga 3" xfId="11443" hidden="1"/>
    <cellStyle name="Uwaga 3" xfId="11446" hidden="1"/>
    <cellStyle name="Uwaga 3" xfId="11448" hidden="1"/>
    <cellStyle name="Uwaga 3" xfId="11451" hidden="1"/>
    <cellStyle name="Uwaga 3" xfId="11454" hidden="1"/>
    <cellStyle name="Uwaga 3" xfId="11456" hidden="1"/>
    <cellStyle name="Uwaga 3" xfId="11457" hidden="1"/>
    <cellStyle name="Uwaga 3" xfId="11459" hidden="1"/>
    <cellStyle name="Uwaga 3" xfId="11466" hidden="1"/>
    <cellStyle name="Uwaga 3" xfId="11469" hidden="1"/>
    <cellStyle name="Uwaga 3" xfId="11472" hidden="1"/>
    <cellStyle name="Uwaga 3" xfId="11476" hidden="1"/>
    <cellStyle name="Uwaga 3" xfId="11479" hidden="1"/>
    <cellStyle name="Uwaga 3" xfId="11482" hidden="1"/>
    <cellStyle name="Uwaga 3" xfId="11484" hidden="1"/>
    <cellStyle name="Uwaga 3" xfId="11487" hidden="1"/>
    <cellStyle name="Uwaga 3" xfId="11490" hidden="1"/>
    <cellStyle name="Uwaga 3" xfId="11492" hidden="1"/>
    <cellStyle name="Uwaga 3" xfId="11493" hidden="1"/>
    <cellStyle name="Uwaga 3" xfId="11496" hidden="1"/>
    <cellStyle name="Uwaga 3" xfId="11503" hidden="1"/>
    <cellStyle name="Uwaga 3" xfId="11506" hidden="1"/>
    <cellStyle name="Uwaga 3" xfId="11509" hidden="1"/>
    <cellStyle name="Uwaga 3" xfId="11513" hidden="1"/>
    <cellStyle name="Uwaga 3" xfId="11516" hidden="1"/>
    <cellStyle name="Uwaga 3" xfId="11518" hidden="1"/>
    <cellStyle name="Uwaga 3" xfId="11521" hidden="1"/>
    <cellStyle name="Uwaga 3" xfId="11524" hidden="1"/>
    <cellStyle name="Uwaga 3" xfId="11527" hidden="1"/>
    <cellStyle name="Uwaga 3" xfId="11528" hidden="1"/>
    <cellStyle name="Uwaga 3" xfId="11529" hidden="1"/>
    <cellStyle name="Uwaga 3" xfId="11531" hidden="1"/>
    <cellStyle name="Uwaga 3" xfId="11537" hidden="1"/>
    <cellStyle name="Uwaga 3" xfId="11538" hidden="1"/>
    <cellStyle name="Uwaga 3" xfId="11540" hidden="1"/>
    <cellStyle name="Uwaga 3" xfId="11546" hidden="1"/>
    <cellStyle name="Uwaga 3" xfId="11548" hidden="1"/>
    <cellStyle name="Uwaga 3" xfId="11551" hidden="1"/>
    <cellStyle name="Uwaga 3" xfId="11555" hidden="1"/>
    <cellStyle name="Uwaga 3" xfId="11556" hidden="1"/>
    <cellStyle name="Uwaga 3" xfId="11558" hidden="1"/>
    <cellStyle name="Uwaga 3" xfId="11564" hidden="1"/>
    <cellStyle name="Uwaga 3" xfId="11565" hidden="1"/>
    <cellStyle name="Uwaga 3" xfId="11566" hidden="1"/>
    <cellStyle name="Uwaga 3" xfId="11574" hidden="1"/>
    <cellStyle name="Uwaga 3" xfId="11577" hidden="1"/>
    <cellStyle name="Uwaga 3" xfId="11580" hidden="1"/>
    <cellStyle name="Uwaga 3" xfId="11583" hidden="1"/>
    <cellStyle name="Uwaga 3" xfId="11586" hidden="1"/>
    <cellStyle name="Uwaga 3" xfId="11589" hidden="1"/>
    <cellStyle name="Uwaga 3" xfId="11592" hidden="1"/>
    <cellStyle name="Uwaga 3" xfId="11595" hidden="1"/>
    <cellStyle name="Uwaga 3" xfId="11598" hidden="1"/>
    <cellStyle name="Uwaga 3" xfId="11600" hidden="1"/>
    <cellStyle name="Uwaga 3" xfId="11601" hidden="1"/>
    <cellStyle name="Uwaga 3" xfId="11603" hidden="1"/>
    <cellStyle name="Uwaga 3" xfId="11610" hidden="1"/>
    <cellStyle name="Uwaga 3" xfId="11613" hidden="1"/>
    <cellStyle name="Uwaga 3" xfId="11616" hidden="1"/>
    <cellStyle name="Uwaga 3" xfId="11619" hidden="1"/>
    <cellStyle name="Uwaga 3" xfId="11622" hidden="1"/>
    <cellStyle name="Uwaga 3" xfId="11625" hidden="1"/>
    <cellStyle name="Uwaga 3" xfId="11628" hidden="1"/>
    <cellStyle name="Uwaga 3" xfId="11630" hidden="1"/>
    <cellStyle name="Uwaga 3" xfId="11633" hidden="1"/>
    <cellStyle name="Uwaga 3" xfId="11636" hidden="1"/>
    <cellStyle name="Uwaga 3" xfId="11637" hidden="1"/>
    <cellStyle name="Uwaga 3" xfId="11638" hidden="1"/>
    <cellStyle name="Uwaga 3" xfId="11645" hidden="1"/>
    <cellStyle name="Uwaga 3" xfId="11646" hidden="1"/>
    <cellStyle name="Uwaga 3" xfId="11648" hidden="1"/>
    <cellStyle name="Uwaga 3" xfId="11654" hidden="1"/>
    <cellStyle name="Uwaga 3" xfId="11655" hidden="1"/>
    <cellStyle name="Uwaga 3" xfId="11657" hidden="1"/>
    <cellStyle name="Uwaga 3" xfId="11663" hidden="1"/>
    <cellStyle name="Uwaga 3" xfId="11664" hidden="1"/>
    <cellStyle name="Uwaga 3" xfId="11666" hidden="1"/>
    <cellStyle name="Uwaga 3" xfId="11672" hidden="1"/>
    <cellStyle name="Uwaga 3" xfId="11673" hidden="1"/>
    <cellStyle name="Uwaga 3" xfId="11674" hidden="1"/>
    <cellStyle name="Uwaga 3" xfId="11682" hidden="1"/>
    <cellStyle name="Uwaga 3" xfId="11684" hidden="1"/>
    <cellStyle name="Uwaga 3" xfId="11687" hidden="1"/>
    <cellStyle name="Uwaga 3" xfId="11691" hidden="1"/>
    <cellStyle name="Uwaga 3" xfId="11694" hidden="1"/>
    <cellStyle name="Uwaga 3" xfId="11697" hidden="1"/>
    <cellStyle name="Uwaga 3" xfId="11700" hidden="1"/>
    <cellStyle name="Uwaga 3" xfId="11702" hidden="1"/>
    <cellStyle name="Uwaga 3" xfId="11705" hidden="1"/>
    <cellStyle name="Uwaga 3" xfId="11708" hidden="1"/>
    <cellStyle name="Uwaga 3" xfId="11709" hidden="1"/>
    <cellStyle name="Uwaga 3" xfId="11710" hidden="1"/>
    <cellStyle name="Uwaga 3" xfId="11717" hidden="1"/>
    <cellStyle name="Uwaga 3" xfId="11719" hidden="1"/>
    <cellStyle name="Uwaga 3" xfId="11721" hidden="1"/>
    <cellStyle name="Uwaga 3" xfId="11726" hidden="1"/>
    <cellStyle name="Uwaga 3" xfId="11728" hidden="1"/>
    <cellStyle name="Uwaga 3" xfId="11730" hidden="1"/>
    <cellStyle name="Uwaga 3" xfId="11735" hidden="1"/>
    <cellStyle name="Uwaga 3" xfId="11737" hidden="1"/>
    <cellStyle name="Uwaga 3" xfId="11739" hidden="1"/>
    <cellStyle name="Uwaga 3" xfId="11744" hidden="1"/>
    <cellStyle name="Uwaga 3" xfId="11745" hidden="1"/>
    <cellStyle name="Uwaga 3" xfId="11746" hidden="1"/>
    <cellStyle name="Uwaga 3" xfId="11753" hidden="1"/>
    <cellStyle name="Uwaga 3" xfId="11755" hidden="1"/>
    <cellStyle name="Uwaga 3" xfId="11757" hidden="1"/>
    <cellStyle name="Uwaga 3" xfId="11762" hidden="1"/>
    <cellStyle name="Uwaga 3" xfId="11764" hidden="1"/>
    <cellStyle name="Uwaga 3" xfId="11766" hidden="1"/>
    <cellStyle name="Uwaga 3" xfId="11771" hidden="1"/>
    <cellStyle name="Uwaga 3" xfId="11773" hidden="1"/>
    <cellStyle name="Uwaga 3" xfId="11774" hidden="1"/>
    <cellStyle name="Uwaga 3" xfId="11780" hidden="1"/>
    <cellStyle name="Uwaga 3" xfId="11781" hidden="1"/>
    <cellStyle name="Uwaga 3" xfId="11782" hidden="1"/>
    <cellStyle name="Uwaga 3" xfId="11789" hidden="1"/>
    <cellStyle name="Uwaga 3" xfId="11791" hidden="1"/>
    <cellStyle name="Uwaga 3" xfId="11793" hidden="1"/>
    <cellStyle name="Uwaga 3" xfId="11798" hidden="1"/>
    <cellStyle name="Uwaga 3" xfId="11800" hidden="1"/>
    <cellStyle name="Uwaga 3" xfId="11802" hidden="1"/>
    <cellStyle name="Uwaga 3" xfId="11807" hidden="1"/>
    <cellStyle name="Uwaga 3" xfId="11809" hidden="1"/>
    <cellStyle name="Uwaga 3" xfId="11811" hidden="1"/>
    <cellStyle name="Uwaga 3" xfId="11816" hidden="1"/>
    <cellStyle name="Uwaga 3" xfId="11817" hidden="1"/>
    <cellStyle name="Uwaga 3" xfId="11819" hidden="1"/>
    <cellStyle name="Uwaga 3" xfId="11825" hidden="1"/>
    <cellStyle name="Uwaga 3" xfId="11826" hidden="1"/>
    <cellStyle name="Uwaga 3" xfId="11827" hidden="1"/>
    <cellStyle name="Uwaga 3" xfId="11834" hidden="1"/>
    <cellStyle name="Uwaga 3" xfId="11835" hidden="1"/>
    <cellStyle name="Uwaga 3" xfId="11836" hidden="1"/>
    <cellStyle name="Uwaga 3" xfId="11843" hidden="1"/>
    <cellStyle name="Uwaga 3" xfId="11844" hidden="1"/>
    <cellStyle name="Uwaga 3" xfId="11845" hidden="1"/>
    <cellStyle name="Uwaga 3" xfId="11852" hidden="1"/>
    <cellStyle name="Uwaga 3" xfId="11853" hidden="1"/>
    <cellStyle name="Uwaga 3" xfId="11854" hidden="1"/>
    <cellStyle name="Uwaga 3" xfId="11861" hidden="1"/>
    <cellStyle name="Uwaga 3" xfId="11862" hidden="1"/>
    <cellStyle name="Uwaga 3" xfId="11863" hidden="1"/>
    <cellStyle name="Uwaga 3" xfId="11878" hidden="1"/>
    <cellStyle name="Uwaga 3" xfId="11879" hidden="1"/>
    <cellStyle name="Uwaga 3" xfId="11881" hidden="1"/>
    <cellStyle name="Uwaga 3" xfId="11893" hidden="1"/>
    <cellStyle name="Uwaga 3" xfId="11894" hidden="1"/>
    <cellStyle name="Uwaga 3" xfId="11899" hidden="1"/>
    <cellStyle name="Uwaga 3" xfId="11908" hidden="1"/>
    <cellStyle name="Uwaga 3" xfId="11909" hidden="1"/>
    <cellStyle name="Uwaga 3" xfId="11914" hidden="1"/>
    <cellStyle name="Uwaga 3" xfId="11923" hidden="1"/>
    <cellStyle name="Uwaga 3" xfId="11924" hidden="1"/>
    <cellStyle name="Uwaga 3" xfId="11925" hidden="1"/>
    <cellStyle name="Uwaga 3" xfId="11938" hidden="1"/>
    <cellStyle name="Uwaga 3" xfId="11943" hidden="1"/>
    <cellStyle name="Uwaga 3" xfId="11948" hidden="1"/>
    <cellStyle name="Uwaga 3" xfId="11958" hidden="1"/>
    <cellStyle name="Uwaga 3" xfId="11963" hidden="1"/>
    <cellStyle name="Uwaga 3" xfId="11967" hidden="1"/>
    <cellStyle name="Uwaga 3" xfId="11974" hidden="1"/>
    <cellStyle name="Uwaga 3" xfId="11979" hidden="1"/>
    <cellStyle name="Uwaga 3" xfId="11982" hidden="1"/>
    <cellStyle name="Uwaga 3" xfId="11988" hidden="1"/>
    <cellStyle name="Uwaga 3" xfId="11993" hidden="1"/>
    <cellStyle name="Uwaga 3" xfId="11997" hidden="1"/>
    <cellStyle name="Uwaga 3" xfId="11998" hidden="1"/>
    <cellStyle name="Uwaga 3" xfId="11999" hidden="1"/>
    <cellStyle name="Uwaga 3" xfId="12003" hidden="1"/>
    <cellStyle name="Uwaga 3" xfId="12015" hidden="1"/>
    <cellStyle name="Uwaga 3" xfId="12020" hidden="1"/>
    <cellStyle name="Uwaga 3" xfId="12025" hidden="1"/>
    <cellStyle name="Uwaga 3" xfId="12030" hidden="1"/>
    <cellStyle name="Uwaga 3" xfId="12035" hidden="1"/>
    <cellStyle name="Uwaga 3" xfId="12040" hidden="1"/>
    <cellStyle name="Uwaga 3" xfId="12044" hidden="1"/>
    <cellStyle name="Uwaga 3" xfId="12048" hidden="1"/>
    <cellStyle name="Uwaga 3" xfId="12053" hidden="1"/>
    <cellStyle name="Uwaga 3" xfId="12058" hidden="1"/>
    <cellStyle name="Uwaga 3" xfId="12059" hidden="1"/>
    <cellStyle name="Uwaga 3" xfId="12061" hidden="1"/>
    <cellStyle name="Uwaga 3" xfId="12074" hidden="1"/>
    <cellStyle name="Uwaga 3" xfId="12078" hidden="1"/>
    <cellStyle name="Uwaga 3" xfId="12083" hidden="1"/>
    <cellStyle name="Uwaga 3" xfId="12090" hidden="1"/>
    <cellStyle name="Uwaga 3" xfId="12094" hidden="1"/>
    <cellStyle name="Uwaga 3" xfId="12099" hidden="1"/>
    <cellStyle name="Uwaga 3" xfId="12104" hidden="1"/>
    <cellStyle name="Uwaga 3" xfId="12107" hidden="1"/>
    <cellStyle name="Uwaga 3" xfId="12112" hidden="1"/>
    <cellStyle name="Uwaga 3" xfId="12118" hidden="1"/>
    <cellStyle name="Uwaga 3" xfId="12119" hidden="1"/>
    <cellStyle name="Uwaga 3" xfId="12122" hidden="1"/>
    <cellStyle name="Uwaga 3" xfId="12135" hidden="1"/>
    <cellStyle name="Uwaga 3" xfId="12139" hidden="1"/>
    <cellStyle name="Uwaga 3" xfId="12144" hidden="1"/>
    <cellStyle name="Uwaga 3" xfId="12151" hidden="1"/>
    <cellStyle name="Uwaga 3" xfId="12156" hidden="1"/>
    <cellStyle name="Uwaga 3" xfId="12160" hidden="1"/>
    <cellStyle name="Uwaga 3" xfId="12165" hidden="1"/>
    <cellStyle name="Uwaga 3" xfId="12169" hidden="1"/>
    <cellStyle name="Uwaga 3" xfId="12174" hidden="1"/>
    <cellStyle name="Uwaga 3" xfId="12178" hidden="1"/>
    <cellStyle name="Uwaga 3" xfId="12179" hidden="1"/>
    <cellStyle name="Uwaga 3" xfId="12181" hidden="1"/>
    <cellStyle name="Uwaga 3" xfId="12193" hidden="1"/>
    <cellStyle name="Uwaga 3" xfId="12194" hidden="1"/>
    <cellStyle name="Uwaga 3" xfId="12196" hidden="1"/>
    <cellStyle name="Uwaga 3" xfId="12208" hidden="1"/>
    <cellStyle name="Uwaga 3" xfId="12210" hidden="1"/>
    <cellStyle name="Uwaga 3" xfId="12213" hidden="1"/>
    <cellStyle name="Uwaga 3" xfId="12223" hidden="1"/>
    <cellStyle name="Uwaga 3" xfId="12224" hidden="1"/>
    <cellStyle name="Uwaga 3" xfId="12226" hidden="1"/>
    <cellStyle name="Uwaga 3" xfId="12238" hidden="1"/>
    <cellStyle name="Uwaga 3" xfId="12239" hidden="1"/>
    <cellStyle name="Uwaga 3" xfId="12240" hidden="1"/>
    <cellStyle name="Uwaga 3" xfId="12254" hidden="1"/>
    <cellStyle name="Uwaga 3" xfId="12257" hidden="1"/>
    <cellStyle name="Uwaga 3" xfId="12261" hidden="1"/>
    <cellStyle name="Uwaga 3" xfId="12269" hidden="1"/>
    <cellStyle name="Uwaga 3" xfId="12272" hidden="1"/>
    <cellStyle name="Uwaga 3" xfId="12276" hidden="1"/>
    <cellStyle name="Uwaga 3" xfId="12284" hidden="1"/>
    <cellStyle name="Uwaga 3" xfId="12287" hidden="1"/>
    <cellStyle name="Uwaga 3" xfId="12291" hidden="1"/>
    <cellStyle name="Uwaga 3" xfId="12298" hidden="1"/>
    <cellStyle name="Uwaga 3" xfId="12299" hidden="1"/>
    <cellStyle name="Uwaga 3" xfId="12301" hidden="1"/>
    <cellStyle name="Uwaga 3" xfId="12314" hidden="1"/>
    <cellStyle name="Uwaga 3" xfId="12317" hidden="1"/>
    <cellStyle name="Uwaga 3" xfId="12320" hidden="1"/>
    <cellStyle name="Uwaga 3" xfId="12329" hidden="1"/>
    <cellStyle name="Uwaga 3" xfId="12332" hidden="1"/>
    <cellStyle name="Uwaga 3" xfId="12336" hidden="1"/>
    <cellStyle name="Uwaga 3" xfId="12344" hidden="1"/>
    <cellStyle name="Uwaga 3" xfId="12346" hidden="1"/>
    <cellStyle name="Uwaga 3" xfId="12349" hidden="1"/>
    <cellStyle name="Uwaga 3" xfId="12358" hidden="1"/>
    <cellStyle name="Uwaga 3" xfId="12359" hidden="1"/>
    <cellStyle name="Uwaga 3" xfId="12360" hidden="1"/>
    <cellStyle name="Uwaga 3" xfId="12373" hidden="1"/>
    <cellStyle name="Uwaga 3" xfId="12374" hidden="1"/>
    <cellStyle name="Uwaga 3" xfId="12376" hidden="1"/>
    <cellStyle name="Uwaga 3" xfId="12388" hidden="1"/>
    <cellStyle name="Uwaga 3" xfId="12389" hidden="1"/>
    <cellStyle name="Uwaga 3" xfId="12391" hidden="1"/>
    <cellStyle name="Uwaga 3" xfId="12403" hidden="1"/>
    <cellStyle name="Uwaga 3" xfId="12404" hidden="1"/>
    <cellStyle name="Uwaga 3" xfId="12406" hidden="1"/>
    <cellStyle name="Uwaga 3" xfId="12418" hidden="1"/>
    <cellStyle name="Uwaga 3" xfId="12419" hidden="1"/>
    <cellStyle name="Uwaga 3" xfId="12420" hidden="1"/>
    <cellStyle name="Uwaga 3" xfId="12434" hidden="1"/>
    <cellStyle name="Uwaga 3" xfId="12436" hidden="1"/>
    <cellStyle name="Uwaga 3" xfId="12439" hidden="1"/>
    <cellStyle name="Uwaga 3" xfId="12449" hidden="1"/>
    <cellStyle name="Uwaga 3" xfId="12452" hidden="1"/>
    <cellStyle name="Uwaga 3" xfId="12455" hidden="1"/>
    <cellStyle name="Uwaga 3" xfId="12464" hidden="1"/>
    <cellStyle name="Uwaga 3" xfId="12466" hidden="1"/>
    <cellStyle name="Uwaga 3" xfId="12469" hidden="1"/>
    <cellStyle name="Uwaga 3" xfId="12478" hidden="1"/>
    <cellStyle name="Uwaga 3" xfId="12479" hidden="1"/>
    <cellStyle name="Uwaga 3" xfId="12480" hidden="1"/>
    <cellStyle name="Uwaga 3" xfId="12493" hidden="1"/>
    <cellStyle name="Uwaga 3" xfId="12495" hidden="1"/>
    <cellStyle name="Uwaga 3" xfId="12497" hidden="1"/>
    <cellStyle name="Uwaga 3" xfId="12508" hidden="1"/>
    <cellStyle name="Uwaga 3" xfId="12510" hidden="1"/>
    <cellStyle name="Uwaga 3" xfId="12512" hidden="1"/>
    <cellStyle name="Uwaga 3" xfId="12523" hidden="1"/>
    <cellStyle name="Uwaga 3" xfId="12525" hidden="1"/>
    <cellStyle name="Uwaga 3" xfId="12527" hidden="1"/>
    <cellStyle name="Uwaga 3" xfId="12538" hidden="1"/>
    <cellStyle name="Uwaga 3" xfId="12539" hidden="1"/>
    <cellStyle name="Uwaga 3" xfId="12540" hidden="1"/>
    <cellStyle name="Uwaga 3" xfId="12553" hidden="1"/>
    <cellStyle name="Uwaga 3" xfId="12555" hidden="1"/>
    <cellStyle name="Uwaga 3" xfId="12557" hidden="1"/>
    <cellStyle name="Uwaga 3" xfId="12568" hidden="1"/>
    <cellStyle name="Uwaga 3" xfId="12570" hidden="1"/>
    <cellStyle name="Uwaga 3" xfId="12572" hidden="1"/>
    <cellStyle name="Uwaga 3" xfId="12583" hidden="1"/>
    <cellStyle name="Uwaga 3" xfId="12585" hidden="1"/>
    <cellStyle name="Uwaga 3" xfId="12586" hidden="1"/>
    <cellStyle name="Uwaga 3" xfId="12598" hidden="1"/>
    <cellStyle name="Uwaga 3" xfId="12599" hidden="1"/>
    <cellStyle name="Uwaga 3" xfId="12600" hidden="1"/>
    <cellStyle name="Uwaga 3" xfId="12613" hidden="1"/>
    <cellStyle name="Uwaga 3" xfId="12615" hidden="1"/>
    <cellStyle name="Uwaga 3" xfId="12617" hidden="1"/>
    <cellStyle name="Uwaga 3" xfId="12628" hidden="1"/>
    <cellStyle name="Uwaga 3" xfId="12630" hidden="1"/>
    <cellStyle name="Uwaga 3" xfId="12632" hidden="1"/>
    <cellStyle name="Uwaga 3" xfId="12643" hidden="1"/>
    <cellStyle name="Uwaga 3" xfId="12645" hidden="1"/>
    <cellStyle name="Uwaga 3" xfId="12647" hidden="1"/>
    <cellStyle name="Uwaga 3" xfId="12658" hidden="1"/>
    <cellStyle name="Uwaga 3" xfId="12659" hidden="1"/>
    <cellStyle name="Uwaga 3" xfId="12661" hidden="1"/>
    <cellStyle name="Uwaga 3" xfId="12672" hidden="1"/>
    <cellStyle name="Uwaga 3" xfId="12674" hidden="1"/>
    <cellStyle name="Uwaga 3" xfId="12675" hidden="1"/>
    <cellStyle name="Uwaga 3" xfId="12684" hidden="1"/>
    <cellStyle name="Uwaga 3" xfId="12687" hidden="1"/>
    <cellStyle name="Uwaga 3" xfId="12689" hidden="1"/>
    <cellStyle name="Uwaga 3" xfId="12700" hidden="1"/>
    <cellStyle name="Uwaga 3" xfId="12702" hidden="1"/>
    <cellStyle name="Uwaga 3" xfId="12704" hidden="1"/>
    <cellStyle name="Uwaga 3" xfId="12716" hidden="1"/>
    <cellStyle name="Uwaga 3" xfId="12718" hidden="1"/>
    <cellStyle name="Uwaga 3" xfId="12720" hidden="1"/>
    <cellStyle name="Uwaga 3" xfId="12728" hidden="1"/>
    <cellStyle name="Uwaga 3" xfId="12730" hidden="1"/>
    <cellStyle name="Uwaga 3" xfId="12733" hidden="1"/>
    <cellStyle name="Uwaga 3" xfId="12723" hidden="1"/>
    <cellStyle name="Uwaga 3" xfId="12722" hidden="1"/>
    <cellStyle name="Uwaga 3" xfId="12721" hidden="1"/>
    <cellStyle name="Uwaga 3" xfId="12708" hidden="1"/>
    <cellStyle name="Uwaga 3" xfId="12707" hidden="1"/>
    <cellStyle name="Uwaga 3" xfId="12706" hidden="1"/>
    <cellStyle name="Uwaga 3" xfId="12693" hidden="1"/>
    <cellStyle name="Uwaga 3" xfId="12692" hidden="1"/>
    <cellStyle name="Uwaga 3" xfId="12691" hidden="1"/>
    <cellStyle name="Uwaga 3" xfId="12678" hidden="1"/>
    <cellStyle name="Uwaga 3" xfId="12677" hidden="1"/>
    <cellStyle name="Uwaga 3" xfId="12676" hidden="1"/>
    <cellStyle name="Uwaga 3" xfId="12663" hidden="1"/>
    <cellStyle name="Uwaga 3" xfId="12662" hidden="1"/>
    <cellStyle name="Uwaga 3" xfId="12660" hidden="1"/>
    <cellStyle name="Uwaga 3" xfId="12649" hidden="1"/>
    <cellStyle name="Uwaga 3" xfId="12646" hidden="1"/>
    <cellStyle name="Uwaga 3" xfId="12644" hidden="1"/>
    <cellStyle name="Uwaga 3" xfId="12634" hidden="1"/>
    <cellStyle name="Uwaga 3" xfId="12631" hidden="1"/>
    <cellStyle name="Uwaga 3" xfId="12629" hidden="1"/>
    <cellStyle name="Uwaga 3" xfId="12619" hidden="1"/>
    <cellStyle name="Uwaga 3" xfId="12616" hidden="1"/>
    <cellStyle name="Uwaga 3" xfId="12614" hidden="1"/>
    <cellStyle name="Uwaga 3" xfId="12604" hidden="1"/>
    <cellStyle name="Uwaga 3" xfId="12602" hidden="1"/>
    <cellStyle name="Uwaga 3" xfId="12601" hidden="1"/>
    <cellStyle name="Uwaga 3" xfId="12589" hidden="1"/>
    <cellStyle name="Uwaga 3" xfId="12587" hidden="1"/>
    <cellStyle name="Uwaga 3" xfId="12584" hidden="1"/>
    <cellStyle name="Uwaga 3" xfId="12574" hidden="1"/>
    <cellStyle name="Uwaga 3" xfId="12571" hidden="1"/>
    <cellStyle name="Uwaga 3" xfId="12569" hidden="1"/>
    <cellStyle name="Uwaga 3" xfId="12559" hidden="1"/>
    <cellStyle name="Uwaga 3" xfId="12556" hidden="1"/>
    <cellStyle name="Uwaga 3" xfId="12554" hidden="1"/>
    <cellStyle name="Uwaga 3" xfId="12544" hidden="1"/>
    <cellStyle name="Uwaga 3" xfId="12542" hidden="1"/>
    <cellStyle name="Uwaga 3" xfId="12541" hidden="1"/>
    <cellStyle name="Uwaga 3" xfId="12529" hidden="1"/>
    <cellStyle name="Uwaga 3" xfId="12526" hidden="1"/>
    <cellStyle name="Uwaga 3" xfId="12524" hidden="1"/>
    <cellStyle name="Uwaga 3" xfId="12514" hidden="1"/>
    <cellStyle name="Uwaga 3" xfId="12511" hidden="1"/>
    <cellStyle name="Uwaga 3" xfId="12509" hidden="1"/>
    <cellStyle name="Uwaga 3" xfId="12499" hidden="1"/>
    <cellStyle name="Uwaga 3" xfId="12496" hidden="1"/>
    <cellStyle name="Uwaga 3" xfId="12494" hidden="1"/>
    <cellStyle name="Uwaga 3" xfId="12484" hidden="1"/>
    <cellStyle name="Uwaga 3" xfId="12482" hidden="1"/>
    <cellStyle name="Uwaga 3" xfId="12481" hidden="1"/>
    <cellStyle name="Uwaga 3" xfId="12468" hidden="1"/>
    <cellStyle name="Uwaga 3" xfId="12465" hidden="1"/>
    <cellStyle name="Uwaga 3" xfId="12463" hidden="1"/>
    <cellStyle name="Uwaga 3" xfId="12453" hidden="1"/>
    <cellStyle name="Uwaga 3" xfId="12450" hidden="1"/>
    <cellStyle name="Uwaga 3" xfId="12448" hidden="1"/>
    <cellStyle name="Uwaga 3" xfId="12438" hidden="1"/>
    <cellStyle name="Uwaga 3" xfId="12435" hidden="1"/>
    <cellStyle name="Uwaga 3" xfId="12433" hidden="1"/>
    <cellStyle name="Uwaga 3" xfId="12424" hidden="1"/>
    <cellStyle name="Uwaga 3" xfId="12422" hidden="1"/>
    <cellStyle name="Uwaga 3" xfId="12421" hidden="1"/>
    <cellStyle name="Uwaga 3" xfId="12409" hidden="1"/>
    <cellStyle name="Uwaga 3" xfId="12407" hidden="1"/>
    <cellStyle name="Uwaga 3" xfId="12405" hidden="1"/>
    <cellStyle name="Uwaga 3" xfId="12394" hidden="1"/>
    <cellStyle name="Uwaga 3" xfId="12392" hidden="1"/>
    <cellStyle name="Uwaga 3" xfId="12390" hidden="1"/>
    <cellStyle name="Uwaga 3" xfId="12379" hidden="1"/>
    <cellStyle name="Uwaga 3" xfId="12377" hidden="1"/>
    <cellStyle name="Uwaga 3" xfId="12375" hidden="1"/>
    <cellStyle name="Uwaga 3" xfId="12364" hidden="1"/>
    <cellStyle name="Uwaga 3" xfId="12362" hidden="1"/>
    <cellStyle name="Uwaga 3" xfId="12361" hidden="1"/>
    <cellStyle name="Uwaga 3" xfId="12348" hidden="1"/>
    <cellStyle name="Uwaga 3" xfId="12345" hidden="1"/>
    <cellStyle name="Uwaga 3" xfId="12343" hidden="1"/>
    <cellStyle name="Uwaga 3" xfId="12333" hidden="1"/>
    <cellStyle name="Uwaga 3" xfId="12330" hidden="1"/>
    <cellStyle name="Uwaga 3" xfId="12328" hidden="1"/>
    <cellStyle name="Uwaga 3" xfId="12318" hidden="1"/>
    <cellStyle name="Uwaga 3" xfId="12315" hidden="1"/>
    <cellStyle name="Uwaga 3" xfId="12313" hidden="1"/>
    <cellStyle name="Uwaga 3" xfId="12304" hidden="1"/>
    <cellStyle name="Uwaga 3" xfId="12302" hidden="1"/>
    <cellStyle name="Uwaga 3" xfId="12300" hidden="1"/>
    <cellStyle name="Uwaga 3" xfId="12288" hidden="1"/>
    <cellStyle name="Uwaga 3" xfId="12285" hidden="1"/>
    <cellStyle name="Uwaga 3" xfId="12283" hidden="1"/>
    <cellStyle name="Uwaga 3" xfId="12273" hidden="1"/>
    <cellStyle name="Uwaga 3" xfId="12270" hidden="1"/>
    <cellStyle name="Uwaga 3" xfId="12268" hidden="1"/>
    <cellStyle name="Uwaga 3" xfId="12258" hidden="1"/>
    <cellStyle name="Uwaga 3" xfId="12255" hidden="1"/>
    <cellStyle name="Uwaga 3" xfId="12253" hidden="1"/>
    <cellStyle name="Uwaga 3" xfId="12246" hidden="1"/>
    <cellStyle name="Uwaga 3" xfId="12243" hidden="1"/>
    <cellStyle name="Uwaga 3" xfId="12241" hidden="1"/>
    <cellStyle name="Uwaga 3" xfId="12231" hidden="1"/>
    <cellStyle name="Uwaga 3" xfId="12228" hidden="1"/>
    <cellStyle name="Uwaga 3" xfId="12225" hidden="1"/>
    <cellStyle name="Uwaga 3" xfId="12216" hidden="1"/>
    <cellStyle name="Uwaga 3" xfId="12212" hidden="1"/>
    <cellStyle name="Uwaga 3" xfId="12209" hidden="1"/>
    <cellStyle name="Uwaga 3" xfId="12201" hidden="1"/>
    <cellStyle name="Uwaga 3" xfId="12198" hidden="1"/>
    <cellStyle name="Uwaga 3" xfId="12195" hidden="1"/>
    <cellStyle name="Uwaga 3" xfId="12186" hidden="1"/>
    <cellStyle name="Uwaga 3" xfId="12183" hidden="1"/>
    <cellStyle name="Uwaga 3" xfId="12180" hidden="1"/>
    <cellStyle name="Uwaga 3" xfId="12170" hidden="1"/>
    <cellStyle name="Uwaga 3" xfId="12166" hidden="1"/>
    <cellStyle name="Uwaga 3" xfId="12163" hidden="1"/>
    <cellStyle name="Uwaga 3" xfId="12154" hidden="1"/>
    <cellStyle name="Uwaga 3" xfId="12150" hidden="1"/>
    <cellStyle name="Uwaga 3" xfId="12148" hidden="1"/>
    <cellStyle name="Uwaga 3" xfId="12140" hidden="1"/>
    <cellStyle name="Uwaga 3" xfId="12136" hidden="1"/>
    <cellStyle name="Uwaga 3" xfId="12133" hidden="1"/>
    <cellStyle name="Uwaga 3" xfId="12126" hidden="1"/>
    <cellStyle name="Uwaga 3" xfId="12123" hidden="1"/>
    <cellStyle name="Uwaga 3" xfId="12120" hidden="1"/>
    <cellStyle name="Uwaga 3" xfId="12111" hidden="1"/>
    <cellStyle name="Uwaga 3" xfId="12106" hidden="1"/>
    <cellStyle name="Uwaga 3" xfId="12103" hidden="1"/>
    <cellStyle name="Uwaga 3" xfId="12096" hidden="1"/>
    <cellStyle name="Uwaga 3" xfId="12091" hidden="1"/>
    <cellStyle name="Uwaga 3" xfId="12088" hidden="1"/>
    <cellStyle name="Uwaga 3" xfId="12081" hidden="1"/>
    <cellStyle name="Uwaga 3" xfId="12076" hidden="1"/>
    <cellStyle name="Uwaga 3" xfId="12073" hidden="1"/>
    <cellStyle name="Uwaga 3" xfId="12067" hidden="1"/>
    <cellStyle name="Uwaga 3" xfId="12063" hidden="1"/>
    <cellStyle name="Uwaga 3" xfId="12060" hidden="1"/>
    <cellStyle name="Uwaga 3" xfId="12052" hidden="1"/>
    <cellStyle name="Uwaga 3" xfId="12047" hidden="1"/>
    <cellStyle name="Uwaga 3" xfId="12043" hidden="1"/>
    <cellStyle name="Uwaga 3" xfId="12037" hidden="1"/>
    <cellStyle name="Uwaga 3" xfId="12032" hidden="1"/>
    <cellStyle name="Uwaga 3" xfId="12028" hidden="1"/>
    <cellStyle name="Uwaga 3" xfId="12022" hidden="1"/>
    <cellStyle name="Uwaga 3" xfId="12017" hidden="1"/>
    <cellStyle name="Uwaga 3" xfId="12013" hidden="1"/>
    <cellStyle name="Uwaga 3" xfId="12008" hidden="1"/>
    <cellStyle name="Uwaga 3" xfId="12004" hidden="1"/>
    <cellStyle name="Uwaga 3" xfId="12000" hidden="1"/>
    <cellStyle name="Uwaga 3" xfId="11992" hidden="1"/>
    <cellStyle name="Uwaga 3" xfId="11987" hidden="1"/>
    <cellStyle name="Uwaga 3" xfId="11983" hidden="1"/>
    <cellStyle name="Uwaga 3" xfId="11977" hidden="1"/>
    <cellStyle name="Uwaga 3" xfId="11972" hidden="1"/>
    <cellStyle name="Uwaga 3" xfId="11968" hidden="1"/>
    <cellStyle name="Uwaga 3" xfId="11962" hidden="1"/>
    <cellStyle name="Uwaga 3" xfId="11957" hidden="1"/>
    <cellStyle name="Uwaga 3" xfId="11953" hidden="1"/>
    <cellStyle name="Uwaga 3" xfId="11949" hidden="1"/>
    <cellStyle name="Uwaga 3" xfId="11944" hidden="1"/>
    <cellStyle name="Uwaga 3" xfId="11939" hidden="1"/>
    <cellStyle name="Uwaga 3" xfId="11934" hidden="1"/>
    <cellStyle name="Uwaga 3" xfId="11930" hidden="1"/>
    <cellStyle name="Uwaga 3" xfId="11926" hidden="1"/>
    <cellStyle name="Uwaga 3" xfId="11919" hidden="1"/>
    <cellStyle name="Uwaga 3" xfId="11915" hidden="1"/>
    <cellStyle name="Uwaga 3" xfId="11910" hidden="1"/>
    <cellStyle name="Uwaga 3" xfId="11904" hidden="1"/>
    <cellStyle name="Uwaga 3" xfId="11900" hidden="1"/>
    <cellStyle name="Uwaga 3" xfId="11895" hidden="1"/>
    <cellStyle name="Uwaga 3" xfId="11889" hidden="1"/>
    <cellStyle name="Uwaga 3" xfId="11885" hidden="1"/>
    <cellStyle name="Uwaga 3" xfId="11880" hidden="1"/>
    <cellStyle name="Uwaga 3" xfId="11874" hidden="1"/>
    <cellStyle name="Uwaga 3" xfId="11870" hidden="1"/>
    <cellStyle name="Uwaga 3" xfId="11866" hidden="1"/>
    <cellStyle name="Uwaga 3" xfId="12726" hidden="1"/>
    <cellStyle name="Uwaga 3" xfId="12725" hidden="1"/>
    <cellStyle name="Uwaga 3" xfId="12724" hidden="1"/>
    <cellStyle name="Uwaga 3" xfId="12711" hidden="1"/>
    <cellStyle name="Uwaga 3" xfId="12710" hidden="1"/>
    <cellStyle name="Uwaga 3" xfId="12709" hidden="1"/>
    <cellStyle name="Uwaga 3" xfId="12696" hidden="1"/>
    <cellStyle name="Uwaga 3" xfId="12695" hidden="1"/>
    <cellStyle name="Uwaga 3" xfId="12694" hidden="1"/>
    <cellStyle name="Uwaga 3" xfId="12681" hidden="1"/>
    <cellStyle name="Uwaga 3" xfId="12680" hidden="1"/>
    <cellStyle name="Uwaga 3" xfId="12679" hidden="1"/>
    <cellStyle name="Uwaga 3" xfId="12666" hidden="1"/>
    <cellStyle name="Uwaga 3" xfId="12665" hidden="1"/>
    <cellStyle name="Uwaga 3" xfId="12664" hidden="1"/>
    <cellStyle name="Uwaga 3" xfId="12652" hidden="1"/>
    <cellStyle name="Uwaga 3" xfId="12650" hidden="1"/>
    <cellStyle name="Uwaga 3" xfId="12648" hidden="1"/>
    <cellStyle name="Uwaga 3" xfId="12637" hidden="1"/>
    <cellStyle name="Uwaga 3" xfId="12635" hidden="1"/>
    <cellStyle name="Uwaga 3" xfId="12633" hidden="1"/>
    <cellStyle name="Uwaga 3" xfId="12622" hidden="1"/>
    <cellStyle name="Uwaga 3" xfId="12620" hidden="1"/>
    <cellStyle name="Uwaga 3" xfId="12618" hidden="1"/>
    <cellStyle name="Uwaga 3" xfId="12607" hidden="1"/>
    <cellStyle name="Uwaga 3" xfId="12605" hidden="1"/>
    <cellStyle name="Uwaga 3" xfId="12603" hidden="1"/>
    <cellStyle name="Uwaga 3" xfId="12592" hidden="1"/>
    <cellStyle name="Uwaga 3" xfId="12590" hidden="1"/>
    <cellStyle name="Uwaga 3" xfId="12588" hidden="1"/>
    <cellStyle name="Uwaga 3" xfId="12577" hidden="1"/>
    <cellStyle name="Uwaga 3" xfId="12575" hidden="1"/>
    <cellStyle name="Uwaga 3" xfId="12573" hidden="1"/>
    <cellStyle name="Uwaga 3" xfId="12562" hidden="1"/>
    <cellStyle name="Uwaga 3" xfId="12560" hidden="1"/>
    <cellStyle name="Uwaga 3" xfId="12558" hidden="1"/>
    <cellStyle name="Uwaga 3" xfId="12547" hidden="1"/>
    <cellStyle name="Uwaga 3" xfId="12545" hidden="1"/>
    <cellStyle name="Uwaga 3" xfId="12543" hidden="1"/>
    <cellStyle name="Uwaga 3" xfId="12532" hidden="1"/>
    <cellStyle name="Uwaga 3" xfId="12530" hidden="1"/>
    <cellStyle name="Uwaga 3" xfId="12528" hidden="1"/>
    <cellStyle name="Uwaga 3" xfId="12517" hidden="1"/>
    <cellStyle name="Uwaga 3" xfId="12515" hidden="1"/>
    <cellStyle name="Uwaga 3" xfId="12513" hidden="1"/>
    <cellStyle name="Uwaga 3" xfId="12502" hidden="1"/>
    <cellStyle name="Uwaga 3" xfId="12500" hidden="1"/>
    <cellStyle name="Uwaga 3" xfId="12498" hidden="1"/>
    <cellStyle name="Uwaga 3" xfId="12487" hidden="1"/>
    <cellStyle name="Uwaga 3" xfId="12485" hidden="1"/>
    <cellStyle name="Uwaga 3" xfId="12483" hidden="1"/>
    <cellStyle name="Uwaga 3" xfId="12472" hidden="1"/>
    <cellStyle name="Uwaga 3" xfId="12470" hidden="1"/>
    <cellStyle name="Uwaga 3" xfId="12467" hidden="1"/>
    <cellStyle name="Uwaga 3" xfId="12457" hidden="1"/>
    <cellStyle name="Uwaga 3" xfId="12454" hidden="1"/>
    <cellStyle name="Uwaga 3" xfId="12451" hidden="1"/>
    <cellStyle name="Uwaga 3" xfId="12442" hidden="1"/>
    <cellStyle name="Uwaga 3" xfId="12440" hidden="1"/>
    <cellStyle name="Uwaga 3" xfId="12437" hidden="1"/>
    <cellStyle name="Uwaga 3" xfId="12427" hidden="1"/>
    <cellStyle name="Uwaga 3" xfId="12425" hidden="1"/>
    <cellStyle name="Uwaga 3" xfId="12423" hidden="1"/>
    <cellStyle name="Uwaga 3" xfId="12412" hidden="1"/>
    <cellStyle name="Uwaga 3" xfId="12410" hidden="1"/>
    <cellStyle name="Uwaga 3" xfId="12408" hidden="1"/>
    <cellStyle name="Uwaga 3" xfId="12397" hidden="1"/>
    <cellStyle name="Uwaga 3" xfId="12395" hidden="1"/>
    <cellStyle name="Uwaga 3" xfId="12393" hidden="1"/>
    <cellStyle name="Uwaga 3" xfId="12382" hidden="1"/>
    <cellStyle name="Uwaga 3" xfId="12380" hidden="1"/>
    <cellStyle name="Uwaga 3" xfId="12378" hidden="1"/>
    <cellStyle name="Uwaga 3" xfId="12367" hidden="1"/>
    <cellStyle name="Uwaga 3" xfId="12365" hidden="1"/>
    <cellStyle name="Uwaga 3" xfId="12363" hidden="1"/>
    <cellStyle name="Uwaga 3" xfId="12352" hidden="1"/>
    <cellStyle name="Uwaga 3" xfId="12350" hidden="1"/>
    <cellStyle name="Uwaga 3" xfId="12347" hidden="1"/>
    <cellStyle name="Uwaga 3" xfId="12337" hidden="1"/>
    <cellStyle name="Uwaga 3" xfId="12334" hidden="1"/>
    <cellStyle name="Uwaga 3" xfId="12331" hidden="1"/>
    <cellStyle name="Uwaga 3" xfId="12322" hidden="1"/>
    <cellStyle name="Uwaga 3" xfId="12319" hidden="1"/>
    <cellStyle name="Uwaga 3" xfId="12316" hidden="1"/>
    <cellStyle name="Uwaga 3" xfId="12307" hidden="1"/>
    <cellStyle name="Uwaga 3" xfId="12305" hidden="1"/>
    <cellStyle name="Uwaga 3" xfId="12303" hidden="1"/>
    <cellStyle name="Uwaga 3" xfId="12292" hidden="1"/>
    <cellStyle name="Uwaga 3" xfId="12289" hidden="1"/>
    <cellStyle name="Uwaga 3" xfId="12286" hidden="1"/>
    <cellStyle name="Uwaga 3" xfId="12277" hidden="1"/>
    <cellStyle name="Uwaga 3" xfId="12274" hidden="1"/>
    <cellStyle name="Uwaga 3" xfId="12271" hidden="1"/>
    <cellStyle name="Uwaga 3" xfId="12262" hidden="1"/>
    <cellStyle name="Uwaga 3" xfId="12259" hidden="1"/>
    <cellStyle name="Uwaga 3" xfId="12256" hidden="1"/>
    <cellStyle name="Uwaga 3" xfId="12249" hidden="1"/>
    <cellStyle name="Uwaga 3" xfId="12245" hidden="1"/>
    <cellStyle name="Uwaga 3" xfId="12242" hidden="1"/>
    <cellStyle name="Uwaga 3" xfId="12234" hidden="1"/>
    <cellStyle name="Uwaga 3" xfId="12230" hidden="1"/>
    <cellStyle name="Uwaga 3" xfId="12227" hidden="1"/>
    <cellStyle name="Uwaga 3" xfId="12219" hidden="1"/>
    <cellStyle name="Uwaga 3" xfId="12215" hidden="1"/>
    <cellStyle name="Uwaga 3" xfId="12211" hidden="1"/>
    <cellStyle name="Uwaga 3" xfId="12204" hidden="1"/>
    <cellStyle name="Uwaga 3" xfId="12200" hidden="1"/>
    <cellStyle name="Uwaga 3" xfId="12197" hidden="1"/>
    <cellStyle name="Uwaga 3" xfId="12189" hidden="1"/>
    <cellStyle name="Uwaga 3" xfId="12185" hidden="1"/>
    <cellStyle name="Uwaga 3" xfId="12182" hidden="1"/>
    <cellStyle name="Uwaga 3" xfId="12173" hidden="1"/>
    <cellStyle name="Uwaga 3" xfId="12168" hidden="1"/>
    <cellStyle name="Uwaga 3" xfId="12164" hidden="1"/>
    <cellStyle name="Uwaga 3" xfId="12158" hidden="1"/>
    <cellStyle name="Uwaga 3" xfId="12153" hidden="1"/>
    <cellStyle name="Uwaga 3" xfId="12149" hidden="1"/>
    <cellStyle name="Uwaga 3" xfId="12143" hidden="1"/>
    <cellStyle name="Uwaga 3" xfId="12138" hidden="1"/>
    <cellStyle name="Uwaga 3" xfId="12134" hidden="1"/>
    <cellStyle name="Uwaga 3" xfId="12129" hidden="1"/>
    <cellStyle name="Uwaga 3" xfId="12125" hidden="1"/>
    <cellStyle name="Uwaga 3" xfId="12121" hidden="1"/>
    <cellStyle name="Uwaga 3" xfId="12114" hidden="1"/>
    <cellStyle name="Uwaga 3" xfId="12109" hidden="1"/>
    <cellStyle name="Uwaga 3" xfId="12105" hidden="1"/>
    <cellStyle name="Uwaga 3" xfId="12098" hidden="1"/>
    <cellStyle name="Uwaga 3" xfId="12093" hidden="1"/>
    <cellStyle name="Uwaga 3" xfId="12089" hidden="1"/>
    <cellStyle name="Uwaga 3" xfId="12084" hidden="1"/>
    <cellStyle name="Uwaga 3" xfId="12079" hidden="1"/>
    <cellStyle name="Uwaga 3" xfId="12075" hidden="1"/>
    <cellStyle name="Uwaga 3" xfId="12069" hidden="1"/>
    <cellStyle name="Uwaga 3" xfId="12065" hidden="1"/>
    <cellStyle name="Uwaga 3" xfId="12062" hidden="1"/>
    <cellStyle name="Uwaga 3" xfId="12055" hidden="1"/>
    <cellStyle name="Uwaga 3" xfId="12050" hidden="1"/>
    <cellStyle name="Uwaga 3" xfId="12045" hidden="1"/>
    <cellStyle name="Uwaga 3" xfId="12039" hidden="1"/>
    <cellStyle name="Uwaga 3" xfId="12034" hidden="1"/>
    <cellStyle name="Uwaga 3" xfId="12029" hidden="1"/>
    <cellStyle name="Uwaga 3" xfId="12024" hidden="1"/>
    <cellStyle name="Uwaga 3" xfId="12019" hidden="1"/>
    <cellStyle name="Uwaga 3" xfId="12014" hidden="1"/>
    <cellStyle name="Uwaga 3" xfId="12010" hidden="1"/>
    <cellStyle name="Uwaga 3" xfId="12006" hidden="1"/>
    <cellStyle name="Uwaga 3" xfId="12001" hidden="1"/>
    <cellStyle name="Uwaga 3" xfId="11994" hidden="1"/>
    <cellStyle name="Uwaga 3" xfId="11989" hidden="1"/>
    <cellStyle name="Uwaga 3" xfId="11984" hidden="1"/>
    <cellStyle name="Uwaga 3" xfId="11978" hidden="1"/>
    <cellStyle name="Uwaga 3" xfId="11973" hidden="1"/>
    <cellStyle name="Uwaga 3" xfId="11969" hidden="1"/>
    <cellStyle name="Uwaga 3" xfId="11964" hidden="1"/>
    <cellStyle name="Uwaga 3" xfId="11959" hidden="1"/>
    <cellStyle name="Uwaga 3" xfId="11954" hidden="1"/>
    <cellStyle name="Uwaga 3" xfId="11950" hidden="1"/>
    <cellStyle name="Uwaga 3" xfId="11945" hidden="1"/>
    <cellStyle name="Uwaga 3" xfId="11940" hidden="1"/>
    <cellStyle name="Uwaga 3" xfId="11935" hidden="1"/>
    <cellStyle name="Uwaga 3" xfId="11931" hidden="1"/>
    <cellStyle name="Uwaga 3" xfId="11927" hidden="1"/>
    <cellStyle name="Uwaga 3" xfId="11920" hidden="1"/>
    <cellStyle name="Uwaga 3" xfId="11916" hidden="1"/>
    <cellStyle name="Uwaga 3" xfId="11911" hidden="1"/>
    <cellStyle name="Uwaga 3" xfId="11905" hidden="1"/>
    <cellStyle name="Uwaga 3" xfId="11901" hidden="1"/>
    <cellStyle name="Uwaga 3" xfId="11896" hidden="1"/>
    <cellStyle name="Uwaga 3" xfId="11890" hidden="1"/>
    <cellStyle name="Uwaga 3" xfId="11886" hidden="1"/>
    <cellStyle name="Uwaga 3" xfId="11882" hidden="1"/>
    <cellStyle name="Uwaga 3" xfId="11875" hidden="1"/>
    <cellStyle name="Uwaga 3" xfId="11871" hidden="1"/>
    <cellStyle name="Uwaga 3" xfId="11867" hidden="1"/>
    <cellStyle name="Uwaga 3" xfId="12731" hidden="1"/>
    <cellStyle name="Uwaga 3" xfId="12729" hidden="1"/>
    <cellStyle name="Uwaga 3" xfId="12727" hidden="1"/>
    <cellStyle name="Uwaga 3" xfId="12714" hidden="1"/>
    <cellStyle name="Uwaga 3" xfId="12713" hidden="1"/>
    <cellStyle name="Uwaga 3" xfId="12712" hidden="1"/>
    <cellStyle name="Uwaga 3" xfId="12699" hidden="1"/>
    <cellStyle name="Uwaga 3" xfId="12698" hidden="1"/>
    <cellStyle name="Uwaga 3" xfId="12697" hidden="1"/>
    <cellStyle name="Uwaga 3" xfId="12685" hidden="1"/>
    <cellStyle name="Uwaga 3" xfId="12683" hidden="1"/>
    <cellStyle name="Uwaga 3" xfId="12682" hidden="1"/>
    <cellStyle name="Uwaga 3" xfId="12669" hidden="1"/>
    <cellStyle name="Uwaga 3" xfId="12668" hidden="1"/>
    <cellStyle name="Uwaga 3" xfId="12667" hidden="1"/>
    <cellStyle name="Uwaga 3" xfId="12655" hidden="1"/>
    <cellStyle name="Uwaga 3" xfId="12653" hidden="1"/>
    <cellStyle name="Uwaga 3" xfId="12651" hidden="1"/>
    <cellStyle name="Uwaga 3" xfId="12640" hidden="1"/>
    <cellStyle name="Uwaga 3" xfId="12638" hidden="1"/>
    <cellStyle name="Uwaga 3" xfId="12636" hidden="1"/>
    <cellStyle name="Uwaga 3" xfId="12625" hidden="1"/>
    <cellStyle name="Uwaga 3" xfId="12623" hidden="1"/>
    <cellStyle name="Uwaga 3" xfId="12621" hidden="1"/>
    <cellStyle name="Uwaga 3" xfId="12610" hidden="1"/>
    <cellStyle name="Uwaga 3" xfId="12608" hidden="1"/>
    <cellStyle name="Uwaga 3" xfId="12606" hidden="1"/>
    <cellStyle name="Uwaga 3" xfId="12595" hidden="1"/>
    <cellStyle name="Uwaga 3" xfId="12593" hidden="1"/>
    <cellStyle name="Uwaga 3" xfId="12591" hidden="1"/>
    <cellStyle name="Uwaga 3" xfId="12580" hidden="1"/>
    <cellStyle name="Uwaga 3" xfId="12578" hidden="1"/>
    <cellStyle name="Uwaga 3" xfId="12576" hidden="1"/>
    <cellStyle name="Uwaga 3" xfId="12565" hidden="1"/>
    <cellStyle name="Uwaga 3" xfId="12563" hidden="1"/>
    <cellStyle name="Uwaga 3" xfId="12561" hidden="1"/>
    <cellStyle name="Uwaga 3" xfId="12550" hidden="1"/>
    <cellStyle name="Uwaga 3" xfId="12548" hidden="1"/>
    <cellStyle name="Uwaga 3" xfId="12546" hidden="1"/>
    <cellStyle name="Uwaga 3" xfId="12535" hidden="1"/>
    <cellStyle name="Uwaga 3" xfId="12533" hidden="1"/>
    <cellStyle name="Uwaga 3" xfId="12531" hidden="1"/>
    <cellStyle name="Uwaga 3" xfId="12520" hidden="1"/>
    <cellStyle name="Uwaga 3" xfId="12518" hidden="1"/>
    <cellStyle name="Uwaga 3" xfId="12516" hidden="1"/>
    <cellStyle name="Uwaga 3" xfId="12505" hidden="1"/>
    <cellStyle name="Uwaga 3" xfId="12503" hidden="1"/>
    <cellStyle name="Uwaga 3" xfId="12501" hidden="1"/>
    <cellStyle name="Uwaga 3" xfId="12490" hidden="1"/>
    <cellStyle name="Uwaga 3" xfId="12488" hidden="1"/>
    <cellStyle name="Uwaga 3" xfId="12486" hidden="1"/>
    <cellStyle name="Uwaga 3" xfId="12475" hidden="1"/>
    <cellStyle name="Uwaga 3" xfId="12473" hidden="1"/>
    <cellStyle name="Uwaga 3" xfId="12471" hidden="1"/>
    <cellStyle name="Uwaga 3" xfId="12460" hidden="1"/>
    <cellStyle name="Uwaga 3" xfId="12458" hidden="1"/>
    <cellStyle name="Uwaga 3" xfId="12456" hidden="1"/>
    <cellStyle name="Uwaga 3" xfId="12445" hidden="1"/>
    <cellStyle name="Uwaga 3" xfId="12443" hidden="1"/>
    <cellStyle name="Uwaga 3" xfId="12441" hidden="1"/>
    <cellStyle name="Uwaga 3" xfId="12430" hidden="1"/>
    <cellStyle name="Uwaga 3" xfId="12428" hidden="1"/>
    <cellStyle name="Uwaga 3" xfId="12426" hidden="1"/>
    <cellStyle name="Uwaga 3" xfId="12415" hidden="1"/>
    <cellStyle name="Uwaga 3" xfId="12413" hidden="1"/>
    <cellStyle name="Uwaga 3" xfId="12411" hidden="1"/>
    <cellStyle name="Uwaga 3" xfId="12400" hidden="1"/>
    <cellStyle name="Uwaga 3" xfId="12398" hidden="1"/>
    <cellStyle name="Uwaga 3" xfId="12396" hidden="1"/>
    <cellStyle name="Uwaga 3" xfId="12385" hidden="1"/>
    <cellStyle name="Uwaga 3" xfId="12383" hidden="1"/>
    <cellStyle name="Uwaga 3" xfId="12381" hidden="1"/>
    <cellStyle name="Uwaga 3" xfId="12370" hidden="1"/>
    <cellStyle name="Uwaga 3" xfId="12368" hidden="1"/>
    <cellStyle name="Uwaga 3" xfId="12366" hidden="1"/>
    <cellStyle name="Uwaga 3" xfId="12355" hidden="1"/>
    <cellStyle name="Uwaga 3" xfId="12353" hidden="1"/>
    <cellStyle name="Uwaga 3" xfId="12351" hidden="1"/>
    <cellStyle name="Uwaga 3" xfId="12340" hidden="1"/>
    <cellStyle name="Uwaga 3" xfId="12338" hidden="1"/>
    <cellStyle name="Uwaga 3" xfId="12335" hidden="1"/>
    <cellStyle name="Uwaga 3" xfId="12325" hidden="1"/>
    <cellStyle name="Uwaga 3" xfId="12323" hidden="1"/>
    <cellStyle name="Uwaga 3" xfId="12321" hidden="1"/>
    <cellStyle name="Uwaga 3" xfId="12310" hidden="1"/>
    <cellStyle name="Uwaga 3" xfId="12308" hidden="1"/>
    <cellStyle name="Uwaga 3" xfId="12306" hidden="1"/>
    <cellStyle name="Uwaga 3" xfId="12295" hidden="1"/>
    <cellStyle name="Uwaga 3" xfId="12293" hidden="1"/>
    <cellStyle name="Uwaga 3" xfId="12290" hidden="1"/>
    <cellStyle name="Uwaga 3" xfId="12280" hidden="1"/>
    <cellStyle name="Uwaga 3" xfId="12278" hidden="1"/>
    <cellStyle name="Uwaga 3" xfId="12275" hidden="1"/>
    <cellStyle name="Uwaga 3" xfId="12265" hidden="1"/>
    <cellStyle name="Uwaga 3" xfId="12263" hidden="1"/>
    <cellStyle name="Uwaga 3" xfId="12260" hidden="1"/>
    <cellStyle name="Uwaga 3" xfId="12251" hidden="1"/>
    <cellStyle name="Uwaga 3" xfId="12248" hidden="1"/>
    <cellStyle name="Uwaga 3" xfId="12244" hidden="1"/>
    <cellStyle name="Uwaga 3" xfId="12236" hidden="1"/>
    <cellStyle name="Uwaga 3" xfId="12233" hidden="1"/>
    <cellStyle name="Uwaga 3" xfId="12229" hidden="1"/>
    <cellStyle name="Uwaga 3" xfId="12221" hidden="1"/>
    <cellStyle name="Uwaga 3" xfId="12218" hidden="1"/>
    <cellStyle name="Uwaga 3" xfId="12214" hidden="1"/>
    <cellStyle name="Uwaga 3" xfId="12206" hidden="1"/>
    <cellStyle name="Uwaga 3" xfId="12203" hidden="1"/>
    <cellStyle name="Uwaga 3" xfId="12199" hidden="1"/>
    <cellStyle name="Uwaga 3" xfId="12191" hidden="1"/>
    <cellStyle name="Uwaga 3" xfId="12188" hidden="1"/>
    <cellStyle name="Uwaga 3" xfId="12184" hidden="1"/>
    <cellStyle name="Uwaga 3" xfId="12176" hidden="1"/>
    <cellStyle name="Uwaga 3" xfId="12172" hidden="1"/>
    <cellStyle name="Uwaga 3" xfId="12167" hidden="1"/>
    <cellStyle name="Uwaga 3" xfId="12161" hidden="1"/>
    <cellStyle name="Uwaga 3" xfId="12157" hidden="1"/>
    <cellStyle name="Uwaga 3" xfId="12152" hidden="1"/>
    <cellStyle name="Uwaga 3" xfId="12146" hidden="1"/>
    <cellStyle name="Uwaga 3" xfId="12142" hidden="1"/>
    <cellStyle name="Uwaga 3" xfId="12137" hidden="1"/>
    <cellStyle name="Uwaga 3" xfId="12131" hidden="1"/>
    <cellStyle name="Uwaga 3" xfId="12128" hidden="1"/>
    <cellStyle name="Uwaga 3" xfId="12124" hidden="1"/>
    <cellStyle name="Uwaga 3" xfId="12116" hidden="1"/>
    <cellStyle name="Uwaga 3" xfId="12113" hidden="1"/>
    <cellStyle name="Uwaga 3" xfId="12108" hidden="1"/>
    <cellStyle name="Uwaga 3" xfId="12101" hidden="1"/>
    <cellStyle name="Uwaga 3" xfId="12097" hidden="1"/>
    <cellStyle name="Uwaga 3" xfId="12092" hidden="1"/>
    <cellStyle name="Uwaga 3" xfId="12086" hidden="1"/>
    <cellStyle name="Uwaga 3" xfId="12082" hidden="1"/>
    <cellStyle name="Uwaga 3" xfId="12077" hidden="1"/>
    <cellStyle name="Uwaga 3" xfId="12071" hidden="1"/>
    <cellStyle name="Uwaga 3" xfId="12068" hidden="1"/>
    <cellStyle name="Uwaga 3" xfId="12064" hidden="1"/>
    <cellStyle name="Uwaga 3" xfId="12056" hidden="1"/>
    <cellStyle name="Uwaga 3" xfId="12051" hidden="1"/>
    <cellStyle name="Uwaga 3" xfId="12046" hidden="1"/>
    <cellStyle name="Uwaga 3" xfId="12041" hidden="1"/>
    <cellStyle name="Uwaga 3" xfId="12036" hidden="1"/>
    <cellStyle name="Uwaga 3" xfId="12031" hidden="1"/>
    <cellStyle name="Uwaga 3" xfId="12026" hidden="1"/>
    <cellStyle name="Uwaga 3" xfId="12021" hidden="1"/>
    <cellStyle name="Uwaga 3" xfId="12016" hidden="1"/>
    <cellStyle name="Uwaga 3" xfId="12011" hidden="1"/>
    <cellStyle name="Uwaga 3" xfId="12007" hidden="1"/>
    <cellStyle name="Uwaga 3" xfId="12002" hidden="1"/>
    <cellStyle name="Uwaga 3" xfId="11995" hidden="1"/>
    <cellStyle name="Uwaga 3" xfId="11990" hidden="1"/>
    <cellStyle name="Uwaga 3" xfId="11985" hidden="1"/>
    <cellStyle name="Uwaga 3" xfId="11980" hidden="1"/>
    <cellStyle name="Uwaga 3" xfId="11975" hidden="1"/>
    <cellStyle name="Uwaga 3" xfId="11970" hidden="1"/>
    <cellStyle name="Uwaga 3" xfId="11965" hidden="1"/>
    <cellStyle name="Uwaga 3" xfId="11960" hidden="1"/>
    <cellStyle name="Uwaga 3" xfId="11955" hidden="1"/>
    <cellStyle name="Uwaga 3" xfId="11951" hidden="1"/>
    <cellStyle name="Uwaga 3" xfId="11946" hidden="1"/>
    <cellStyle name="Uwaga 3" xfId="11941" hidden="1"/>
    <cellStyle name="Uwaga 3" xfId="11936" hidden="1"/>
    <cellStyle name="Uwaga 3" xfId="11932" hidden="1"/>
    <cellStyle name="Uwaga 3" xfId="11928" hidden="1"/>
    <cellStyle name="Uwaga 3" xfId="11921" hidden="1"/>
    <cellStyle name="Uwaga 3" xfId="11917" hidden="1"/>
    <cellStyle name="Uwaga 3" xfId="11912" hidden="1"/>
    <cellStyle name="Uwaga 3" xfId="11906" hidden="1"/>
    <cellStyle name="Uwaga 3" xfId="11902" hidden="1"/>
    <cellStyle name="Uwaga 3" xfId="11897" hidden="1"/>
    <cellStyle name="Uwaga 3" xfId="11891" hidden="1"/>
    <cellStyle name="Uwaga 3" xfId="11887" hidden="1"/>
    <cellStyle name="Uwaga 3" xfId="11883" hidden="1"/>
    <cellStyle name="Uwaga 3" xfId="11876" hidden="1"/>
    <cellStyle name="Uwaga 3" xfId="11872" hidden="1"/>
    <cellStyle name="Uwaga 3" xfId="11868" hidden="1"/>
    <cellStyle name="Uwaga 3" xfId="12735" hidden="1"/>
    <cellStyle name="Uwaga 3" xfId="12734" hidden="1"/>
    <cellStyle name="Uwaga 3" xfId="12732" hidden="1"/>
    <cellStyle name="Uwaga 3" xfId="12719" hidden="1"/>
    <cellStyle name="Uwaga 3" xfId="12717" hidden="1"/>
    <cellStyle name="Uwaga 3" xfId="12715" hidden="1"/>
    <cellStyle name="Uwaga 3" xfId="12705" hidden="1"/>
    <cellStyle name="Uwaga 3" xfId="12703" hidden="1"/>
    <cellStyle name="Uwaga 3" xfId="12701" hidden="1"/>
    <cellStyle name="Uwaga 3" xfId="12690" hidden="1"/>
    <cellStyle name="Uwaga 3" xfId="12688" hidden="1"/>
    <cellStyle name="Uwaga 3" xfId="12686" hidden="1"/>
    <cellStyle name="Uwaga 3" xfId="12673" hidden="1"/>
    <cellStyle name="Uwaga 3" xfId="12671" hidden="1"/>
    <cellStyle name="Uwaga 3" xfId="12670" hidden="1"/>
    <cellStyle name="Uwaga 3" xfId="12657" hidden="1"/>
    <cellStyle name="Uwaga 3" xfId="12656" hidden="1"/>
    <cellStyle name="Uwaga 3" xfId="12654" hidden="1"/>
    <cellStyle name="Uwaga 3" xfId="12642" hidden="1"/>
    <cellStyle name="Uwaga 3" xfId="12641" hidden="1"/>
    <cellStyle name="Uwaga 3" xfId="12639" hidden="1"/>
    <cellStyle name="Uwaga 3" xfId="12627" hidden="1"/>
    <cellStyle name="Uwaga 3" xfId="12626" hidden="1"/>
    <cellStyle name="Uwaga 3" xfId="12624" hidden="1"/>
    <cellStyle name="Uwaga 3" xfId="12612" hidden="1"/>
    <cellStyle name="Uwaga 3" xfId="12611" hidden="1"/>
    <cellStyle name="Uwaga 3" xfId="12609" hidden="1"/>
    <cellStyle name="Uwaga 3" xfId="12597" hidden="1"/>
    <cellStyle name="Uwaga 3" xfId="12596" hidden="1"/>
    <cellStyle name="Uwaga 3" xfId="12594" hidden="1"/>
    <cellStyle name="Uwaga 3" xfId="12582" hidden="1"/>
    <cellStyle name="Uwaga 3" xfId="12581" hidden="1"/>
    <cellStyle name="Uwaga 3" xfId="12579" hidden="1"/>
    <cellStyle name="Uwaga 3" xfId="12567" hidden="1"/>
    <cellStyle name="Uwaga 3" xfId="12566" hidden="1"/>
    <cellStyle name="Uwaga 3" xfId="12564" hidden="1"/>
    <cellStyle name="Uwaga 3" xfId="12552" hidden="1"/>
    <cellStyle name="Uwaga 3" xfId="12551" hidden="1"/>
    <cellStyle name="Uwaga 3" xfId="12549" hidden="1"/>
    <cellStyle name="Uwaga 3" xfId="12537" hidden="1"/>
    <cellStyle name="Uwaga 3" xfId="12536" hidden="1"/>
    <cellStyle name="Uwaga 3" xfId="12534" hidden="1"/>
    <cellStyle name="Uwaga 3" xfId="12522" hidden="1"/>
    <cellStyle name="Uwaga 3" xfId="12521" hidden="1"/>
    <cellStyle name="Uwaga 3" xfId="12519" hidden="1"/>
    <cellStyle name="Uwaga 3" xfId="12507" hidden="1"/>
    <cellStyle name="Uwaga 3" xfId="12506" hidden="1"/>
    <cellStyle name="Uwaga 3" xfId="12504" hidden="1"/>
    <cellStyle name="Uwaga 3" xfId="12492" hidden="1"/>
    <cellStyle name="Uwaga 3" xfId="12491" hidden="1"/>
    <cellStyle name="Uwaga 3" xfId="12489" hidden="1"/>
    <cellStyle name="Uwaga 3" xfId="12477" hidden="1"/>
    <cellStyle name="Uwaga 3" xfId="12476" hidden="1"/>
    <cellStyle name="Uwaga 3" xfId="12474" hidden="1"/>
    <cellStyle name="Uwaga 3" xfId="12462" hidden="1"/>
    <cellStyle name="Uwaga 3" xfId="12461" hidden="1"/>
    <cellStyle name="Uwaga 3" xfId="12459" hidden="1"/>
    <cellStyle name="Uwaga 3" xfId="12447" hidden="1"/>
    <cellStyle name="Uwaga 3" xfId="12446" hidden="1"/>
    <cellStyle name="Uwaga 3" xfId="12444" hidden="1"/>
    <cellStyle name="Uwaga 3" xfId="12432" hidden="1"/>
    <cellStyle name="Uwaga 3" xfId="12431" hidden="1"/>
    <cellStyle name="Uwaga 3" xfId="12429" hidden="1"/>
    <cellStyle name="Uwaga 3" xfId="12417" hidden="1"/>
    <cellStyle name="Uwaga 3" xfId="12416" hidden="1"/>
    <cellStyle name="Uwaga 3" xfId="12414" hidden="1"/>
    <cellStyle name="Uwaga 3" xfId="12402" hidden="1"/>
    <cellStyle name="Uwaga 3" xfId="12401" hidden="1"/>
    <cellStyle name="Uwaga 3" xfId="12399" hidden="1"/>
    <cellStyle name="Uwaga 3" xfId="12387" hidden="1"/>
    <cellStyle name="Uwaga 3" xfId="12386" hidden="1"/>
    <cellStyle name="Uwaga 3" xfId="12384" hidden="1"/>
    <cellStyle name="Uwaga 3" xfId="12372" hidden="1"/>
    <cellStyle name="Uwaga 3" xfId="12371" hidden="1"/>
    <cellStyle name="Uwaga 3" xfId="12369" hidden="1"/>
    <cellStyle name="Uwaga 3" xfId="12357" hidden="1"/>
    <cellStyle name="Uwaga 3" xfId="12356" hidden="1"/>
    <cellStyle name="Uwaga 3" xfId="12354" hidden="1"/>
    <cellStyle name="Uwaga 3" xfId="12342" hidden="1"/>
    <cellStyle name="Uwaga 3" xfId="12341" hidden="1"/>
    <cellStyle name="Uwaga 3" xfId="12339" hidden="1"/>
    <cellStyle name="Uwaga 3" xfId="12327" hidden="1"/>
    <cellStyle name="Uwaga 3" xfId="12326" hidden="1"/>
    <cellStyle name="Uwaga 3" xfId="12324" hidden="1"/>
    <cellStyle name="Uwaga 3" xfId="12312" hidden="1"/>
    <cellStyle name="Uwaga 3" xfId="12311" hidden="1"/>
    <cellStyle name="Uwaga 3" xfId="12309" hidden="1"/>
    <cellStyle name="Uwaga 3" xfId="12297" hidden="1"/>
    <cellStyle name="Uwaga 3" xfId="12296" hidden="1"/>
    <cellStyle name="Uwaga 3" xfId="12294" hidden="1"/>
    <cellStyle name="Uwaga 3" xfId="12282" hidden="1"/>
    <cellStyle name="Uwaga 3" xfId="12281" hidden="1"/>
    <cellStyle name="Uwaga 3" xfId="12279" hidden="1"/>
    <cellStyle name="Uwaga 3" xfId="12267" hidden="1"/>
    <cellStyle name="Uwaga 3" xfId="12266" hidden="1"/>
    <cellStyle name="Uwaga 3" xfId="12264" hidden="1"/>
    <cellStyle name="Uwaga 3" xfId="12252" hidden="1"/>
    <cellStyle name="Uwaga 3" xfId="12250" hidden="1"/>
    <cellStyle name="Uwaga 3" xfId="12247" hidden="1"/>
    <cellStyle name="Uwaga 3" xfId="12237" hidden="1"/>
    <cellStyle name="Uwaga 3" xfId="12235" hidden="1"/>
    <cellStyle name="Uwaga 3" xfId="12232" hidden="1"/>
    <cellStyle name="Uwaga 3" xfId="12222" hidden="1"/>
    <cellStyle name="Uwaga 3" xfId="12220" hidden="1"/>
    <cellStyle name="Uwaga 3" xfId="12217" hidden="1"/>
    <cellStyle name="Uwaga 3" xfId="12207" hidden="1"/>
    <cellStyle name="Uwaga 3" xfId="12205" hidden="1"/>
    <cellStyle name="Uwaga 3" xfId="12202" hidden="1"/>
    <cellStyle name="Uwaga 3" xfId="12192" hidden="1"/>
    <cellStyle name="Uwaga 3" xfId="12190" hidden="1"/>
    <cellStyle name="Uwaga 3" xfId="12187" hidden="1"/>
    <cellStyle name="Uwaga 3" xfId="12177" hidden="1"/>
    <cellStyle name="Uwaga 3" xfId="12175" hidden="1"/>
    <cellStyle name="Uwaga 3" xfId="12171" hidden="1"/>
    <cellStyle name="Uwaga 3" xfId="12162" hidden="1"/>
    <cellStyle name="Uwaga 3" xfId="12159" hidden="1"/>
    <cellStyle name="Uwaga 3" xfId="12155" hidden="1"/>
    <cellStyle name="Uwaga 3" xfId="12147" hidden="1"/>
    <cellStyle name="Uwaga 3" xfId="12145" hidden="1"/>
    <cellStyle name="Uwaga 3" xfId="12141" hidden="1"/>
    <cellStyle name="Uwaga 3" xfId="12132" hidden="1"/>
    <cellStyle name="Uwaga 3" xfId="12130" hidden="1"/>
    <cellStyle name="Uwaga 3" xfId="12127" hidden="1"/>
    <cellStyle name="Uwaga 3" xfId="12117" hidden="1"/>
    <cellStyle name="Uwaga 3" xfId="12115" hidden="1"/>
    <cellStyle name="Uwaga 3" xfId="12110" hidden="1"/>
    <cellStyle name="Uwaga 3" xfId="12102" hidden="1"/>
    <cellStyle name="Uwaga 3" xfId="12100" hidden="1"/>
    <cellStyle name="Uwaga 3" xfId="12095" hidden="1"/>
    <cellStyle name="Uwaga 3" xfId="12087" hidden="1"/>
    <cellStyle name="Uwaga 3" xfId="12085" hidden="1"/>
    <cellStyle name="Uwaga 3" xfId="12080" hidden="1"/>
    <cellStyle name="Uwaga 3" xfId="12072" hidden="1"/>
    <cellStyle name="Uwaga 3" xfId="12070" hidden="1"/>
    <cellStyle name="Uwaga 3" xfId="12066" hidden="1"/>
    <cellStyle name="Uwaga 3" xfId="12057" hidden="1"/>
    <cellStyle name="Uwaga 3" xfId="12054" hidden="1"/>
    <cellStyle name="Uwaga 3" xfId="12049" hidden="1"/>
    <cellStyle name="Uwaga 3" xfId="12042" hidden="1"/>
    <cellStyle name="Uwaga 3" xfId="12038" hidden="1"/>
    <cellStyle name="Uwaga 3" xfId="12033" hidden="1"/>
    <cellStyle name="Uwaga 3" xfId="12027" hidden="1"/>
    <cellStyle name="Uwaga 3" xfId="12023" hidden="1"/>
    <cellStyle name="Uwaga 3" xfId="12018" hidden="1"/>
    <cellStyle name="Uwaga 3" xfId="12012" hidden="1"/>
    <cellStyle name="Uwaga 3" xfId="12009" hidden="1"/>
    <cellStyle name="Uwaga 3" xfId="12005" hidden="1"/>
    <cellStyle name="Uwaga 3" xfId="11996" hidden="1"/>
    <cellStyle name="Uwaga 3" xfId="11991" hidden="1"/>
    <cellStyle name="Uwaga 3" xfId="11986" hidden="1"/>
    <cellStyle name="Uwaga 3" xfId="11981" hidden="1"/>
    <cellStyle name="Uwaga 3" xfId="11976" hidden="1"/>
    <cellStyle name="Uwaga 3" xfId="11971" hidden="1"/>
    <cellStyle name="Uwaga 3" xfId="11966" hidden="1"/>
    <cellStyle name="Uwaga 3" xfId="11961" hidden="1"/>
    <cellStyle name="Uwaga 3" xfId="11956" hidden="1"/>
    <cellStyle name="Uwaga 3" xfId="11952" hidden="1"/>
    <cellStyle name="Uwaga 3" xfId="11947" hidden="1"/>
    <cellStyle name="Uwaga 3" xfId="11942" hidden="1"/>
    <cellStyle name="Uwaga 3" xfId="11937" hidden="1"/>
    <cellStyle name="Uwaga 3" xfId="11933" hidden="1"/>
    <cellStyle name="Uwaga 3" xfId="11929" hidden="1"/>
    <cellStyle name="Uwaga 3" xfId="11922" hidden="1"/>
    <cellStyle name="Uwaga 3" xfId="11918" hidden="1"/>
    <cellStyle name="Uwaga 3" xfId="11913" hidden="1"/>
    <cellStyle name="Uwaga 3" xfId="11907" hidden="1"/>
    <cellStyle name="Uwaga 3" xfId="11903" hidden="1"/>
    <cellStyle name="Uwaga 3" xfId="11898" hidden="1"/>
    <cellStyle name="Uwaga 3" xfId="11892" hidden="1"/>
    <cellStyle name="Uwaga 3" xfId="11888" hidden="1"/>
    <cellStyle name="Uwaga 3" xfId="11884" hidden="1"/>
    <cellStyle name="Uwaga 3" xfId="11877" hidden="1"/>
    <cellStyle name="Uwaga 3" xfId="11873" hidden="1"/>
    <cellStyle name="Uwaga 3" xfId="11869" hidden="1"/>
    <cellStyle name="Uwaga 3" xfId="11857" hidden="1"/>
    <cellStyle name="Uwaga 3" xfId="11856" hidden="1"/>
    <cellStyle name="Uwaga 3" xfId="11855" hidden="1"/>
    <cellStyle name="Uwaga 3" xfId="11848" hidden="1"/>
    <cellStyle name="Uwaga 3" xfId="11847" hidden="1"/>
    <cellStyle name="Uwaga 3" xfId="11846" hidden="1"/>
    <cellStyle name="Uwaga 3" xfId="11839" hidden="1"/>
    <cellStyle name="Uwaga 3" xfId="11838" hidden="1"/>
    <cellStyle name="Uwaga 3" xfId="11837" hidden="1"/>
    <cellStyle name="Uwaga 3" xfId="11830" hidden="1"/>
    <cellStyle name="Uwaga 3" xfId="11829" hidden="1"/>
    <cellStyle name="Uwaga 3" xfId="11828" hidden="1"/>
    <cellStyle name="Uwaga 3" xfId="11821" hidden="1"/>
    <cellStyle name="Uwaga 3" xfId="11820" hidden="1"/>
    <cellStyle name="Uwaga 3" xfId="11818" hidden="1"/>
    <cellStyle name="Uwaga 3" xfId="11813" hidden="1"/>
    <cellStyle name="Uwaga 3" xfId="11810" hidden="1"/>
    <cellStyle name="Uwaga 3" xfId="11808" hidden="1"/>
    <cellStyle name="Uwaga 3" xfId="11804" hidden="1"/>
    <cellStyle name="Uwaga 3" xfId="11801" hidden="1"/>
    <cellStyle name="Uwaga 3" xfId="11799" hidden="1"/>
    <cellStyle name="Uwaga 3" xfId="11795" hidden="1"/>
    <cellStyle name="Uwaga 3" xfId="11792" hidden="1"/>
    <cellStyle name="Uwaga 3" xfId="11790" hidden="1"/>
    <cellStyle name="Uwaga 3" xfId="11786" hidden="1"/>
    <cellStyle name="Uwaga 3" xfId="11784" hidden="1"/>
    <cellStyle name="Uwaga 3" xfId="11783" hidden="1"/>
    <cellStyle name="Uwaga 3" xfId="11777" hidden="1"/>
    <cellStyle name="Uwaga 3" xfId="11775" hidden="1"/>
    <cellStyle name="Uwaga 3" xfId="11772" hidden="1"/>
    <cellStyle name="Uwaga 3" xfId="11768" hidden="1"/>
    <cellStyle name="Uwaga 3" xfId="11765" hidden="1"/>
    <cellStyle name="Uwaga 3" xfId="11763" hidden="1"/>
    <cellStyle name="Uwaga 3" xfId="11759" hidden="1"/>
    <cellStyle name="Uwaga 3" xfId="11756" hidden="1"/>
    <cellStyle name="Uwaga 3" xfId="11754" hidden="1"/>
    <cellStyle name="Uwaga 3" xfId="11750" hidden="1"/>
    <cellStyle name="Uwaga 3" xfId="11748" hidden="1"/>
    <cellStyle name="Uwaga 3" xfId="11747" hidden="1"/>
    <cellStyle name="Uwaga 3" xfId="11741" hidden="1"/>
    <cellStyle name="Uwaga 3" xfId="11738" hidden="1"/>
    <cellStyle name="Uwaga 3" xfId="11736" hidden="1"/>
    <cellStyle name="Uwaga 3" xfId="11732" hidden="1"/>
    <cellStyle name="Uwaga 3" xfId="11729" hidden="1"/>
    <cellStyle name="Uwaga 3" xfId="11727" hidden="1"/>
    <cellStyle name="Uwaga 3" xfId="11723" hidden="1"/>
    <cellStyle name="Uwaga 3" xfId="11720" hidden="1"/>
    <cellStyle name="Uwaga 3" xfId="11718" hidden="1"/>
    <cellStyle name="Uwaga 3" xfId="11714" hidden="1"/>
    <cellStyle name="Uwaga 3" xfId="11712" hidden="1"/>
    <cellStyle name="Uwaga 3" xfId="11711" hidden="1"/>
    <cellStyle name="Uwaga 3" xfId="11704" hidden="1"/>
    <cellStyle name="Uwaga 3" xfId="11701" hidden="1"/>
    <cellStyle name="Uwaga 3" xfId="11699" hidden="1"/>
    <cellStyle name="Uwaga 3" xfId="11695" hidden="1"/>
    <cellStyle name="Uwaga 3" xfId="11692" hidden="1"/>
    <cellStyle name="Uwaga 3" xfId="11690" hidden="1"/>
    <cellStyle name="Uwaga 3" xfId="11686" hidden="1"/>
    <cellStyle name="Uwaga 3" xfId="11683" hidden="1"/>
    <cellStyle name="Uwaga 3" xfId="11681" hidden="1"/>
    <cellStyle name="Uwaga 3" xfId="11678" hidden="1"/>
    <cellStyle name="Uwaga 3" xfId="11676" hidden="1"/>
    <cellStyle name="Uwaga 3" xfId="11675" hidden="1"/>
    <cellStyle name="Uwaga 3" xfId="11669" hidden="1"/>
    <cellStyle name="Uwaga 3" xfId="11667" hidden="1"/>
    <cellStyle name="Uwaga 3" xfId="11665" hidden="1"/>
    <cellStyle name="Uwaga 3" xfId="11660" hidden="1"/>
    <cellStyle name="Uwaga 3" xfId="11658" hidden="1"/>
    <cellStyle name="Uwaga 3" xfId="11656" hidden="1"/>
    <cellStyle name="Uwaga 3" xfId="11651" hidden="1"/>
    <cellStyle name="Uwaga 3" xfId="11649" hidden="1"/>
    <cellStyle name="Uwaga 3" xfId="11647" hidden="1"/>
    <cellStyle name="Uwaga 3" xfId="11642" hidden="1"/>
    <cellStyle name="Uwaga 3" xfId="11640" hidden="1"/>
    <cellStyle name="Uwaga 3" xfId="11639" hidden="1"/>
    <cellStyle name="Uwaga 3" xfId="11632" hidden="1"/>
    <cellStyle name="Uwaga 3" xfId="11629" hidden="1"/>
    <cellStyle name="Uwaga 3" xfId="11627" hidden="1"/>
    <cellStyle name="Uwaga 3" xfId="11623" hidden="1"/>
    <cellStyle name="Uwaga 3" xfId="11620" hidden="1"/>
    <cellStyle name="Uwaga 3" xfId="11618" hidden="1"/>
    <cellStyle name="Uwaga 3" xfId="11614" hidden="1"/>
    <cellStyle name="Uwaga 3" xfId="11611" hidden="1"/>
    <cellStyle name="Uwaga 3" xfId="11609" hidden="1"/>
    <cellStyle name="Uwaga 3" xfId="11606" hidden="1"/>
    <cellStyle name="Uwaga 3" xfId="11604" hidden="1"/>
    <cellStyle name="Uwaga 3" xfId="11602" hidden="1"/>
    <cellStyle name="Uwaga 3" xfId="11596" hidden="1"/>
    <cellStyle name="Uwaga 3" xfId="11593" hidden="1"/>
    <cellStyle name="Uwaga 3" xfId="11591" hidden="1"/>
    <cellStyle name="Uwaga 3" xfId="11587" hidden="1"/>
    <cellStyle name="Uwaga 3" xfId="11584" hidden="1"/>
    <cellStyle name="Uwaga 3" xfId="11582" hidden="1"/>
    <cellStyle name="Uwaga 3" xfId="11578" hidden="1"/>
    <cellStyle name="Uwaga 3" xfId="11575" hidden="1"/>
    <cellStyle name="Uwaga 3" xfId="11573" hidden="1"/>
    <cellStyle name="Uwaga 3" xfId="11571" hidden="1"/>
    <cellStyle name="Uwaga 3" xfId="11569" hidden="1"/>
    <cellStyle name="Uwaga 3" xfId="11567" hidden="1"/>
    <cellStyle name="Uwaga 3" xfId="11562" hidden="1"/>
    <cellStyle name="Uwaga 3" xfId="11560" hidden="1"/>
    <cellStyle name="Uwaga 3" xfId="11557" hidden="1"/>
    <cellStyle name="Uwaga 3" xfId="11553" hidden="1"/>
    <cellStyle name="Uwaga 3" xfId="11550" hidden="1"/>
    <cellStyle name="Uwaga 3" xfId="11547" hidden="1"/>
    <cellStyle name="Uwaga 3" xfId="11544" hidden="1"/>
    <cellStyle name="Uwaga 3" xfId="11542" hidden="1"/>
    <cellStyle name="Uwaga 3" xfId="11539" hidden="1"/>
    <cellStyle name="Uwaga 3" xfId="11535" hidden="1"/>
    <cellStyle name="Uwaga 3" xfId="11533" hidden="1"/>
    <cellStyle name="Uwaga 3" xfId="11530" hidden="1"/>
    <cellStyle name="Uwaga 3" xfId="11525" hidden="1"/>
    <cellStyle name="Uwaga 3" xfId="11522" hidden="1"/>
    <cellStyle name="Uwaga 3" xfId="11519" hidden="1"/>
    <cellStyle name="Uwaga 3" xfId="11515" hidden="1"/>
    <cellStyle name="Uwaga 3" xfId="11512" hidden="1"/>
    <cellStyle name="Uwaga 3" xfId="11510" hidden="1"/>
    <cellStyle name="Uwaga 3" xfId="11507" hidden="1"/>
    <cellStyle name="Uwaga 3" xfId="11504" hidden="1"/>
    <cellStyle name="Uwaga 3" xfId="11501" hidden="1"/>
    <cellStyle name="Uwaga 3" xfId="11499" hidden="1"/>
    <cellStyle name="Uwaga 3" xfId="11497" hidden="1"/>
    <cellStyle name="Uwaga 3" xfId="11494" hidden="1"/>
    <cellStyle name="Uwaga 3" xfId="11489" hidden="1"/>
    <cellStyle name="Uwaga 3" xfId="11486" hidden="1"/>
    <cellStyle name="Uwaga 3" xfId="11483" hidden="1"/>
    <cellStyle name="Uwaga 3" xfId="11480" hidden="1"/>
    <cellStyle name="Uwaga 3" xfId="11477" hidden="1"/>
    <cellStyle name="Uwaga 3" xfId="11474" hidden="1"/>
    <cellStyle name="Uwaga 3" xfId="11471" hidden="1"/>
    <cellStyle name="Uwaga 3" xfId="11468" hidden="1"/>
    <cellStyle name="Uwaga 3" xfId="11465" hidden="1"/>
    <cellStyle name="Uwaga 3" xfId="11463" hidden="1"/>
    <cellStyle name="Uwaga 3" xfId="11461" hidden="1"/>
    <cellStyle name="Uwaga 3" xfId="11458" hidden="1"/>
    <cellStyle name="Uwaga 3" xfId="11453" hidden="1"/>
    <cellStyle name="Uwaga 3" xfId="11450" hidden="1"/>
    <cellStyle name="Uwaga 3" xfId="11447" hidden="1"/>
    <cellStyle name="Uwaga 3" xfId="11444" hidden="1"/>
    <cellStyle name="Uwaga 3" xfId="11441" hidden="1"/>
    <cellStyle name="Uwaga 3" xfId="11438" hidden="1"/>
    <cellStyle name="Uwaga 3" xfId="11435" hidden="1"/>
    <cellStyle name="Uwaga 3" xfId="11432" hidden="1"/>
    <cellStyle name="Uwaga 3" xfId="11429" hidden="1"/>
    <cellStyle name="Uwaga 3" xfId="11427" hidden="1"/>
    <cellStyle name="Uwaga 3" xfId="11425" hidden="1"/>
    <cellStyle name="Uwaga 3" xfId="11422" hidden="1"/>
    <cellStyle name="Uwaga 3" xfId="11416" hidden="1"/>
    <cellStyle name="Uwaga 3" xfId="11413" hidden="1"/>
    <cellStyle name="Uwaga 3" xfId="11411" hidden="1"/>
    <cellStyle name="Uwaga 3" xfId="11407" hidden="1"/>
    <cellStyle name="Uwaga 3" xfId="11404" hidden="1"/>
    <cellStyle name="Uwaga 3" xfId="11402" hidden="1"/>
    <cellStyle name="Uwaga 3" xfId="11398" hidden="1"/>
    <cellStyle name="Uwaga 3" xfId="11395" hidden="1"/>
    <cellStyle name="Uwaga 3" xfId="11393" hidden="1"/>
    <cellStyle name="Uwaga 3" xfId="11391" hidden="1"/>
    <cellStyle name="Uwaga 3" xfId="11388" hidden="1"/>
    <cellStyle name="Uwaga 3" xfId="11385" hidden="1"/>
    <cellStyle name="Uwaga 3" xfId="11382" hidden="1"/>
    <cellStyle name="Uwaga 3" xfId="11380" hidden="1"/>
    <cellStyle name="Uwaga 3" xfId="11378" hidden="1"/>
    <cellStyle name="Uwaga 3" xfId="11373" hidden="1"/>
    <cellStyle name="Uwaga 3" xfId="11371" hidden="1"/>
    <cellStyle name="Uwaga 3" xfId="11368" hidden="1"/>
    <cellStyle name="Uwaga 3" xfId="11364" hidden="1"/>
    <cellStyle name="Uwaga 3" xfId="11362" hidden="1"/>
    <cellStyle name="Uwaga 3" xfId="11359" hidden="1"/>
    <cellStyle name="Uwaga 3" xfId="11355" hidden="1"/>
    <cellStyle name="Uwaga 3" xfId="11353" hidden="1"/>
    <cellStyle name="Uwaga 3" xfId="11350" hidden="1"/>
    <cellStyle name="Uwaga 3" xfId="11346" hidden="1"/>
    <cellStyle name="Uwaga 3" xfId="11344" hidden="1"/>
    <cellStyle name="Uwaga 3" xfId="11342" hidden="1"/>
    <cellStyle name="Uwaga 3" xfId="12754" hidden="1"/>
    <cellStyle name="Uwaga 3" xfId="12755" hidden="1"/>
    <cellStyle name="Uwaga 3" xfId="12757" hidden="1"/>
    <cellStyle name="Uwaga 3" xfId="12769" hidden="1"/>
    <cellStyle name="Uwaga 3" xfId="12770" hidden="1"/>
    <cellStyle name="Uwaga 3" xfId="12775" hidden="1"/>
    <cellStyle name="Uwaga 3" xfId="12784" hidden="1"/>
    <cellStyle name="Uwaga 3" xfId="12785" hidden="1"/>
    <cellStyle name="Uwaga 3" xfId="12790" hidden="1"/>
    <cellStyle name="Uwaga 3" xfId="12799" hidden="1"/>
    <cellStyle name="Uwaga 3" xfId="12800" hidden="1"/>
    <cellStyle name="Uwaga 3" xfId="12801" hidden="1"/>
    <cellStyle name="Uwaga 3" xfId="12814" hidden="1"/>
    <cellStyle name="Uwaga 3" xfId="12819" hidden="1"/>
    <cellStyle name="Uwaga 3" xfId="12824" hidden="1"/>
    <cellStyle name="Uwaga 3" xfId="12834" hidden="1"/>
    <cellStyle name="Uwaga 3" xfId="12839" hidden="1"/>
    <cellStyle name="Uwaga 3" xfId="12843" hidden="1"/>
    <cellStyle name="Uwaga 3" xfId="12850" hidden="1"/>
    <cellStyle name="Uwaga 3" xfId="12855" hidden="1"/>
    <cellStyle name="Uwaga 3" xfId="12858" hidden="1"/>
    <cellStyle name="Uwaga 3" xfId="12864" hidden="1"/>
    <cellStyle name="Uwaga 3" xfId="12869" hidden="1"/>
    <cellStyle name="Uwaga 3" xfId="12873" hidden="1"/>
    <cellStyle name="Uwaga 3" xfId="12874" hidden="1"/>
    <cellStyle name="Uwaga 3" xfId="12875" hidden="1"/>
    <cellStyle name="Uwaga 3" xfId="12879" hidden="1"/>
    <cellStyle name="Uwaga 3" xfId="12891" hidden="1"/>
    <cellStyle name="Uwaga 3" xfId="12896" hidden="1"/>
    <cellStyle name="Uwaga 3" xfId="12901" hidden="1"/>
    <cellStyle name="Uwaga 3" xfId="12906" hidden="1"/>
    <cellStyle name="Uwaga 3" xfId="12911" hidden="1"/>
    <cellStyle name="Uwaga 3" xfId="12916" hidden="1"/>
    <cellStyle name="Uwaga 3" xfId="12920" hidden="1"/>
    <cellStyle name="Uwaga 3" xfId="12924" hidden="1"/>
    <cellStyle name="Uwaga 3" xfId="12929" hidden="1"/>
    <cellStyle name="Uwaga 3" xfId="12934" hidden="1"/>
    <cellStyle name="Uwaga 3" xfId="12935" hidden="1"/>
    <cellStyle name="Uwaga 3" xfId="12937" hidden="1"/>
    <cellStyle name="Uwaga 3" xfId="12950" hidden="1"/>
    <cellStyle name="Uwaga 3" xfId="12954" hidden="1"/>
    <cellStyle name="Uwaga 3" xfId="12959" hidden="1"/>
    <cellStyle name="Uwaga 3" xfId="12966" hidden="1"/>
    <cellStyle name="Uwaga 3" xfId="12970" hidden="1"/>
    <cellStyle name="Uwaga 3" xfId="12975" hidden="1"/>
    <cellStyle name="Uwaga 3" xfId="12980" hidden="1"/>
    <cellStyle name="Uwaga 3" xfId="12983" hidden="1"/>
    <cellStyle name="Uwaga 3" xfId="12988" hidden="1"/>
    <cellStyle name="Uwaga 3" xfId="12994" hidden="1"/>
    <cellStyle name="Uwaga 3" xfId="12995" hidden="1"/>
    <cellStyle name="Uwaga 3" xfId="12998" hidden="1"/>
    <cellStyle name="Uwaga 3" xfId="13011" hidden="1"/>
    <cellStyle name="Uwaga 3" xfId="13015" hidden="1"/>
    <cellStyle name="Uwaga 3" xfId="13020" hidden="1"/>
    <cellStyle name="Uwaga 3" xfId="13027" hidden="1"/>
    <cellStyle name="Uwaga 3" xfId="13032" hidden="1"/>
    <cellStyle name="Uwaga 3" xfId="13036" hidden="1"/>
    <cellStyle name="Uwaga 3" xfId="13041" hidden="1"/>
    <cellStyle name="Uwaga 3" xfId="13045" hidden="1"/>
    <cellStyle name="Uwaga 3" xfId="13050" hidden="1"/>
    <cellStyle name="Uwaga 3" xfId="13054" hidden="1"/>
    <cellStyle name="Uwaga 3" xfId="13055" hidden="1"/>
    <cellStyle name="Uwaga 3" xfId="13057" hidden="1"/>
    <cellStyle name="Uwaga 3" xfId="13069" hidden="1"/>
    <cellStyle name="Uwaga 3" xfId="13070" hidden="1"/>
    <cellStyle name="Uwaga 3" xfId="13072" hidden="1"/>
    <cellStyle name="Uwaga 3" xfId="13084" hidden="1"/>
    <cellStyle name="Uwaga 3" xfId="13086" hidden="1"/>
    <cellStyle name="Uwaga 3" xfId="13089" hidden="1"/>
    <cellStyle name="Uwaga 3" xfId="13099" hidden="1"/>
    <cellStyle name="Uwaga 3" xfId="13100" hidden="1"/>
    <cellStyle name="Uwaga 3" xfId="13102" hidden="1"/>
    <cellStyle name="Uwaga 3" xfId="13114" hidden="1"/>
    <cellStyle name="Uwaga 3" xfId="13115" hidden="1"/>
    <cellStyle name="Uwaga 3" xfId="13116" hidden="1"/>
    <cellStyle name="Uwaga 3" xfId="13130" hidden="1"/>
    <cellStyle name="Uwaga 3" xfId="13133" hidden="1"/>
    <cellStyle name="Uwaga 3" xfId="13137" hidden="1"/>
    <cellStyle name="Uwaga 3" xfId="13145" hidden="1"/>
    <cellStyle name="Uwaga 3" xfId="13148" hidden="1"/>
    <cellStyle name="Uwaga 3" xfId="13152" hidden="1"/>
    <cellStyle name="Uwaga 3" xfId="13160" hidden="1"/>
    <cellStyle name="Uwaga 3" xfId="13163" hidden="1"/>
    <cellStyle name="Uwaga 3" xfId="13167" hidden="1"/>
    <cellStyle name="Uwaga 3" xfId="13174" hidden="1"/>
    <cellStyle name="Uwaga 3" xfId="13175" hidden="1"/>
    <cellStyle name="Uwaga 3" xfId="13177" hidden="1"/>
    <cellStyle name="Uwaga 3" xfId="13190" hidden="1"/>
    <cellStyle name="Uwaga 3" xfId="13193" hidden="1"/>
    <cellStyle name="Uwaga 3" xfId="13196" hidden="1"/>
    <cellStyle name="Uwaga 3" xfId="13205" hidden="1"/>
    <cellStyle name="Uwaga 3" xfId="13208" hidden="1"/>
    <cellStyle name="Uwaga 3" xfId="13212" hidden="1"/>
    <cellStyle name="Uwaga 3" xfId="13220" hidden="1"/>
    <cellStyle name="Uwaga 3" xfId="13222" hidden="1"/>
    <cellStyle name="Uwaga 3" xfId="13225" hidden="1"/>
    <cellStyle name="Uwaga 3" xfId="13234" hidden="1"/>
    <cellStyle name="Uwaga 3" xfId="13235" hidden="1"/>
    <cellStyle name="Uwaga 3" xfId="13236" hidden="1"/>
    <cellStyle name="Uwaga 3" xfId="13249" hidden="1"/>
    <cellStyle name="Uwaga 3" xfId="13250" hidden="1"/>
    <cellStyle name="Uwaga 3" xfId="13252" hidden="1"/>
    <cellStyle name="Uwaga 3" xfId="13264" hidden="1"/>
    <cellStyle name="Uwaga 3" xfId="13265" hidden="1"/>
    <cellStyle name="Uwaga 3" xfId="13267" hidden="1"/>
    <cellStyle name="Uwaga 3" xfId="13279" hidden="1"/>
    <cellStyle name="Uwaga 3" xfId="13280" hidden="1"/>
    <cellStyle name="Uwaga 3" xfId="13282" hidden="1"/>
    <cellStyle name="Uwaga 3" xfId="13294" hidden="1"/>
    <cellStyle name="Uwaga 3" xfId="13295" hidden="1"/>
    <cellStyle name="Uwaga 3" xfId="13296" hidden="1"/>
    <cellStyle name="Uwaga 3" xfId="13310" hidden="1"/>
    <cellStyle name="Uwaga 3" xfId="13312" hidden="1"/>
    <cellStyle name="Uwaga 3" xfId="13315" hidden="1"/>
    <cellStyle name="Uwaga 3" xfId="13325" hidden="1"/>
    <cellStyle name="Uwaga 3" xfId="13328" hidden="1"/>
    <cellStyle name="Uwaga 3" xfId="13331" hidden="1"/>
    <cellStyle name="Uwaga 3" xfId="13340" hidden="1"/>
    <cellStyle name="Uwaga 3" xfId="13342" hidden="1"/>
    <cellStyle name="Uwaga 3" xfId="13345" hidden="1"/>
    <cellStyle name="Uwaga 3" xfId="13354" hidden="1"/>
    <cellStyle name="Uwaga 3" xfId="13355" hidden="1"/>
    <cellStyle name="Uwaga 3" xfId="13356" hidden="1"/>
    <cellStyle name="Uwaga 3" xfId="13369" hidden="1"/>
    <cellStyle name="Uwaga 3" xfId="13371" hidden="1"/>
    <cellStyle name="Uwaga 3" xfId="13373" hidden="1"/>
    <cellStyle name="Uwaga 3" xfId="13384" hidden="1"/>
    <cellStyle name="Uwaga 3" xfId="13386" hidden="1"/>
    <cellStyle name="Uwaga 3" xfId="13388" hidden="1"/>
    <cellStyle name="Uwaga 3" xfId="13399" hidden="1"/>
    <cellStyle name="Uwaga 3" xfId="13401" hidden="1"/>
    <cellStyle name="Uwaga 3" xfId="13403" hidden="1"/>
    <cellStyle name="Uwaga 3" xfId="13414" hidden="1"/>
    <cellStyle name="Uwaga 3" xfId="13415" hidden="1"/>
    <cellStyle name="Uwaga 3" xfId="13416" hidden="1"/>
    <cellStyle name="Uwaga 3" xfId="13429" hidden="1"/>
    <cellStyle name="Uwaga 3" xfId="13431" hidden="1"/>
    <cellStyle name="Uwaga 3" xfId="13433" hidden="1"/>
    <cellStyle name="Uwaga 3" xfId="13444" hidden="1"/>
    <cellStyle name="Uwaga 3" xfId="13446" hidden="1"/>
    <cellStyle name="Uwaga 3" xfId="13448" hidden="1"/>
    <cellStyle name="Uwaga 3" xfId="13459" hidden="1"/>
    <cellStyle name="Uwaga 3" xfId="13461" hidden="1"/>
    <cellStyle name="Uwaga 3" xfId="13462" hidden="1"/>
    <cellStyle name="Uwaga 3" xfId="13474" hidden="1"/>
    <cellStyle name="Uwaga 3" xfId="13475" hidden="1"/>
    <cellStyle name="Uwaga 3" xfId="13476" hidden="1"/>
    <cellStyle name="Uwaga 3" xfId="13489" hidden="1"/>
    <cellStyle name="Uwaga 3" xfId="13491" hidden="1"/>
    <cellStyle name="Uwaga 3" xfId="13493" hidden="1"/>
    <cellStyle name="Uwaga 3" xfId="13504" hidden="1"/>
    <cellStyle name="Uwaga 3" xfId="13506" hidden="1"/>
    <cellStyle name="Uwaga 3" xfId="13508" hidden="1"/>
    <cellStyle name="Uwaga 3" xfId="13519" hidden="1"/>
    <cellStyle name="Uwaga 3" xfId="13521" hidden="1"/>
    <cellStyle name="Uwaga 3" xfId="13523" hidden="1"/>
    <cellStyle name="Uwaga 3" xfId="13534" hidden="1"/>
    <cellStyle name="Uwaga 3" xfId="13535" hidden="1"/>
    <cellStyle name="Uwaga 3" xfId="13537" hidden="1"/>
    <cellStyle name="Uwaga 3" xfId="13548" hidden="1"/>
    <cellStyle name="Uwaga 3" xfId="13550" hidden="1"/>
    <cellStyle name="Uwaga 3" xfId="13551" hidden="1"/>
    <cellStyle name="Uwaga 3" xfId="13560" hidden="1"/>
    <cellStyle name="Uwaga 3" xfId="13563" hidden="1"/>
    <cellStyle name="Uwaga 3" xfId="13565" hidden="1"/>
    <cellStyle name="Uwaga 3" xfId="13576" hidden="1"/>
    <cellStyle name="Uwaga 3" xfId="13578" hidden="1"/>
    <cellStyle name="Uwaga 3" xfId="13580" hidden="1"/>
    <cellStyle name="Uwaga 3" xfId="13592" hidden="1"/>
    <cellStyle name="Uwaga 3" xfId="13594" hidden="1"/>
    <cellStyle name="Uwaga 3" xfId="13596" hidden="1"/>
    <cellStyle name="Uwaga 3" xfId="13604" hidden="1"/>
    <cellStyle name="Uwaga 3" xfId="13606" hidden="1"/>
    <cellStyle name="Uwaga 3" xfId="13609" hidden="1"/>
    <cellStyle name="Uwaga 3" xfId="13599" hidden="1"/>
    <cellStyle name="Uwaga 3" xfId="13598" hidden="1"/>
    <cellStyle name="Uwaga 3" xfId="13597" hidden="1"/>
    <cellStyle name="Uwaga 3" xfId="13584" hidden="1"/>
    <cellStyle name="Uwaga 3" xfId="13583" hidden="1"/>
    <cellStyle name="Uwaga 3" xfId="13582" hidden="1"/>
    <cellStyle name="Uwaga 3" xfId="13569" hidden="1"/>
    <cellStyle name="Uwaga 3" xfId="13568" hidden="1"/>
    <cellStyle name="Uwaga 3" xfId="13567" hidden="1"/>
    <cellStyle name="Uwaga 3" xfId="13554" hidden="1"/>
    <cellStyle name="Uwaga 3" xfId="13553" hidden="1"/>
    <cellStyle name="Uwaga 3" xfId="13552" hidden="1"/>
    <cellStyle name="Uwaga 3" xfId="13539" hidden="1"/>
    <cellStyle name="Uwaga 3" xfId="13538" hidden="1"/>
    <cellStyle name="Uwaga 3" xfId="13536" hidden="1"/>
    <cellStyle name="Uwaga 3" xfId="13525" hidden="1"/>
    <cellStyle name="Uwaga 3" xfId="13522" hidden="1"/>
    <cellStyle name="Uwaga 3" xfId="13520" hidden="1"/>
    <cellStyle name="Uwaga 3" xfId="13510" hidden="1"/>
    <cellStyle name="Uwaga 3" xfId="13507" hidden="1"/>
    <cellStyle name="Uwaga 3" xfId="13505" hidden="1"/>
    <cellStyle name="Uwaga 3" xfId="13495" hidden="1"/>
    <cellStyle name="Uwaga 3" xfId="13492" hidden="1"/>
    <cellStyle name="Uwaga 3" xfId="13490" hidden="1"/>
    <cellStyle name="Uwaga 3" xfId="13480" hidden="1"/>
    <cellStyle name="Uwaga 3" xfId="13478" hidden="1"/>
    <cellStyle name="Uwaga 3" xfId="13477" hidden="1"/>
    <cellStyle name="Uwaga 3" xfId="13465" hidden="1"/>
    <cellStyle name="Uwaga 3" xfId="13463" hidden="1"/>
    <cellStyle name="Uwaga 3" xfId="13460" hidden="1"/>
    <cellStyle name="Uwaga 3" xfId="13450" hidden="1"/>
    <cellStyle name="Uwaga 3" xfId="13447" hidden="1"/>
    <cellStyle name="Uwaga 3" xfId="13445" hidden="1"/>
    <cellStyle name="Uwaga 3" xfId="13435" hidden="1"/>
    <cellStyle name="Uwaga 3" xfId="13432" hidden="1"/>
    <cellStyle name="Uwaga 3" xfId="13430" hidden="1"/>
    <cellStyle name="Uwaga 3" xfId="13420" hidden="1"/>
    <cellStyle name="Uwaga 3" xfId="13418" hidden="1"/>
    <cellStyle name="Uwaga 3" xfId="13417" hidden="1"/>
    <cellStyle name="Uwaga 3" xfId="13405" hidden="1"/>
    <cellStyle name="Uwaga 3" xfId="13402" hidden="1"/>
    <cellStyle name="Uwaga 3" xfId="13400" hidden="1"/>
    <cellStyle name="Uwaga 3" xfId="13390" hidden="1"/>
    <cellStyle name="Uwaga 3" xfId="13387" hidden="1"/>
    <cellStyle name="Uwaga 3" xfId="13385" hidden="1"/>
    <cellStyle name="Uwaga 3" xfId="13375" hidden="1"/>
    <cellStyle name="Uwaga 3" xfId="13372" hidden="1"/>
    <cellStyle name="Uwaga 3" xfId="13370" hidden="1"/>
    <cellStyle name="Uwaga 3" xfId="13360" hidden="1"/>
    <cellStyle name="Uwaga 3" xfId="13358" hidden="1"/>
    <cellStyle name="Uwaga 3" xfId="13357" hidden="1"/>
    <cellStyle name="Uwaga 3" xfId="13344" hidden="1"/>
    <cellStyle name="Uwaga 3" xfId="13341" hidden="1"/>
    <cellStyle name="Uwaga 3" xfId="13339" hidden="1"/>
    <cellStyle name="Uwaga 3" xfId="13329" hidden="1"/>
    <cellStyle name="Uwaga 3" xfId="13326" hidden="1"/>
    <cellStyle name="Uwaga 3" xfId="13324" hidden="1"/>
    <cellStyle name="Uwaga 3" xfId="13314" hidden="1"/>
    <cellStyle name="Uwaga 3" xfId="13311" hidden="1"/>
    <cellStyle name="Uwaga 3" xfId="13309" hidden="1"/>
    <cellStyle name="Uwaga 3" xfId="13300" hidden="1"/>
    <cellStyle name="Uwaga 3" xfId="13298" hidden="1"/>
    <cellStyle name="Uwaga 3" xfId="13297" hidden="1"/>
    <cellStyle name="Uwaga 3" xfId="13285" hidden="1"/>
    <cellStyle name="Uwaga 3" xfId="13283" hidden="1"/>
    <cellStyle name="Uwaga 3" xfId="13281" hidden="1"/>
    <cellStyle name="Uwaga 3" xfId="13270" hidden="1"/>
    <cellStyle name="Uwaga 3" xfId="13268" hidden="1"/>
    <cellStyle name="Uwaga 3" xfId="13266" hidden="1"/>
    <cellStyle name="Uwaga 3" xfId="13255" hidden="1"/>
    <cellStyle name="Uwaga 3" xfId="13253" hidden="1"/>
    <cellStyle name="Uwaga 3" xfId="13251" hidden="1"/>
    <cellStyle name="Uwaga 3" xfId="13240" hidden="1"/>
    <cellStyle name="Uwaga 3" xfId="13238" hidden="1"/>
    <cellStyle name="Uwaga 3" xfId="13237" hidden="1"/>
    <cellStyle name="Uwaga 3" xfId="13224" hidden="1"/>
    <cellStyle name="Uwaga 3" xfId="13221" hidden="1"/>
    <cellStyle name="Uwaga 3" xfId="13219" hidden="1"/>
    <cellStyle name="Uwaga 3" xfId="13209" hidden="1"/>
    <cellStyle name="Uwaga 3" xfId="13206" hidden="1"/>
    <cellStyle name="Uwaga 3" xfId="13204" hidden="1"/>
    <cellStyle name="Uwaga 3" xfId="13194" hidden="1"/>
    <cellStyle name="Uwaga 3" xfId="13191" hidden="1"/>
    <cellStyle name="Uwaga 3" xfId="13189" hidden="1"/>
    <cellStyle name="Uwaga 3" xfId="13180" hidden="1"/>
    <cellStyle name="Uwaga 3" xfId="13178" hidden="1"/>
    <cellStyle name="Uwaga 3" xfId="13176" hidden="1"/>
    <cellStyle name="Uwaga 3" xfId="13164" hidden="1"/>
    <cellStyle name="Uwaga 3" xfId="13161" hidden="1"/>
    <cellStyle name="Uwaga 3" xfId="13159" hidden="1"/>
    <cellStyle name="Uwaga 3" xfId="13149" hidden="1"/>
    <cellStyle name="Uwaga 3" xfId="13146" hidden="1"/>
    <cellStyle name="Uwaga 3" xfId="13144" hidden="1"/>
    <cellStyle name="Uwaga 3" xfId="13134" hidden="1"/>
    <cellStyle name="Uwaga 3" xfId="13131" hidden="1"/>
    <cellStyle name="Uwaga 3" xfId="13129" hidden="1"/>
    <cellStyle name="Uwaga 3" xfId="13122" hidden="1"/>
    <cellStyle name="Uwaga 3" xfId="13119" hidden="1"/>
    <cellStyle name="Uwaga 3" xfId="13117" hidden="1"/>
    <cellStyle name="Uwaga 3" xfId="13107" hidden="1"/>
    <cellStyle name="Uwaga 3" xfId="13104" hidden="1"/>
    <cellStyle name="Uwaga 3" xfId="13101" hidden="1"/>
    <cellStyle name="Uwaga 3" xfId="13092" hidden="1"/>
    <cellStyle name="Uwaga 3" xfId="13088" hidden="1"/>
    <cellStyle name="Uwaga 3" xfId="13085" hidden="1"/>
    <cellStyle name="Uwaga 3" xfId="13077" hidden="1"/>
    <cellStyle name="Uwaga 3" xfId="13074" hidden="1"/>
    <cellStyle name="Uwaga 3" xfId="13071" hidden="1"/>
    <cellStyle name="Uwaga 3" xfId="13062" hidden="1"/>
    <cellStyle name="Uwaga 3" xfId="13059" hidden="1"/>
    <cellStyle name="Uwaga 3" xfId="13056" hidden="1"/>
    <cellStyle name="Uwaga 3" xfId="13046" hidden="1"/>
    <cellStyle name="Uwaga 3" xfId="13042" hidden="1"/>
    <cellStyle name="Uwaga 3" xfId="13039" hidden="1"/>
    <cellStyle name="Uwaga 3" xfId="13030" hidden="1"/>
    <cellStyle name="Uwaga 3" xfId="13026" hidden="1"/>
    <cellStyle name="Uwaga 3" xfId="13024" hidden="1"/>
    <cellStyle name="Uwaga 3" xfId="13016" hidden="1"/>
    <cellStyle name="Uwaga 3" xfId="13012" hidden="1"/>
    <cellStyle name="Uwaga 3" xfId="13009" hidden="1"/>
    <cellStyle name="Uwaga 3" xfId="13002" hidden="1"/>
    <cellStyle name="Uwaga 3" xfId="12999" hidden="1"/>
    <cellStyle name="Uwaga 3" xfId="12996" hidden="1"/>
    <cellStyle name="Uwaga 3" xfId="12987" hidden="1"/>
    <cellStyle name="Uwaga 3" xfId="12982" hidden="1"/>
    <cellStyle name="Uwaga 3" xfId="12979" hidden="1"/>
    <cellStyle name="Uwaga 3" xfId="12972" hidden="1"/>
    <cellStyle name="Uwaga 3" xfId="12967" hidden="1"/>
    <cellStyle name="Uwaga 3" xfId="12964" hidden="1"/>
    <cellStyle name="Uwaga 3" xfId="12957" hidden="1"/>
    <cellStyle name="Uwaga 3" xfId="12952" hidden="1"/>
    <cellStyle name="Uwaga 3" xfId="12949" hidden="1"/>
    <cellStyle name="Uwaga 3" xfId="12943" hidden="1"/>
    <cellStyle name="Uwaga 3" xfId="12939" hidden="1"/>
    <cellStyle name="Uwaga 3" xfId="12936" hidden="1"/>
    <cellStyle name="Uwaga 3" xfId="12928" hidden="1"/>
    <cellStyle name="Uwaga 3" xfId="12923" hidden="1"/>
    <cellStyle name="Uwaga 3" xfId="12919" hidden="1"/>
    <cellStyle name="Uwaga 3" xfId="12913" hidden="1"/>
    <cellStyle name="Uwaga 3" xfId="12908" hidden="1"/>
    <cellStyle name="Uwaga 3" xfId="12904" hidden="1"/>
    <cellStyle name="Uwaga 3" xfId="12898" hidden="1"/>
    <cellStyle name="Uwaga 3" xfId="12893" hidden="1"/>
    <cellStyle name="Uwaga 3" xfId="12889" hidden="1"/>
    <cellStyle name="Uwaga 3" xfId="12884" hidden="1"/>
    <cellStyle name="Uwaga 3" xfId="12880" hidden="1"/>
    <cellStyle name="Uwaga 3" xfId="12876" hidden="1"/>
    <cellStyle name="Uwaga 3" xfId="12868" hidden="1"/>
    <cellStyle name="Uwaga 3" xfId="12863" hidden="1"/>
    <cellStyle name="Uwaga 3" xfId="12859" hidden="1"/>
    <cellStyle name="Uwaga 3" xfId="12853" hidden="1"/>
    <cellStyle name="Uwaga 3" xfId="12848" hidden="1"/>
    <cellStyle name="Uwaga 3" xfId="12844" hidden="1"/>
    <cellStyle name="Uwaga 3" xfId="12838" hidden="1"/>
    <cellStyle name="Uwaga 3" xfId="12833" hidden="1"/>
    <cellStyle name="Uwaga 3" xfId="12829" hidden="1"/>
    <cellStyle name="Uwaga 3" xfId="12825" hidden="1"/>
    <cellStyle name="Uwaga 3" xfId="12820" hidden="1"/>
    <cellStyle name="Uwaga 3" xfId="12815" hidden="1"/>
    <cellStyle name="Uwaga 3" xfId="12810" hidden="1"/>
    <cellStyle name="Uwaga 3" xfId="12806" hidden="1"/>
    <cellStyle name="Uwaga 3" xfId="12802" hidden="1"/>
    <cellStyle name="Uwaga 3" xfId="12795" hidden="1"/>
    <cellStyle name="Uwaga 3" xfId="12791" hidden="1"/>
    <cellStyle name="Uwaga 3" xfId="12786" hidden="1"/>
    <cellStyle name="Uwaga 3" xfId="12780" hidden="1"/>
    <cellStyle name="Uwaga 3" xfId="12776" hidden="1"/>
    <cellStyle name="Uwaga 3" xfId="12771" hidden="1"/>
    <cellStyle name="Uwaga 3" xfId="12765" hidden="1"/>
    <cellStyle name="Uwaga 3" xfId="12761" hidden="1"/>
    <cellStyle name="Uwaga 3" xfId="12756" hidden="1"/>
    <cellStyle name="Uwaga 3" xfId="12750" hidden="1"/>
    <cellStyle name="Uwaga 3" xfId="12746" hidden="1"/>
    <cellStyle name="Uwaga 3" xfId="12742" hidden="1"/>
    <cellStyle name="Uwaga 3" xfId="13602" hidden="1"/>
    <cellStyle name="Uwaga 3" xfId="13601" hidden="1"/>
    <cellStyle name="Uwaga 3" xfId="13600" hidden="1"/>
    <cellStyle name="Uwaga 3" xfId="13587" hidden="1"/>
    <cellStyle name="Uwaga 3" xfId="13586" hidden="1"/>
    <cellStyle name="Uwaga 3" xfId="13585" hidden="1"/>
    <cellStyle name="Uwaga 3" xfId="13572" hidden="1"/>
    <cellStyle name="Uwaga 3" xfId="13571" hidden="1"/>
    <cellStyle name="Uwaga 3" xfId="13570" hidden="1"/>
    <cellStyle name="Uwaga 3" xfId="13557" hidden="1"/>
    <cellStyle name="Uwaga 3" xfId="13556" hidden="1"/>
    <cellStyle name="Uwaga 3" xfId="13555" hidden="1"/>
    <cellStyle name="Uwaga 3" xfId="13542" hidden="1"/>
    <cellStyle name="Uwaga 3" xfId="13541" hidden="1"/>
    <cellStyle name="Uwaga 3" xfId="13540" hidden="1"/>
    <cellStyle name="Uwaga 3" xfId="13528" hidden="1"/>
    <cellStyle name="Uwaga 3" xfId="13526" hidden="1"/>
    <cellStyle name="Uwaga 3" xfId="13524" hidden="1"/>
    <cellStyle name="Uwaga 3" xfId="13513" hidden="1"/>
    <cellStyle name="Uwaga 3" xfId="13511" hidden="1"/>
    <cellStyle name="Uwaga 3" xfId="13509" hidden="1"/>
    <cellStyle name="Uwaga 3" xfId="13498" hidden="1"/>
    <cellStyle name="Uwaga 3" xfId="13496" hidden="1"/>
    <cellStyle name="Uwaga 3" xfId="13494" hidden="1"/>
    <cellStyle name="Uwaga 3" xfId="13483" hidden="1"/>
    <cellStyle name="Uwaga 3" xfId="13481" hidden="1"/>
    <cellStyle name="Uwaga 3" xfId="13479" hidden="1"/>
    <cellStyle name="Uwaga 3" xfId="13468" hidden="1"/>
    <cellStyle name="Uwaga 3" xfId="13466" hidden="1"/>
    <cellStyle name="Uwaga 3" xfId="13464" hidden="1"/>
    <cellStyle name="Uwaga 3" xfId="13453" hidden="1"/>
    <cellStyle name="Uwaga 3" xfId="13451" hidden="1"/>
    <cellStyle name="Uwaga 3" xfId="13449" hidden="1"/>
    <cellStyle name="Uwaga 3" xfId="13438" hidden="1"/>
    <cellStyle name="Uwaga 3" xfId="13436" hidden="1"/>
    <cellStyle name="Uwaga 3" xfId="13434" hidden="1"/>
    <cellStyle name="Uwaga 3" xfId="13423" hidden="1"/>
    <cellStyle name="Uwaga 3" xfId="13421" hidden="1"/>
    <cellStyle name="Uwaga 3" xfId="13419" hidden="1"/>
    <cellStyle name="Uwaga 3" xfId="13408" hidden="1"/>
    <cellStyle name="Uwaga 3" xfId="13406" hidden="1"/>
    <cellStyle name="Uwaga 3" xfId="13404" hidden="1"/>
    <cellStyle name="Uwaga 3" xfId="13393" hidden="1"/>
    <cellStyle name="Uwaga 3" xfId="13391" hidden="1"/>
    <cellStyle name="Uwaga 3" xfId="13389" hidden="1"/>
    <cellStyle name="Uwaga 3" xfId="13378" hidden="1"/>
    <cellStyle name="Uwaga 3" xfId="13376" hidden="1"/>
    <cellStyle name="Uwaga 3" xfId="13374" hidden="1"/>
    <cellStyle name="Uwaga 3" xfId="13363" hidden="1"/>
    <cellStyle name="Uwaga 3" xfId="13361" hidden="1"/>
    <cellStyle name="Uwaga 3" xfId="13359" hidden="1"/>
    <cellStyle name="Uwaga 3" xfId="13348" hidden="1"/>
    <cellStyle name="Uwaga 3" xfId="13346" hidden="1"/>
    <cellStyle name="Uwaga 3" xfId="13343" hidden="1"/>
    <cellStyle name="Uwaga 3" xfId="13333" hidden="1"/>
    <cellStyle name="Uwaga 3" xfId="13330" hidden="1"/>
    <cellStyle name="Uwaga 3" xfId="13327" hidden="1"/>
    <cellStyle name="Uwaga 3" xfId="13318" hidden="1"/>
    <cellStyle name="Uwaga 3" xfId="13316" hidden="1"/>
    <cellStyle name="Uwaga 3" xfId="13313" hidden="1"/>
    <cellStyle name="Uwaga 3" xfId="13303" hidden="1"/>
    <cellStyle name="Uwaga 3" xfId="13301" hidden="1"/>
    <cellStyle name="Uwaga 3" xfId="13299" hidden="1"/>
    <cellStyle name="Uwaga 3" xfId="13288" hidden="1"/>
    <cellStyle name="Uwaga 3" xfId="13286" hidden="1"/>
    <cellStyle name="Uwaga 3" xfId="13284" hidden="1"/>
    <cellStyle name="Uwaga 3" xfId="13273" hidden="1"/>
    <cellStyle name="Uwaga 3" xfId="13271" hidden="1"/>
    <cellStyle name="Uwaga 3" xfId="13269" hidden="1"/>
    <cellStyle name="Uwaga 3" xfId="13258" hidden="1"/>
    <cellStyle name="Uwaga 3" xfId="13256" hidden="1"/>
    <cellStyle name="Uwaga 3" xfId="13254" hidden="1"/>
    <cellStyle name="Uwaga 3" xfId="13243" hidden="1"/>
    <cellStyle name="Uwaga 3" xfId="13241" hidden="1"/>
    <cellStyle name="Uwaga 3" xfId="13239" hidden="1"/>
    <cellStyle name="Uwaga 3" xfId="13228" hidden="1"/>
    <cellStyle name="Uwaga 3" xfId="13226" hidden="1"/>
    <cellStyle name="Uwaga 3" xfId="13223" hidden="1"/>
    <cellStyle name="Uwaga 3" xfId="13213" hidden="1"/>
    <cellStyle name="Uwaga 3" xfId="13210" hidden="1"/>
    <cellStyle name="Uwaga 3" xfId="13207" hidden="1"/>
    <cellStyle name="Uwaga 3" xfId="13198" hidden="1"/>
    <cellStyle name="Uwaga 3" xfId="13195" hidden="1"/>
    <cellStyle name="Uwaga 3" xfId="13192" hidden="1"/>
    <cellStyle name="Uwaga 3" xfId="13183" hidden="1"/>
    <cellStyle name="Uwaga 3" xfId="13181" hidden="1"/>
    <cellStyle name="Uwaga 3" xfId="13179" hidden="1"/>
    <cellStyle name="Uwaga 3" xfId="13168" hidden="1"/>
    <cellStyle name="Uwaga 3" xfId="13165" hidden="1"/>
    <cellStyle name="Uwaga 3" xfId="13162" hidden="1"/>
    <cellStyle name="Uwaga 3" xfId="13153" hidden="1"/>
    <cellStyle name="Uwaga 3" xfId="13150" hidden="1"/>
    <cellStyle name="Uwaga 3" xfId="13147" hidden="1"/>
    <cellStyle name="Uwaga 3" xfId="13138" hidden="1"/>
    <cellStyle name="Uwaga 3" xfId="13135" hidden="1"/>
    <cellStyle name="Uwaga 3" xfId="13132" hidden="1"/>
    <cellStyle name="Uwaga 3" xfId="13125" hidden="1"/>
    <cellStyle name="Uwaga 3" xfId="13121" hidden="1"/>
    <cellStyle name="Uwaga 3" xfId="13118" hidden="1"/>
    <cellStyle name="Uwaga 3" xfId="13110" hidden="1"/>
    <cellStyle name="Uwaga 3" xfId="13106" hidden="1"/>
    <cellStyle name="Uwaga 3" xfId="13103" hidden="1"/>
    <cellStyle name="Uwaga 3" xfId="13095" hidden="1"/>
    <cellStyle name="Uwaga 3" xfId="13091" hidden="1"/>
    <cellStyle name="Uwaga 3" xfId="13087" hidden="1"/>
    <cellStyle name="Uwaga 3" xfId="13080" hidden="1"/>
    <cellStyle name="Uwaga 3" xfId="13076" hidden="1"/>
    <cellStyle name="Uwaga 3" xfId="13073" hidden="1"/>
    <cellStyle name="Uwaga 3" xfId="13065" hidden="1"/>
    <cellStyle name="Uwaga 3" xfId="13061" hidden="1"/>
    <cellStyle name="Uwaga 3" xfId="13058" hidden="1"/>
    <cellStyle name="Uwaga 3" xfId="13049" hidden="1"/>
    <cellStyle name="Uwaga 3" xfId="13044" hidden="1"/>
    <cellStyle name="Uwaga 3" xfId="13040" hidden="1"/>
    <cellStyle name="Uwaga 3" xfId="13034" hidden="1"/>
    <cellStyle name="Uwaga 3" xfId="13029" hidden="1"/>
    <cellStyle name="Uwaga 3" xfId="13025" hidden="1"/>
    <cellStyle name="Uwaga 3" xfId="13019" hidden="1"/>
    <cellStyle name="Uwaga 3" xfId="13014" hidden="1"/>
    <cellStyle name="Uwaga 3" xfId="13010" hidden="1"/>
    <cellStyle name="Uwaga 3" xfId="13005" hidden="1"/>
    <cellStyle name="Uwaga 3" xfId="13001" hidden="1"/>
    <cellStyle name="Uwaga 3" xfId="12997" hidden="1"/>
    <cellStyle name="Uwaga 3" xfId="12990" hidden="1"/>
    <cellStyle name="Uwaga 3" xfId="12985" hidden="1"/>
    <cellStyle name="Uwaga 3" xfId="12981" hidden="1"/>
    <cellStyle name="Uwaga 3" xfId="12974" hidden="1"/>
    <cellStyle name="Uwaga 3" xfId="12969" hidden="1"/>
    <cellStyle name="Uwaga 3" xfId="12965" hidden="1"/>
    <cellStyle name="Uwaga 3" xfId="12960" hidden="1"/>
    <cellStyle name="Uwaga 3" xfId="12955" hidden="1"/>
    <cellStyle name="Uwaga 3" xfId="12951" hidden="1"/>
    <cellStyle name="Uwaga 3" xfId="12945" hidden="1"/>
    <cellStyle name="Uwaga 3" xfId="12941" hidden="1"/>
    <cellStyle name="Uwaga 3" xfId="12938" hidden="1"/>
    <cellStyle name="Uwaga 3" xfId="12931" hidden="1"/>
    <cellStyle name="Uwaga 3" xfId="12926" hidden="1"/>
    <cellStyle name="Uwaga 3" xfId="12921" hidden="1"/>
    <cellStyle name="Uwaga 3" xfId="12915" hidden="1"/>
    <cellStyle name="Uwaga 3" xfId="12910" hidden="1"/>
    <cellStyle name="Uwaga 3" xfId="12905" hidden="1"/>
    <cellStyle name="Uwaga 3" xfId="12900" hidden="1"/>
    <cellStyle name="Uwaga 3" xfId="12895" hidden="1"/>
    <cellStyle name="Uwaga 3" xfId="12890" hidden="1"/>
    <cellStyle name="Uwaga 3" xfId="12886" hidden="1"/>
    <cellStyle name="Uwaga 3" xfId="12882" hidden="1"/>
    <cellStyle name="Uwaga 3" xfId="12877" hidden="1"/>
    <cellStyle name="Uwaga 3" xfId="12870" hidden="1"/>
    <cellStyle name="Uwaga 3" xfId="12865" hidden="1"/>
    <cellStyle name="Uwaga 3" xfId="12860" hidden="1"/>
    <cellStyle name="Uwaga 3" xfId="12854" hidden="1"/>
    <cellStyle name="Uwaga 3" xfId="12849" hidden="1"/>
    <cellStyle name="Uwaga 3" xfId="12845" hidden="1"/>
    <cellStyle name="Uwaga 3" xfId="12840" hidden="1"/>
    <cellStyle name="Uwaga 3" xfId="12835" hidden="1"/>
    <cellStyle name="Uwaga 3" xfId="12830" hidden="1"/>
    <cellStyle name="Uwaga 3" xfId="12826" hidden="1"/>
    <cellStyle name="Uwaga 3" xfId="12821" hidden="1"/>
    <cellStyle name="Uwaga 3" xfId="12816" hidden="1"/>
    <cellStyle name="Uwaga 3" xfId="12811" hidden="1"/>
    <cellStyle name="Uwaga 3" xfId="12807" hidden="1"/>
    <cellStyle name="Uwaga 3" xfId="12803" hidden="1"/>
    <cellStyle name="Uwaga 3" xfId="12796" hidden="1"/>
    <cellStyle name="Uwaga 3" xfId="12792" hidden="1"/>
    <cellStyle name="Uwaga 3" xfId="12787" hidden="1"/>
    <cellStyle name="Uwaga 3" xfId="12781" hidden="1"/>
    <cellStyle name="Uwaga 3" xfId="12777" hidden="1"/>
    <cellStyle name="Uwaga 3" xfId="12772" hidden="1"/>
    <cellStyle name="Uwaga 3" xfId="12766" hidden="1"/>
    <cellStyle name="Uwaga 3" xfId="12762" hidden="1"/>
    <cellStyle name="Uwaga 3" xfId="12758" hidden="1"/>
    <cellStyle name="Uwaga 3" xfId="12751" hidden="1"/>
    <cellStyle name="Uwaga 3" xfId="12747" hidden="1"/>
    <cellStyle name="Uwaga 3" xfId="12743" hidden="1"/>
    <cellStyle name="Uwaga 3" xfId="13607" hidden="1"/>
    <cellStyle name="Uwaga 3" xfId="13605" hidden="1"/>
    <cellStyle name="Uwaga 3" xfId="13603" hidden="1"/>
    <cellStyle name="Uwaga 3" xfId="13590" hidden="1"/>
    <cellStyle name="Uwaga 3" xfId="13589" hidden="1"/>
    <cellStyle name="Uwaga 3" xfId="13588" hidden="1"/>
    <cellStyle name="Uwaga 3" xfId="13575" hidden="1"/>
    <cellStyle name="Uwaga 3" xfId="13574" hidden="1"/>
    <cellStyle name="Uwaga 3" xfId="13573" hidden="1"/>
    <cellStyle name="Uwaga 3" xfId="13561" hidden="1"/>
    <cellStyle name="Uwaga 3" xfId="13559" hidden="1"/>
    <cellStyle name="Uwaga 3" xfId="13558" hidden="1"/>
    <cellStyle name="Uwaga 3" xfId="13545" hidden="1"/>
    <cellStyle name="Uwaga 3" xfId="13544" hidden="1"/>
    <cellStyle name="Uwaga 3" xfId="13543" hidden="1"/>
    <cellStyle name="Uwaga 3" xfId="13531" hidden="1"/>
    <cellStyle name="Uwaga 3" xfId="13529" hidden="1"/>
    <cellStyle name="Uwaga 3" xfId="13527" hidden="1"/>
    <cellStyle name="Uwaga 3" xfId="13516" hidden="1"/>
    <cellStyle name="Uwaga 3" xfId="13514" hidden="1"/>
    <cellStyle name="Uwaga 3" xfId="13512" hidden="1"/>
    <cellStyle name="Uwaga 3" xfId="13501" hidden="1"/>
    <cellStyle name="Uwaga 3" xfId="13499" hidden="1"/>
    <cellStyle name="Uwaga 3" xfId="13497" hidden="1"/>
    <cellStyle name="Uwaga 3" xfId="13486" hidden="1"/>
    <cellStyle name="Uwaga 3" xfId="13484" hidden="1"/>
    <cellStyle name="Uwaga 3" xfId="13482" hidden="1"/>
    <cellStyle name="Uwaga 3" xfId="13471" hidden="1"/>
    <cellStyle name="Uwaga 3" xfId="13469" hidden="1"/>
    <cellStyle name="Uwaga 3" xfId="13467" hidden="1"/>
    <cellStyle name="Uwaga 3" xfId="13456" hidden="1"/>
    <cellStyle name="Uwaga 3" xfId="13454" hidden="1"/>
    <cellStyle name="Uwaga 3" xfId="13452" hidden="1"/>
    <cellStyle name="Uwaga 3" xfId="13441" hidden="1"/>
    <cellStyle name="Uwaga 3" xfId="13439" hidden="1"/>
    <cellStyle name="Uwaga 3" xfId="13437" hidden="1"/>
    <cellStyle name="Uwaga 3" xfId="13426" hidden="1"/>
    <cellStyle name="Uwaga 3" xfId="13424" hidden="1"/>
    <cellStyle name="Uwaga 3" xfId="13422" hidden="1"/>
    <cellStyle name="Uwaga 3" xfId="13411" hidden="1"/>
    <cellStyle name="Uwaga 3" xfId="13409" hidden="1"/>
    <cellStyle name="Uwaga 3" xfId="13407" hidden="1"/>
    <cellStyle name="Uwaga 3" xfId="13396" hidden="1"/>
    <cellStyle name="Uwaga 3" xfId="13394" hidden="1"/>
    <cellStyle name="Uwaga 3" xfId="13392" hidden="1"/>
    <cellStyle name="Uwaga 3" xfId="13381" hidden="1"/>
    <cellStyle name="Uwaga 3" xfId="13379" hidden="1"/>
    <cellStyle name="Uwaga 3" xfId="13377" hidden="1"/>
    <cellStyle name="Uwaga 3" xfId="13366" hidden="1"/>
    <cellStyle name="Uwaga 3" xfId="13364" hidden="1"/>
    <cellStyle name="Uwaga 3" xfId="13362" hidden="1"/>
    <cellStyle name="Uwaga 3" xfId="13351" hidden="1"/>
    <cellStyle name="Uwaga 3" xfId="13349" hidden="1"/>
    <cellStyle name="Uwaga 3" xfId="13347" hidden="1"/>
    <cellStyle name="Uwaga 3" xfId="13336" hidden="1"/>
    <cellStyle name="Uwaga 3" xfId="13334" hidden="1"/>
    <cellStyle name="Uwaga 3" xfId="13332" hidden="1"/>
    <cellStyle name="Uwaga 3" xfId="13321" hidden="1"/>
    <cellStyle name="Uwaga 3" xfId="13319" hidden="1"/>
    <cellStyle name="Uwaga 3" xfId="13317" hidden="1"/>
    <cellStyle name="Uwaga 3" xfId="13306" hidden="1"/>
    <cellStyle name="Uwaga 3" xfId="13304" hidden="1"/>
    <cellStyle name="Uwaga 3" xfId="13302" hidden="1"/>
    <cellStyle name="Uwaga 3" xfId="13291" hidden="1"/>
    <cellStyle name="Uwaga 3" xfId="13289" hidden="1"/>
    <cellStyle name="Uwaga 3" xfId="13287" hidden="1"/>
    <cellStyle name="Uwaga 3" xfId="13276" hidden="1"/>
    <cellStyle name="Uwaga 3" xfId="13274" hidden="1"/>
    <cellStyle name="Uwaga 3" xfId="13272" hidden="1"/>
    <cellStyle name="Uwaga 3" xfId="13261" hidden="1"/>
    <cellStyle name="Uwaga 3" xfId="13259" hidden="1"/>
    <cellStyle name="Uwaga 3" xfId="13257" hidden="1"/>
    <cellStyle name="Uwaga 3" xfId="13246" hidden="1"/>
    <cellStyle name="Uwaga 3" xfId="13244" hidden="1"/>
    <cellStyle name="Uwaga 3" xfId="13242" hidden="1"/>
    <cellStyle name="Uwaga 3" xfId="13231" hidden="1"/>
    <cellStyle name="Uwaga 3" xfId="13229" hidden="1"/>
    <cellStyle name="Uwaga 3" xfId="13227" hidden="1"/>
    <cellStyle name="Uwaga 3" xfId="13216" hidden="1"/>
    <cellStyle name="Uwaga 3" xfId="13214" hidden="1"/>
    <cellStyle name="Uwaga 3" xfId="13211" hidden="1"/>
    <cellStyle name="Uwaga 3" xfId="13201" hidden="1"/>
    <cellStyle name="Uwaga 3" xfId="13199" hidden="1"/>
    <cellStyle name="Uwaga 3" xfId="13197" hidden="1"/>
    <cellStyle name="Uwaga 3" xfId="13186" hidden="1"/>
    <cellStyle name="Uwaga 3" xfId="13184" hidden="1"/>
    <cellStyle name="Uwaga 3" xfId="13182" hidden="1"/>
    <cellStyle name="Uwaga 3" xfId="13171" hidden="1"/>
    <cellStyle name="Uwaga 3" xfId="13169" hidden="1"/>
    <cellStyle name="Uwaga 3" xfId="13166" hidden="1"/>
    <cellStyle name="Uwaga 3" xfId="13156" hidden="1"/>
    <cellStyle name="Uwaga 3" xfId="13154" hidden="1"/>
    <cellStyle name="Uwaga 3" xfId="13151" hidden="1"/>
    <cellStyle name="Uwaga 3" xfId="13141" hidden="1"/>
    <cellStyle name="Uwaga 3" xfId="13139" hidden="1"/>
    <cellStyle name="Uwaga 3" xfId="13136" hidden="1"/>
    <cellStyle name="Uwaga 3" xfId="13127" hidden="1"/>
    <cellStyle name="Uwaga 3" xfId="13124" hidden="1"/>
    <cellStyle name="Uwaga 3" xfId="13120" hidden="1"/>
    <cellStyle name="Uwaga 3" xfId="13112" hidden="1"/>
    <cellStyle name="Uwaga 3" xfId="13109" hidden="1"/>
    <cellStyle name="Uwaga 3" xfId="13105" hidden="1"/>
    <cellStyle name="Uwaga 3" xfId="13097" hidden="1"/>
    <cellStyle name="Uwaga 3" xfId="13094" hidden="1"/>
    <cellStyle name="Uwaga 3" xfId="13090" hidden="1"/>
    <cellStyle name="Uwaga 3" xfId="13082" hidden="1"/>
    <cellStyle name="Uwaga 3" xfId="13079" hidden="1"/>
    <cellStyle name="Uwaga 3" xfId="13075" hidden="1"/>
    <cellStyle name="Uwaga 3" xfId="13067" hidden="1"/>
    <cellStyle name="Uwaga 3" xfId="13064" hidden="1"/>
    <cellStyle name="Uwaga 3" xfId="13060" hidden="1"/>
    <cellStyle name="Uwaga 3" xfId="13052" hidden="1"/>
    <cellStyle name="Uwaga 3" xfId="13048" hidden="1"/>
    <cellStyle name="Uwaga 3" xfId="13043" hidden="1"/>
    <cellStyle name="Uwaga 3" xfId="13037" hidden="1"/>
    <cellStyle name="Uwaga 3" xfId="13033" hidden="1"/>
    <cellStyle name="Uwaga 3" xfId="13028" hidden="1"/>
    <cellStyle name="Uwaga 3" xfId="13022" hidden="1"/>
    <cellStyle name="Uwaga 3" xfId="13018" hidden="1"/>
    <cellStyle name="Uwaga 3" xfId="13013" hidden="1"/>
    <cellStyle name="Uwaga 3" xfId="13007" hidden="1"/>
    <cellStyle name="Uwaga 3" xfId="13004" hidden="1"/>
    <cellStyle name="Uwaga 3" xfId="13000" hidden="1"/>
    <cellStyle name="Uwaga 3" xfId="12992" hidden="1"/>
    <cellStyle name="Uwaga 3" xfId="12989" hidden="1"/>
    <cellStyle name="Uwaga 3" xfId="12984" hidden="1"/>
    <cellStyle name="Uwaga 3" xfId="12977" hidden="1"/>
    <cellStyle name="Uwaga 3" xfId="12973" hidden="1"/>
    <cellStyle name="Uwaga 3" xfId="12968" hidden="1"/>
    <cellStyle name="Uwaga 3" xfId="12962" hidden="1"/>
    <cellStyle name="Uwaga 3" xfId="12958" hidden="1"/>
    <cellStyle name="Uwaga 3" xfId="12953" hidden="1"/>
    <cellStyle name="Uwaga 3" xfId="12947" hidden="1"/>
    <cellStyle name="Uwaga 3" xfId="12944" hidden="1"/>
    <cellStyle name="Uwaga 3" xfId="12940" hidden="1"/>
    <cellStyle name="Uwaga 3" xfId="12932" hidden="1"/>
    <cellStyle name="Uwaga 3" xfId="12927" hidden="1"/>
    <cellStyle name="Uwaga 3" xfId="12922" hidden="1"/>
    <cellStyle name="Uwaga 3" xfId="12917" hidden="1"/>
    <cellStyle name="Uwaga 3" xfId="12912" hidden="1"/>
    <cellStyle name="Uwaga 3" xfId="12907" hidden="1"/>
    <cellStyle name="Uwaga 3" xfId="12902" hidden="1"/>
    <cellStyle name="Uwaga 3" xfId="12897" hidden="1"/>
    <cellStyle name="Uwaga 3" xfId="12892" hidden="1"/>
    <cellStyle name="Uwaga 3" xfId="12887" hidden="1"/>
    <cellStyle name="Uwaga 3" xfId="12883" hidden="1"/>
    <cellStyle name="Uwaga 3" xfId="12878" hidden="1"/>
    <cellStyle name="Uwaga 3" xfId="12871" hidden="1"/>
    <cellStyle name="Uwaga 3" xfId="12866" hidden="1"/>
    <cellStyle name="Uwaga 3" xfId="12861" hidden="1"/>
    <cellStyle name="Uwaga 3" xfId="12856" hidden="1"/>
    <cellStyle name="Uwaga 3" xfId="12851" hidden="1"/>
    <cellStyle name="Uwaga 3" xfId="12846" hidden="1"/>
    <cellStyle name="Uwaga 3" xfId="12841" hidden="1"/>
    <cellStyle name="Uwaga 3" xfId="12836" hidden="1"/>
    <cellStyle name="Uwaga 3" xfId="12831" hidden="1"/>
    <cellStyle name="Uwaga 3" xfId="12827" hidden="1"/>
    <cellStyle name="Uwaga 3" xfId="12822" hidden="1"/>
    <cellStyle name="Uwaga 3" xfId="12817" hidden="1"/>
    <cellStyle name="Uwaga 3" xfId="12812" hidden="1"/>
    <cellStyle name="Uwaga 3" xfId="12808" hidden="1"/>
    <cellStyle name="Uwaga 3" xfId="12804" hidden="1"/>
    <cellStyle name="Uwaga 3" xfId="12797" hidden="1"/>
    <cellStyle name="Uwaga 3" xfId="12793" hidden="1"/>
    <cellStyle name="Uwaga 3" xfId="12788" hidden="1"/>
    <cellStyle name="Uwaga 3" xfId="12782" hidden="1"/>
    <cellStyle name="Uwaga 3" xfId="12778" hidden="1"/>
    <cellStyle name="Uwaga 3" xfId="12773" hidden="1"/>
    <cellStyle name="Uwaga 3" xfId="12767" hidden="1"/>
    <cellStyle name="Uwaga 3" xfId="12763" hidden="1"/>
    <cellStyle name="Uwaga 3" xfId="12759" hidden="1"/>
    <cellStyle name="Uwaga 3" xfId="12752" hidden="1"/>
    <cellStyle name="Uwaga 3" xfId="12748" hidden="1"/>
    <cellStyle name="Uwaga 3" xfId="12744" hidden="1"/>
    <cellStyle name="Uwaga 3" xfId="13611" hidden="1"/>
    <cellStyle name="Uwaga 3" xfId="13610" hidden="1"/>
    <cellStyle name="Uwaga 3" xfId="13608" hidden="1"/>
    <cellStyle name="Uwaga 3" xfId="13595" hidden="1"/>
    <cellStyle name="Uwaga 3" xfId="13593" hidden="1"/>
    <cellStyle name="Uwaga 3" xfId="13591" hidden="1"/>
    <cellStyle name="Uwaga 3" xfId="13581" hidden="1"/>
    <cellStyle name="Uwaga 3" xfId="13579" hidden="1"/>
    <cellStyle name="Uwaga 3" xfId="13577" hidden="1"/>
    <cellStyle name="Uwaga 3" xfId="13566" hidden="1"/>
    <cellStyle name="Uwaga 3" xfId="13564" hidden="1"/>
    <cellStyle name="Uwaga 3" xfId="13562" hidden="1"/>
    <cellStyle name="Uwaga 3" xfId="13549" hidden="1"/>
    <cellStyle name="Uwaga 3" xfId="13547" hidden="1"/>
    <cellStyle name="Uwaga 3" xfId="13546" hidden="1"/>
    <cellStyle name="Uwaga 3" xfId="13533" hidden="1"/>
    <cellStyle name="Uwaga 3" xfId="13532" hidden="1"/>
    <cellStyle name="Uwaga 3" xfId="13530" hidden="1"/>
    <cellStyle name="Uwaga 3" xfId="13518" hidden="1"/>
    <cellStyle name="Uwaga 3" xfId="13517" hidden="1"/>
    <cellStyle name="Uwaga 3" xfId="13515" hidden="1"/>
    <cellStyle name="Uwaga 3" xfId="13503" hidden="1"/>
    <cellStyle name="Uwaga 3" xfId="13502" hidden="1"/>
    <cellStyle name="Uwaga 3" xfId="13500" hidden="1"/>
    <cellStyle name="Uwaga 3" xfId="13488" hidden="1"/>
    <cellStyle name="Uwaga 3" xfId="13487" hidden="1"/>
    <cellStyle name="Uwaga 3" xfId="13485" hidden="1"/>
    <cellStyle name="Uwaga 3" xfId="13473" hidden="1"/>
    <cellStyle name="Uwaga 3" xfId="13472" hidden="1"/>
    <cellStyle name="Uwaga 3" xfId="13470" hidden="1"/>
    <cellStyle name="Uwaga 3" xfId="13458" hidden="1"/>
    <cellStyle name="Uwaga 3" xfId="13457" hidden="1"/>
    <cellStyle name="Uwaga 3" xfId="13455" hidden="1"/>
    <cellStyle name="Uwaga 3" xfId="13443" hidden="1"/>
    <cellStyle name="Uwaga 3" xfId="13442" hidden="1"/>
    <cellStyle name="Uwaga 3" xfId="13440" hidden="1"/>
    <cellStyle name="Uwaga 3" xfId="13428" hidden="1"/>
    <cellStyle name="Uwaga 3" xfId="13427" hidden="1"/>
    <cellStyle name="Uwaga 3" xfId="13425" hidden="1"/>
    <cellStyle name="Uwaga 3" xfId="13413" hidden="1"/>
    <cellStyle name="Uwaga 3" xfId="13412" hidden="1"/>
    <cellStyle name="Uwaga 3" xfId="13410" hidden="1"/>
    <cellStyle name="Uwaga 3" xfId="13398" hidden="1"/>
    <cellStyle name="Uwaga 3" xfId="13397" hidden="1"/>
    <cellStyle name="Uwaga 3" xfId="13395" hidden="1"/>
    <cellStyle name="Uwaga 3" xfId="13383" hidden="1"/>
    <cellStyle name="Uwaga 3" xfId="13382" hidden="1"/>
    <cellStyle name="Uwaga 3" xfId="13380" hidden="1"/>
    <cellStyle name="Uwaga 3" xfId="13368" hidden="1"/>
    <cellStyle name="Uwaga 3" xfId="13367" hidden="1"/>
    <cellStyle name="Uwaga 3" xfId="13365" hidden="1"/>
    <cellStyle name="Uwaga 3" xfId="13353" hidden="1"/>
    <cellStyle name="Uwaga 3" xfId="13352" hidden="1"/>
    <cellStyle name="Uwaga 3" xfId="13350" hidden="1"/>
    <cellStyle name="Uwaga 3" xfId="13338" hidden="1"/>
    <cellStyle name="Uwaga 3" xfId="13337" hidden="1"/>
    <cellStyle name="Uwaga 3" xfId="13335" hidden="1"/>
    <cellStyle name="Uwaga 3" xfId="13323" hidden="1"/>
    <cellStyle name="Uwaga 3" xfId="13322" hidden="1"/>
    <cellStyle name="Uwaga 3" xfId="13320" hidden="1"/>
    <cellStyle name="Uwaga 3" xfId="13308" hidden="1"/>
    <cellStyle name="Uwaga 3" xfId="13307" hidden="1"/>
    <cellStyle name="Uwaga 3" xfId="13305" hidden="1"/>
    <cellStyle name="Uwaga 3" xfId="13293" hidden="1"/>
    <cellStyle name="Uwaga 3" xfId="13292" hidden="1"/>
    <cellStyle name="Uwaga 3" xfId="13290" hidden="1"/>
    <cellStyle name="Uwaga 3" xfId="13278" hidden="1"/>
    <cellStyle name="Uwaga 3" xfId="13277" hidden="1"/>
    <cellStyle name="Uwaga 3" xfId="13275" hidden="1"/>
    <cellStyle name="Uwaga 3" xfId="13263" hidden="1"/>
    <cellStyle name="Uwaga 3" xfId="13262" hidden="1"/>
    <cellStyle name="Uwaga 3" xfId="13260" hidden="1"/>
    <cellStyle name="Uwaga 3" xfId="13248" hidden="1"/>
    <cellStyle name="Uwaga 3" xfId="13247" hidden="1"/>
    <cellStyle name="Uwaga 3" xfId="13245" hidden="1"/>
    <cellStyle name="Uwaga 3" xfId="13233" hidden="1"/>
    <cellStyle name="Uwaga 3" xfId="13232" hidden="1"/>
    <cellStyle name="Uwaga 3" xfId="13230" hidden="1"/>
    <cellStyle name="Uwaga 3" xfId="13218" hidden="1"/>
    <cellStyle name="Uwaga 3" xfId="13217" hidden="1"/>
    <cellStyle name="Uwaga 3" xfId="13215" hidden="1"/>
    <cellStyle name="Uwaga 3" xfId="13203" hidden="1"/>
    <cellStyle name="Uwaga 3" xfId="13202" hidden="1"/>
    <cellStyle name="Uwaga 3" xfId="13200" hidden="1"/>
    <cellStyle name="Uwaga 3" xfId="13188" hidden="1"/>
    <cellStyle name="Uwaga 3" xfId="13187" hidden="1"/>
    <cellStyle name="Uwaga 3" xfId="13185" hidden="1"/>
    <cellStyle name="Uwaga 3" xfId="13173" hidden="1"/>
    <cellStyle name="Uwaga 3" xfId="13172" hidden="1"/>
    <cellStyle name="Uwaga 3" xfId="13170" hidden="1"/>
    <cellStyle name="Uwaga 3" xfId="13158" hidden="1"/>
    <cellStyle name="Uwaga 3" xfId="13157" hidden="1"/>
    <cellStyle name="Uwaga 3" xfId="13155" hidden="1"/>
    <cellStyle name="Uwaga 3" xfId="13143" hidden="1"/>
    <cellStyle name="Uwaga 3" xfId="13142" hidden="1"/>
    <cellStyle name="Uwaga 3" xfId="13140" hidden="1"/>
    <cellStyle name="Uwaga 3" xfId="13128" hidden="1"/>
    <cellStyle name="Uwaga 3" xfId="13126" hidden="1"/>
    <cellStyle name="Uwaga 3" xfId="13123" hidden="1"/>
    <cellStyle name="Uwaga 3" xfId="13113" hidden="1"/>
    <cellStyle name="Uwaga 3" xfId="13111" hidden="1"/>
    <cellStyle name="Uwaga 3" xfId="13108" hidden="1"/>
    <cellStyle name="Uwaga 3" xfId="13098" hidden="1"/>
    <cellStyle name="Uwaga 3" xfId="13096" hidden="1"/>
    <cellStyle name="Uwaga 3" xfId="13093" hidden="1"/>
    <cellStyle name="Uwaga 3" xfId="13083" hidden="1"/>
    <cellStyle name="Uwaga 3" xfId="13081" hidden="1"/>
    <cellStyle name="Uwaga 3" xfId="13078" hidden="1"/>
    <cellStyle name="Uwaga 3" xfId="13068" hidden="1"/>
    <cellStyle name="Uwaga 3" xfId="13066" hidden="1"/>
    <cellStyle name="Uwaga 3" xfId="13063" hidden="1"/>
    <cellStyle name="Uwaga 3" xfId="13053" hidden="1"/>
    <cellStyle name="Uwaga 3" xfId="13051" hidden="1"/>
    <cellStyle name="Uwaga 3" xfId="13047" hidden="1"/>
    <cellStyle name="Uwaga 3" xfId="13038" hidden="1"/>
    <cellStyle name="Uwaga 3" xfId="13035" hidden="1"/>
    <cellStyle name="Uwaga 3" xfId="13031" hidden="1"/>
    <cellStyle name="Uwaga 3" xfId="13023" hidden="1"/>
    <cellStyle name="Uwaga 3" xfId="13021" hidden="1"/>
    <cellStyle name="Uwaga 3" xfId="13017" hidden="1"/>
    <cellStyle name="Uwaga 3" xfId="13008" hidden="1"/>
    <cellStyle name="Uwaga 3" xfId="13006" hidden="1"/>
    <cellStyle name="Uwaga 3" xfId="13003" hidden="1"/>
    <cellStyle name="Uwaga 3" xfId="12993" hidden="1"/>
    <cellStyle name="Uwaga 3" xfId="12991" hidden="1"/>
    <cellStyle name="Uwaga 3" xfId="12986" hidden="1"/>
    <cellStyle name="Uwaga 3" xfId="12978" hidden="1"/>
    <cellStyle name="Uwaga 3" xfId="12976" hidden="1"/>
    <cellStyle name="Uwaga 3" xfId="12971" hidden="1"/>
    <cellStyle name="Uwaga 3" xfId="12963" hidden="1"/>
    <cellStyle name="Uwaga 3" xfId="12961" hidden="1"/>
    <cellStyle name="Uwaga 3" xfId="12956" hidden="1"/>
    <cellStyle name="Uwaga 3" xfId="12948" hidden="1"/>
    <cellStyle name="Uwaga 3" xfId="12946" hidden="1"/>
    <cellStyle name="Uwaga 3" xfId="12942" hidden="1"/>
    <cellStyle name="Uwaga 3" xfId="12933" hidden="1"/>
    <cellStyle name="Uwaga 3" xfId="12930" hidden="1"/>
    <cellStyle name="Uwaga 3" xfId="12925" hidden="1"/>
    <cellStyle name="Uwaga 3" xfId="12918" hidden="1"/>
    <cellStyle name="Uwaga 3" xfId="12914" hidden="1"/>
    <cellStyle name="Uwaga 3" xfId="12909" hidden="1"/>
    <cellStyle name="Uwaga 3" xfId="12903" hidden="1"/>
    <cellStyle name="Uwaga 3" xfId="12899" hidden="1"/>
    <cellStyle name="Uwaga 3" xfId="12894" hidden="1"/>
    <cellStyle name="Uwaga 3" xfId="12888" hidden="1"/>
    <cellStyle name="Uwaga 3" xfId="12885" hidden="1"/>
    <cellStyle name="Uwaga 3" xfId="12881" hidden="1"/>
    <cellStyle name="Uwaga 3" xfId="12872" hidden="1"/>
    <cellStyle name="Uwaga 3" xfId="12867" hidden="1"/>
    <cellStyle name="Uwaga 3" xfId="12862" hidden="1"/>
    <cellStyle name="Uwaga 3" xfId="12857" hidden="1"/>
    <cellStyle name="Uwaga 3" xfId="12852" hidden="1"/>
    <cellStyle name="Uwaga 3" xfId="12847" hidden="1"/>
    <cellStyle name="Uwaga 3" xfId="12842" hidden="1"/>
    <cellStyle name="Uwaga 3" xfId="12837" hidden="1"/>
    <cellStyle name="Uwaga 3" xfId="12832" hidden="1"/>
    <cellStyle name="Uwaga 3" xfId="12828" hidden="1"/>
    <cellStyle name="Uwaga 3" xfId="12823" hidden="1"/>
    <cellStyle name="Uwaga 3" xfId="12818" hidden="1"/>
    <cellStyle name="Uwaga 3" xfId="12813" hidden="1"/>
    <cellStyle name="Uwaga 3" xfId="12809" hidden="1"/>
    <cellStyle name="Uwaga 3" xfId="12805" hidden="1"/>
    <cellStyle name="Uwaga 3" xfId="12798" hidden="1"/>
    <cellStyle name="Uwaga 3" xfId="12794" hidden="1"/>
    <cellStyle name="Uwaga 3" xfId="12789" hidden="1"/>
    <cellStyle name="Uwaga 3" xfId="12783" hidden="1"/>
    <cellStyle name="Uwaga 3" xfId="12779" hidden="1"/>
    <cellStyle name="Uwaga 3" xfId="12774" hidden="1"/>
    <cellStyle name="Uwaga 3" xfId="12768" hidden="1"/>
    <cellStyle name="Uwaga 3" xfId="12764" hidden="1"/>
    <cellStyle name="Uwaga 3" xfId="12760" hidden="1"/>
    <cellStyle name="Uwaga 3" xfId="12753" hidden="1"/>
    <cellStyle name="Uwaga 3" xfId="12749" hidden="1"/>
    <cellStyle name="Uwaga 3" xfId="12745" hidden="1"/>
    <cellStyle name="Uwaga 3" xfId="11860" hidden="1"/>
    <cellStyle name="Uwaga 3" xfId="11859" hidden="1"/>
    <cellStyle name="Uwaga 3" xfId="11858" hidden="1"/>
    <cellStyle name="Uwaga 3" xfId="11851" hidden="1"/>
    <cellStyle name="Uwaga 3" xfId="11850" hidden="1"/>
    <cellStyle name="Uwaga 3" xfId="11849" hidden="1"/>
    <cellStyle name="Uwaga 3" xfId="11842" hidden="1"/>
    <cellStyle name="Uwaga 3" xfId="11841" hidden="1"/>
    <cellStyle name="Uwaga 3" xfId="11840" hidden="1"/>
    <cellStyle name="Uwaga 3" xfId="11833" hidden="1"/>
    <cellStyle name="Uwaga 3" xfId="11832" hidden="1"/>
    <cellStyle name="Uwaga 3" xfId="11831" hidden="1"/>
    <cellStyle name="Uwaga 3" xfId="11824" hidden="1"/>
    <cellStyle name="Uwaga 3" xfId="11823" hidden="1"/>
    <cellStyle name="Uwaga 3" xfId="11822" hidden="1"/>
    <cellStyle name="Uwaga 3" xfId="11815" hidden="1"/>
    <cellStyle name="Uwaga 3" xfId="11814" hidden="1"/>
    <cellStyle name="Uwaga 3" xfId="11812" hidden="1"/>
    <cellStyle name="Uwaga 3" xfId="11806" hidden="1"/>
    <cellStyle name="Uwaga 3" xfId="11805" hidden="1"/>
    <cellStyle name="Uwaga 3" xfId="11803" hidden="1"/>
    <cellStyle name="Uwaga 3" xfId="11797" hidden="1"/>
    <cellStyle name="Uwaga 3" xfId="11796" hidden="1"/>
    <cellStyle name="Uwaga 3" xfId="11794" hidden="1"/>
    <cellStyle name="Uwaga 3" xfId="11788" hidden="1"/>
    <cellStyle name="Uwaga 3" xfId="11787" hidden="1"/>
    <cellStyle name="Uwaga 3" xfId="11785" hidden="1"/>
    <cellStyle name="Uwaga 3" xfId="11779" hidden="1"/>
    <cellStyle name="Uwaga 3" xfId="11778" hidden="1"/>
    <cellStyle name="Uwaga 3" xfId="11776" hidden="1"/>
    <cellStyle name="Uwaga 3" xfId="11770" hidden="1"/>
    <cellStyle name="Uwaga 3" xfId="11769" hidden="1"/>
    <cellStyle name="Uwaga 3" xfId="11767" hidden="1"/>
    <cellStyle name="Uwaga 3" xfId="11761" hidden="1"/>
    <cellStyle name="Uwaga 3" xfId="11760" hidden="1"/>
    <cellStyle name="Uwaga 3" xfId="11758" hidden="1"/>
    <cellStyle name="Uwaga 3" xfId="11752" hidden="1"/>
    <cellStyle name="Uwaga 3" xfId="11751" hidden="1"/>
    <cellStyle name="Uwaga 3" xfId="11749" hidden="1"/>
    <cellStyle name="Uwaga 3" xfId="11743" hidden="1"/>
    <cellStyle name="Uwaga 3" xfId="11742" hidden="1"/>
    <cellStyle name="Uwaga 3" xfId="11740" hidden="1"/>
    <cellStyle name="Uwaga 3" xfId="11734" hidden="1"/>
    <cellStyle name="Uwaga 3" xfId="11733" hidden="1"/>
    <cellStyle name="Uwaga 3" xfId="11731" hidden="1"/>
    <cellStyle name="Uwaga 3" xfId="11725" hidden="1"/>
    <cellStyle name="Uwaga 3" xfId="11724" hidden="1"/>
    <cellStyle name="Uwaga 3" xfId="11722" hidden="1"/>
    <cellStyle name="Uwaga 3" xfId="11716" hidden="1"/>
    <cellStyle name="Uwaga 3" xfId="11715" hidden="1"/>
    <cellStyle name="Uwaga 3" xfId="11713" hidden="1"/>
    <cellStyle name="Uwaga 3" xfId="11707" hidden="1"/>
    <cellStyle name="Uwaga 3" xfId="11706" hidden="1"/>
    <cellStyle name="Uwaga 3" xfId="11703" hidden="1"/>
    <cellStyle name="Uwaga 3" xfId="11698" hidden="1"/>
    <cellStyle name="Uwaga 3" xfId="11696" hidden="1"/>
    <cellStyle name="Uwaga 3" xfId="11693" hidden="1"/>
    <cellStyle name="Uwaga 3" xfId="11689" hidden="1"/>
    <cellStyle name="Uwaga 3" xfId="11688" hidden="1"/>
    <cellStyle name="Uwaga 3" xfId="11685" hidden="1"/>
    <cellStyle name="Uwaga 3" xfId="11680" hidden="1"/>
    <cellStyle name="Uwaga 3" xfId="11679" hidden="1"/>
    <cellStyle name="Uwaga 3" xfId="11677" hidden="1"/>
    <cellStyle name="Uwaga 3" xfId="11671" hidden="1"/>
    <cellStyle name="Uwaga 3" xfId="11670" hidden="1"/>
    <cellStyle name="Uwaga 3" xfId="11668" hidden="1"/>
    <cellStyle name="Uwaga 3" xfId="11662" hidden="1"/>
    <cellStyle name="Uwaga 3" xfId="11661" hidden="1"/>
    <cellStyle name="Uwaga 3" xfId="11659" hidden="1"/>
    <cellStyle name="Uwaga 3" xfId="11653" hidden="1"/>
    <cellStyle name="Uwaga 3" xfId="11652" hidden="1"/>
    <cellStyle name="Uwaga 3" xfId="11650" hidden="1"/>
    <cellStyle name="Uwaga 3" xfId="11644" hidden="1"/>
    <cellStyle name="Uwaga 3" xfId="11643" hidden="1"/>
    <cellStyle name="Uwaga 3" xfId="11641" hidden="1"/>
    <cellStyle name="Uwaga 3" xfId="11635" hidden="1"/>
    <cellStyle name="Uwaga 3" xfId="11634" hidden="1"/>
    <cellStyle name="Uwaga 3" xfId="11631" hidden="1"/>
    <cellStyle name="Uwaga 3" xfId="11626" hidden="1"/>
    <cellStyle name="Uwaga 3" xfId="11624" hidden="1"/>
    <cellStyle name="Uwaga 3" xfId="11621" hidden="1"/>
    <cellStyle name="Uwaga 3" xfId="11617" hidden="1"/>
    <cellStyle name="Uwaga 3" xfId="11615" hidden="1"/>
    <cellStyle name="Uwaga 3" xfId="11612" hidden="1"/>
    <cellStyle name="Uwaga 3" xfId="11608" hidden="1"/>
    <cellStyle name="Uwaga 3" xfId="11607" hidden="1"/>
    <cellStyle name="Uwaga 3" xfId="11605" hidden="1"/>
    <cellStyle name="Uwaga 3" xfId="11599" hidden="1"/>
    <cellStyle name="Uwaga 3" xfId="11597" hidden="1"/>
    <cellStyle name="Uwaga 3" xfId="11594" hidden="1"/>
    <cellStyle name="Uwaga 3" xfId="11590" hidden="1"/>
    <cellStyle name="Uwaga 3" xfId="11588" hidden="1"/>
    <cellStyle name="Uwaga 3" xfId="11585" hidden="1"/>
    <cellStyle name="Uwaga 3" xfId="11581" hidden="1"/>
    <cellStyle name="Uwaga 3" xfId="11579" hidden="1"/>
    <cellStyle name="Uwaga 3" xfId="11576" hidden="1"/>
    <cellStyle name="Uwaga 3" xfId="11572" hidden="1"/>
    <cellStyle name="Uwaga 3" xfId="11570" hidden="1"/>
    <cellStyle name="Uwaga 3" xfId="11568" hidden="1"/>
    <cellStyle name="Uwaga 3" xfId="11563" hidden="1"/>
    <cellStyle name="Uwaga 3" xfId="11561" hidden="1"/>
    <cellStyle name="Uwaga 3" xfId="11559" hidden="1"/>
    <cellStyle name="Uwaga 3" xfId="11554" hidden="1"/>
    <cellStyle name="Uwaga 3" xfId="11552" hidden="1"/>
    <cellStyle name="Uwaga 3" xfId="11549" hidden="1"/>
    <cellStyle name="Uwaga 3" xfId="11545" hidden="1"/>
    <cellStyle name="Uwaga 3" xfId="11543" hidden="1"/>
    <cellStyle name="Uwaga 3" xfId="11541" hidden="1"/>
    <cellStyle name="Uwaga 3" xfId="11536" hidden="1"/>
    <cellStyle name="Uwaga 3" xfId="11534" hidden="1"/>
    <cellStyle name="Uwaga 3" xfId="11532" hidden="1"/>
    <cellStyle name="Uwaga 3" xfId="11526" hidden="1"/>
    <cellStyle name="Uwaga 3" xfId="11523" hidden="1"/>
    <cellStyle name="Uwaga 3" xfId="11520" hidden="1"/>
    <cellStyle name="Uwaga 3" xfId="11517" hidden="1"/>
    <cellStyle name="Uwaga 3" xfId="11514" hidden="1"/>
    <cellStyle name="Uwaga 3" xfId="11511" hidden="1"/>
    <cellStyle name="Uwaga 3" xfId="11508" hidden="1"/>
    <cellStyle name="Uwaga 3" xfId="11505" hidden="1"/>
    <cellStyle name="Uwaga 3" xfId="11502" hidden="1"/>
    <cellStyle name="Uwaga 3" xfId="11500" hidden="1"/>
    <cellStyle name="Uwaga 3" xfId="11498" hidden="1"/>
    <cellStyle name="Uwaga 3" xfId="11495" hidden="1"/>
    <cellStyle name="Uwaga 3" xfId="11491" hidden="1"/>
    <cellStyle name="Uwaga 3" xfId="11488" hidden="1"/>
    <cellStyle name="Uwaga 3" xfId="11485" hidden="1"/>
    <cellStyle name="Uwaga 3" xfId="11481" hidden="1"/>
    <cellStyle name="Uwaga 3" xfId="11478" hidden="1"/>
    <cellStyle name="Uwaga 3" xfId="11475" hidden="1"/>
    <cellStyle name="Uwaga 3" xfId="11473" hidden="1"/>
    <cellStyle name="Uwaga 3" xfId="11470" hidden="1"/>
    <cellStyle name="Uwaga 3" xfId="11467" hidden="1"/>
    <cellStyle name="Uwaga 3" xfId="11464" hidden="1"/>
    <cellStyle name="Uwaga 3" xfId="11462" hidden="1"/>
    <cellStyle name="Uwaga 3" xfId="11460" hidden="1"/>
    <cellStyle name="Uwaga 3" xfId="11455" hidden="1"/>
    <cellStyle name="Uwaga 3" xfId="11452" hidden="1"/>
    <cellStyle name="Uwaga 3" xfId="11449" hidden="1"/>
    <cellStyle name="Uwaga 3" xfId="11445" hidden="1"/>
    <cellStyle name="Uwaga 3" xfId="11442" hidden="1"/>
    <cellStyle name="Uwaga 3" xfId="11439" hidden="1"/>
    <cellStyle name="Uwaga 3" xfId="11436" hidden="1"/>
    <cellStyle name="Uwaga 3" xfId="11433" hidden="1"/>
    <cellStyle name="Uwaga 3" xfId="11430" hidden="1"/>
    <cellStyle name="Uwaga 3" xfId="11428" hidden="1"/>
    <cellStyle name="Uwaga 3" xfId="11426" hidden="1"/>
    <cellStyle name="Uwaga 3" xfId="11423" hidden="1"/>
    <cellStyle name="Uwaga 3" xfId="11418" hidden="1"/>
    <cellStyle name="Uwaga 3" xfId="11415" hidden="1"/>
    <cellStyle name="Uwaga 3" xfId="11412" hidden="1"/>
    <cellStyle name="Uwaga 3" xfId="11408" hidden="1"/>
    <cellStyle name="Uwaga 3" xfId="11405" hidden="1"/>
    <cellStyle name="Uwaga 3" xfId="11403" hidden="1"/>
    <cellStyle name="Uwaga 3" xfId="11400" hidden="1"/>
    <cellStyle name="Uwaga 3" xfId="11397" hidden="1"/>
    <cellStyle name="Uwaga 3" xfId="11394" hidden="1"/>
    <cellStyle name="Uwaga 3" xfId="11392" hidden="1"/>
    <cellStyle name="Uwaga 3" xfId="11389" hidden="1"/>
    <cellStyle name="Uwaga 3" xfId="11386" hidden="1"/>
    <cellStyle name="Uwaga 3" xfId="11383" hidden="1"/>
    <cellStyle name="Uwaga 3" xfId="11381" hidden="1"/>
    <cellStyle name="Uwaga 3" xfId="11379" hidden="1"/>
    <cellStyle name="Uwaga 3" xfId="11374" hidden="1"/>
    <cellStyle name="Uwaga 3" xfId="11372" hidden="1"/>
    <cellStyle name="Uwaga 3" xfId="11369" hidden="1"/>
    <cellStyle name="Uwaga 3" xfId="11365" hidden="1"/>
    <cellStyle name="Uwaga 3" xfId="11363" hidden="1"/>
    <cellStyle name="Uwaga 3" xfId="11360" hidden="1"/>
    <cellStyle name="Uwaga 3" xfId="11356" hidden="1"/>
    <cellStyle name="Uwaga 3" xfId="11354" hidden="1"/>
    <cellStyle name="Uwaga 3" xfId="11352" hidden="1"/>
    <cellStyle name="Uwaga 3" xfId="11347" hidden="1"/>
    <cellStyle name="Uwaga 3" xfId="11345" hidden="1"/>
    <cellStyle name="Uwaga 3" xfId="11343" hidden="1"/>
    <cellStyle name="Uwaga 3" xfId="13641" hidden="1"/>
    <cellStyle name="Uwaga 3" xfId="13642" hidden="1"/>
    <cellStyle name="Uwaga 3" xfId="13644" hidden="1"/>
    <cellStyle name="Uwaga 3" xfId="13656" hidden="1"/>
    <cellStyle name="Uwaga 3" xfId="13657" hidden="1"/>
    <cellStyle name="Uwaga 3" xfId="13662" hidden="1"/>
    <cellStyle name="Uwaga 3" xfId="13671" hidden="1"/>
    <cellStyle name="Uwaga 3" xfId="13672" hidden="1"/>
    <cellStyle name="Uwaga 3" xfId="13677" hidden="1"/>
    <cellStyle name="Uwaga 3" xfId="13686" hidden="1"/>
    <cellStyle name="Uwaga 3" xfId="13687" hidden="1"/>
    <cellStyle name="Uwaga 3" xfId="13688" hidden="1"/>
    <cellStyle name="Uwaga 3" xfId="13701" hidden="1"/>
    <cellStyle name="Uwaga 3" xfId="13706" hidden="1"/>
    <cellStyle name="Uwaga 3" xfId="13711" hidden="1"/>
    <cellStyle name="Uwaga 3" xfId="13721" hidden="1"/>
    <cellStyle name="Uwaga 3" xfId="13726" hidden="1"/>
    <cellStyle name="Uwaga 3" xfId="13730" hidden="1"/>
    <cellStyle name="Uwaga 3" xfId="13737" hidden="1"/>
    <cellStyle name="Uwaga 3" xfId="13742" hidden="1"/>
    <cellStyle name="Uwaga 3" xfId="13745" hidden="1"/>
    <cellStyle name="Uwaga 3" xfId="13751" hidden="1"/>
    <cellStyle name="Uwaga 3" xfId="13756" hidden="1"/>
    <cellStyle name="Uwaga 3" xfId="13760" hidden="1"/>
    <cellStyle name="Uwaga 3" xfId="13761" hidden="1"/>
    <cellStyle name="Uwaga 3" xfId="13762" hidden="1"/>
    <cellStyle name="Uwaga 3" xfId="13766" hidden="1"/>
    <cellStyle name="Uwaga 3" xfId="13778" hidden="1"/>
    <cellStyle name="Uwaga 3" xfId="13783" hidden="1"/>
    <cellStyle name="Uwaga 3" xfId="13788" hidden="1"/>
    <cellStyle name="Uwaga 3" xfId="13793" hidden="1"/>
    <cellStyle name="Uwaga 3" xfId="13798" hidden="1"/>
    <cellStyle name="Uwaga 3" xfId="13803" hidden="1"/>
    <cellStyle name="Uwaga 3" xfId="13807" hidden="1"/>
    <cellStyle name="Uwaga 3" xfId="13811" hidden="1"/>
    <cellStyle name="Uwaga 3" xfId="13816" hidden="1"/>
    <cellStyle name="Uwaga 3" xfId="13821" hidden="1"/>
    <cellStyle name="Uwaga 3" xfId="13822" hidden="1"/>
    <cellStyle name="Uwaga 3" xfId="13824" hidden="1"/>
    <cellStyle name="Uwaga 3" xfId="13837" hidden="1"/>
    <cellStyle name="Uwaga 3" xfId="13841" hidden="1"/>
    <cellStyle name="Uwaga 3" xfId="13846" hidden="1"/>
    <cellStyle name="Uwaga 3" xfId="13853" hidden="1"/>
    <cellStyle name="Uwaga 3" xfId="13857" hidden="1"/>
    <cellStyle name="Uwaga 3" xfId="13862" hidden="1"/>
    <cellStyle name="Uwaga 3" xfId="13867" hidden="1"/>
    <cellStyle name="Uwaga 3" xfId="13870" hidden="1"/>
    <cellStyle name="Uwaga 3" xfId="13875" hidden="1"/>
    <cellStyle name="Uwaga 3" xfId="13881" hidden="1"/>
    <cellStyle name="Uwaga 3" xfId="13882" hidden="1"/>
    <cellStyle name="Uwaga 3" xfId="13885" hidden="1"/>
    <cellStyle name="Uwaga 3" xfId="13898" hidden="1"/>
    <cellStyle name="Uwaga 3" xfId="13902" hidden="1"/>
    <cellStyle name="Uwaga 3" xfId="13907" hidden="1"/>
    <cellStyle name="Uwaga 3" xfId="13914" hidden="1"/>
    <cellStyle name="Uwaga 3" xfId="13919" hidden="1"/>
    <cellStyle name="Uwaga 3" xfId="13923" hidden="1"/>
    <cellStyle name="Uwaga 3" xfId="13928" hidden="1"/>
    <cellStyle name="Uwaga 3" xfId="13932" hidden="1"/>
    <cellStyle name="Uwaga 3" xfId="13937" hidden="1"/>
    <cellStyle name="Uwaga 3" xfId="13941" hidden="1"/>
    <cellStyle name="Uwaga 3" xfId="13942" hidden="1"/>
    <cellStyle name="Uwaga 3" xfId="13944" hidden="1"/>
    <cellStyle name="Uwaga 3" xfId="13956" hidden="1"/>
    <cellStyle name="Uwaga 3" xfId="13957" hidden="1"/>
    <cellStyle name="Uwaga 3" xfId="13959" hidden="1"/>
    <cellStyle name="Uwaga 3" xfId="13971" hidden="1"/>
    <cellStyle name="Uwaga 3" xfId="13973" hidden="1"/>
    <cellStyle name="Uwaga 3" xfId="13976" hidden="1"/>
    <cellStyle name="Uwaga 3" xfId="13986" hidden="1"/>
    <cellStyle name="Uwaga 3" xfId="13987" hidden="1"/>
    <cellStyle name="Uwaga 3" xfId="13989" hidden="1"/>
    <cellStyle name="Uwaga 3" xfId="14001" hidden="1"/>
    <cellStyle name="Uwaga 3" xfId="14002" hidden="1"/>
    <cellStyle name="Uwaga 3" xfId="14003" hidden="1"/>
    <cellStyle name="Uwaga 3" xfId="14017" hidden="1"/>
    <cellStyle name="Uwaga 3" xfId="14020" hidden="1"/>
    <cellStyle name="Uwaga 3" xfId="14024" hidden="1"/>
    <cellStyle name="Uwaga 3" xfId="14032" hidden="1"/>
    <cellStyle name="Uwaga 3" xfId="14035" hidden="1"/>
    <cellStyle name="Uwaga 3" xfId="14039" hidden="1"/>
    <cellStyle name="Uwaga 3" xfId="14047" hidden="1"/>
    <cellStyle name="Uwaga 3" xfId="14050" hidden="1"/>
    <cellStyle name="Uwaga 3" xfId="14054" hidden="1"/>
    <cellStyle name="Uwaga 3" xfId="14061" hidden="1"/>
    <cellStyle name="Uwaga 3" xfId="14062" hidden="1"/>
    <cellStyle name="Uwaga 3" xfId="14064" hidden="1"/>
    <cellStyle name="Uwaga 3" xfId="14077" hidden="1"/>
    <cellStyle name="Uwaga 3" xfId="14080" hidden="1"/>
    <cellStyle name="Uwaga 3" xfId="14083" hidden="1"/>
    <cellStyle name="Uwaga 3" xfId="14092" hidden="1"/>
    <cellStyle name="Uwaga 3" xfId="14095" hidden="1"/>
    <cellStyle name="Uwaga 3" xfId="14099" hidden="1"/>
    <cellStyle name="Uwaga 3" xfId="14107" hidden="1"/>
    <cellStyle name="Uwaga 3" xfId="14109" hidden="1"/>
    <cellStyle name="Uwaga 3" xfId="14112" hidden="1"/>
    <cellStyle name="Uwaga 3" xfId="14121" hidden="1"/>
    <cellStyle name="Uwaga 3" xfId="14122" hidden="1"/>
    <cellStyle name="Uwaga 3" xfId="14123" hidden="1"/>
    <cellStyle name="Uwaga 3" xfId="14136" hidden="1"/>
    <cellStyle name="Uwaga 3" xfId="14137" hidden="1"/>
    <cellStyle name="Uwaga 3" xfId="14139" hidden="1"/>
    <cellStyle name="Uwaga 3" xfId="14151" hidden="1"/>
    <cellStyle name="Uwaga 3" xfId="14152" hidden="1"/>
    <cellStyle name="Uwaga 3" xfId="14154" hidden="1"/>
    <cellStyle name="Uwaga 3" xfId="14166" hidden="1"/>
    <cellStyle name="Uwaga 3" xfId="14167" hidden="1"/>
    <cellStyle name="Uwaga 3" xfId="14169" hidden="1"/>
    <cellStyle name="Uwaga 3" xfId="14181" hidden="1"/>
    <cellStyle name="Uwaga 3" xfId="14182" hidden="1"/>
    <cellStyle name="Uwaga 3" xfId="14183" hidden="1"/>
    <cellStyle name="Uwaga 3" xfId="14197" hidden="1"/>
    <cellStyle name="Uwaga 3" xfId="14199" hidden="1"/>
    <cellStyle name="Uwaga 3" xfId="14202" hidden="1"/>
    <cellStyle name="Uwaga 3" xfId="14212" hidden="1"/>
    <cellStyle name="Uwaga 3" xfId="14215" hidden="1"/>
    <cellStyle name="Uwaga 3" xfId="14218" hidden="1"/>
    <cellStyle name="Uwaga 3" xfId="14227" hidden="1"/>
    <cellStyle name="Uwaga 3" xfId="14229" hidden="1"/>
    <cellStyle name="Uwaga 3" xfId="14232" hidden="1"/>
    <cellStyle name="Uwaga 3" xfId="14241" hidden="1"/>
    <cellStyle name="Uwaga 3" xfId="14242" hidden="1"/>
    <cellStyle name="Uwaga 3" xfId="14243" hidden="1"/>
    <cellStyle name="Uwaga 3" xfId="14256" hidden="1"/>
    <cellStyle name="Uwaga 3" xfId="14258" hidden="1"/>
    <cellStyle name="Uwaga 3" xfId="14260" hidden="1"/>
    <cellStyle name="Uwaga 3" xfId="14271" hidden="1"/>
    <cellStyle name="Uwaga 3" xfId="14273" hidden="1"/>
    <cellStyle name="Uwaga 3" xfId="14275" hidden="1"/>
    <cellStyle name="Uwaga 3" xfId="14286" hidden="1"/>
    <cellStyle name="Uwaga 3" xfId="14288" hidden="1"/>
    <cellStyle name="Uwaga 3" xfId="14290" hidden="1"/>
    <cellStyle name="Uwaga 3" xfId="14301" hidden="1"/>
    <cellStyle name="Uwaga 3" xfId="14302" hidden="1"/>
    <cellStyle name="Uwaga 3" xfId="14303" hidden="1"/>
    <cellStyle name="Uwaga 3" xfId="14316" hidden="1"/>
    <cellStyle name="Uwaga 3" xfId="14318" hidden="1"/>
    <cellStyle name="Uwaga 3" xfId="14320" hidden="1"/>
    <cellStyle name="Uwaga 3" xfId="14331" hidden="1"/>
    <cellStyle name="Uwaga 3" xfId="14333" hidden="1"/>
    <cellStyle name="Uwaga 3" xfId="14335" hidden="1"/>
    <cellStyle name="Uwaga 3" xfId="14346" hidden="1"/>
    <cellStyle name="Uwaga 3" xfId="14348" hidden="1"/>
    <cellStyle name="Uwaga 3" xfId="14349" hidden="1"/>
    <cellStyle name="Uwaga 3" xfId="14361" hidden="1"/>
    <cellStyle name="Uwaga 3" xfId="14362" hidden="1"/>
    <cellStyle name="Uwaga 3" xfId="14363" hidden="1"/>
    <cellStyle name="Uwaga 3" xfId="14376" hidden="1"/>
    <cellStyle name="Uwaga 3" xfId="14378" hidden="1"/>
    <cellStyle name="Uwaga 3" xfId="14380" hidden="1"/>
    <cellStyle name="Uwaga 3" xfId="14391" hidden="1"/>
    <cellStyle name="Uwaga 3" xfId="14393" hidden="1"/>
    <cellStyle name="Uwaga 3" xfId="14395" hidden="1"/>
    <cellStyle name="Uwaga 3" xfId="14406" hidden="1"/>
    <cellStyle name="Uwaga 3" xfId="14408" hidden="1"/>
    <cellStyle name="Uwaga 3" xfId="14410" hidden="1"/>
    <cellStyle name="Uwaga 3" xfId="14421" hidden="1"/>
    <cellStyle name="Uwaga 3" xfId="14422" hidden="1"/>
    <cellStyle name="Uwaga 3" xfId="14424" hidden="1"/>
    <cellStyle name="Uwaga 3" xfId="14435" hidden="1"/>
    <cellStyle name="Uwaga 3" xfId="14437" hidden="1"/>
    <cellStyle name="Uwaga 3" xfId="14438" hidden="1"/>
    <cellStyle name="Uwaga 3" xfId="14447" hidden="1"/>
    <cellStyle name="Uwaga 3" xfId="14450" hidden="1"/>
    <cellStyle name="Uwaga 3" xfId="14452" hidden="1"/>
    <cellStyle name="Uwaga 3" xfId="14463" hidden="1"/>
    <cellStyle name="Uwaga 3" xfId="14465" hidden="1"/>
    <cellStyle name="Uwaga 3" xfId="14467" hidden="1"/>
    <cellStyle name="Uwaga 3" xfId="14479" hidden="1"/>
    <cellStyle name="Uwaga 3" xfId="14481" hidden="1"/>
    <cellStyle name="Uwaga 3" xfId="14483" hidden="1"/>
    <cellStyle name="Uwaga 3" xfId="14491" hidden="1"/>
    <cellStyle name="Uwaga 3" xfId="14493" hidden="1"/>
    <cellStyle name="Uwaga 3" xfId="14496" hidden="1"/>
    <cellStyle name="Uwaga 3" xfId="14486" hidden="1"/>
    <cellStyle name="Uwaga 3" xfId="14485" hidden="1"/>
    <cellStyle name="Uwaga 3" xfId="14484" hidden="1"/>
    <cellStyle name="Uwaga 3" xfId="14471" hidden="1"/>
    <cellStyle name="Uwaga 3" xfId="14470" hidden="1"/>
    <cellStyle name="Uwaga 3" xfId="14469" hidden="1"/>
    <cellStyle name="Uwaga 3" xfId="14456" hidden="1"/>
    <cellStyle name="Uwaga 3" xfId="14455" hidden="1"/>
    <cellStyle name="Uwaga 3" xfId="14454" hidden="1"/>
    <cellStyle name="Uwaga 3" xfId="14441" hidden="1"/>
    <cellStyle name="Uwaga 3" xfId="14440" hidden="1"/>
    <cellStyle name="Uwaga 3" xfId="14439" hidden="1"/>
    <cellStyle name="Uwaga 3" xfId="14426" hidden="1"/>
    <cellStyle name="Uwaga 3" xfId="14425" hidden="1"/>
    <cellStyle name="Uwaga 3" xfId="14423" hidden="1"/>
    <cellStyle name="Uwaga 3" xfId="14412" hidden="1"/>
    <cellStyle name="Uwaga 3" xfId="14409" hidden="1"/>
    <cellStyle name="Uwaga 3" xfId="14407" hidden="1"/>
    <cellStyle name="Uwaga 3" xfId="14397" hidden="1"/>
    <cellStyle name="Uwaga 3" xfId="14394" hidden="1"/>
    <cellStyle name="Uwaga 3" xfId="14392" hidden="1"/>
    <cellStyle name="Uwaga 3" xfId="14382" hidden="1"/>
    <cellStyle name="Uwaga 3" xfId="14379" hidden="1"/>
    <cellStyle name="Uwaga 3" xfId="14377" hidden="1"/>
    <cellStyle name="Uwaga 3" xfId="14367" hidden="1"/>
    <cellStyle name="Uwaga 3" xfId="14365" hidden="1"/>
    <cellStyle name="Uwaga 3" xfId="14364" hidden="1"/>
    <cellStyle name="Uwaga 3" xfId="14352" hidden="1"/>
    <cellStyle name="Uwaga 3" xfId="14350" hidden="1"/>
    <cellStyle name="Uwaga 3" xfId="14347" hidden="1"/>
    <cellStyle name="Uwaga 3" xfId="14337" hidden="1"/>
    <cellStyle name="Uwaga 3" xfId="14334" hidden="1"/>
    <cellStyle name="Uwaga 3" xfId="14332" hidden="1"/>
    <cellStyle name="Uwaga 3" xfId="14322" hidden="1"/>
    <cellStyle name="Uwaga 3" xfId="14319" hidden="1"/>
    <cellStyle name="Uwaga 3" xfId="14317" hidden="1"/>
    <cellStyle name="Uwaga 3" xfId="14307" hidden="1"/>
    <cellStyle name="Uwaga 3" xfId="14305" hidden="1"/>
    <cellStyle name="Uwaga 3" xfId="14304" hidden="1"/>
    <cellStyle name="Uwaga 3" xfId="14292" hidden="1"/>
    <cellStyle name="Uwaga 3" xfId="14289" hidden="1"/>
    <cellStyle name="Uwaga 3" xfId="14287" hidden="1"/>
    <cellStyle name="Uwaga 3" xfId="14277" hidden="1"/>
    <cellStyle name="Uwaga 3" xfId="14274" hidden="1"/>
    <cellStyle name="Uwaga 3" xfId="14272" hidden="1"/>
    <cellStyle name="Uwaga 3" xfId="14262" hidden="1"/>
    <cellStyle name="Uwaga 3" xfId="14259" hidden="1"/>
    <cellStyle name="Uwaga 3" xfId="14257" hidden="1"/>
    <cellStyle name="Uwaga 3" xfId="14247" hidden="1"/>
    <cellStyle name="Uwaga 3" xfId="14245" hidden="1"/>
    <cellStyle name="Uwaga 3" xfId="14244" hidden="1"/>
    <cellStyle name="Uwaga 3" xfId="14231" hidden="1"/>
    <cellStyle name="Uwaga 3" xfId="14228" hidden="1"/>
    <cellStyle name="Uwaga 3" xfId="14226" hidden="1"/>
    <cellStyle name="Uwaga 3" xfId="14216" hidden="1"/>
    <cellStyle name="Uwaga 3" xfId="14213" hidden="1"/>
    <cellStyle name="Uwaga 3" xfId="14211" hidden="1"/>
    <cellStyle name="Uwaga 3" xfId="14201" hidden="1"/>
    <cellStyle name="Uwaga 3" xfId="14198" hidden="1"/>
    <cellStyle name="Uwaga 3" xfId="14196" hidden="1"/>
    <cellStyle name="Uwaga 3" xfId="14187" hidden="1"/>
    <cellStyle name="Uwaga 3" xfId="14185" hidden="1"/>
    <cellStyle name="Uwaga 3" xfId="14184" hidden="1"/>
    <cellStyle name="Uwaga 3" xfId="14172" hidden="1"/>
    <cellStyle name="Uwaga 3" xfId="14170" hidden="1"/>
    <cellStyle name="Uwaga 3" xfId="14168" hidden="1"/>
    <cellStyle name="Uwaga 3" xfId="14157" hidden="1"/>
    <cellStyle name="Uwaga 3" xfId="14155" hidden="1"/>
    <cellStyle name="Uwaga 3" xfId="14153" hidden="1"/>
    <cellStyle name="Uwaga 3" xfId="14142" hidden="1"/>
    <cellStyle name="Uwaga 3" xfId="14140" hidden="1"/>
    <cellStyle name="Uwaga 3" xfId="14138" hidden="1"/>
    <cellStyle name="Uwaga 3" xfId="14127" hidden="1"/>
    <cellStyle name="Uwaga 3" xfId="14125" hidden="1"/>
    <cellStyle name="Uwaga 3" xfId="14124" hidden="1"/>
    <cellStyle name="Uwaga 3" xfId="14111" hidden="1"/>
    <cellStyle name="Uwaga 3" xfId="14108" hidden="1"/>
    <cellStyle name="Uwaga 3" xfId="14106" hidden="1"/>
    <cellStyle name="Uwaga 3" xfId="14096" hidden="1"/>
    <cellStyle name="Uwaga 3" xfId="14093" hidden="1"/>
    <cellStyle name="Uwaga 3" xfId="14091" hidden="1"/>
    <cellStyle name="Uwaga 3" xfId="14081" hidden="1"/>
    <cellStyle name="Uwaga 3" xfId="14078" hidden="1"/>
    <cellStyle name="Uwaga 3" xfId="14076" hidden="1"/>
    <cellStyle name="Uwaga 3" xfId="14067" hidden="1"/>
    <cellStyle name="Uwaga 3" xfId="14065" hidden="1"/>
    <cellStyle name="Uwaga 3" xfId="14063" hidden="1"/>
    <cellStyle name="Uwaga 3" xfId="14051" hidden="1"/>
    <cellStyle name="Uwaga 3" xfId="14048" hidden="1"/>
    <cellStyle name="Uwaga 3" xfId="14046" hidden="1"/>
    <cellStyle name="Uwaga 3" xfId="14036" hidden="1"/>
    <cellStyle name="Uwaga 3" xfId="14033" hidden="1"/>
    <cellStyle name="Uwaga 3" xfId="14031" hidden="1"/>
    <cellStyle name="Uwaga 3" xfId="14021" hidden="1"/>
    <cellStyle name="Uwaga 3" xfId="14018" hidden="1"/>
    <cellStyle name="Uwaga 3" xfId="14016" hidden="1"/>
    <cellStyle name="Uwaga 3" xfId="14009" hidden="1"/>
    <cellStyle name="Uwaga 3" xfId="14006" hidden="1"/>
    <cellStyle name="Uwaga 3" xfId="14004" hidden="1"/>
    <cellStyle name="Uwaga 3" xfId="13994" hidden="1"/>
    <cellStyle name="Uwaga 3" xfId="13991" hidden="1"/>
    <cellStyle name="Uwaga 3" xfId="13988" hidden="1"/>
    <cellStyle name="Uwaga 3" xfId="13979" hidden="1"/>
    <cellStyle name="Uwaga 3" xfId="13975" hidden="1"/>
    <cellStyle name="Uwaga 3" xfId="13972" hidden="1"/>
    <cellStyle name="Uwaga 3" xfId="13964" hidden="1"/>
    <cellStyle name="Uwaga 3" xfId="13961" hidden="1"/>
    <cellStyle name="Uwaga 3" xfId="13958" hidden="1"/>
    <cellStyle name="Uwaga 3" xfId="13949" hidden="1"/>
    <cellStyle name="Uwaga 3" xfId="13946" hidden="1"/>
    <cellStyle name="Uwaga 3" xfId="13943" hidden="1"/>
    <cellStyle name="Uwaga 3" xfId="13933" hidden="1"/>
    <cellStyle name="Uwaga 3" xfId="13929" hidden="1"/>
    <cellStyle name="Uwaga 3" xfId="13926" hidden="1"/>
    <cellStyle name="Uwaga 3" xfId="13917" hidden="1"/>
    <cellStyle name="Uwaga 3" xfId="13913" hidden="1"/>
    <cellStyle name="Uwaga 3" xfId="13911" hidden="1"/>
    <cellStyle name="Uwaga 3" xfId="13903" hidden="1"/>
    <cellStyle name="Uwaga 3" xfId="13899" hidden="1"/>
    <cellStyle name="Uwaga 3" xfId="13896" hidden="1"/>
    <cellStyle name="Uwaga 3" xfId="13889" hidden="1"/>
    <cellStyle name="Uwaga 3" xfId="13886" hidden="1"/>
    <cellStyle name="Uwaga 3" xfId="13883" hidden="1"/>
    <cellStyle name="Uwaga 3" xfId="13874" hidden="1"/>
    <cellStyle name="Uwaga 3" xfId="13869" hidden="1"/>
    <cellStyle name="Uwaga 3" xfId="13866" hidden="1"/>
    <cellStyle name="Uwaga 3" xfId="13859" hidden="1"/>
    <cellStyle name="Uwaga 3" xfId="13854" hidden="1"/>
    <cellStyle name="Uwaga 3" xfId="13851" hidden="1"/>
    <cellStyle name="Uwaga 3" xfId="13844" hidden="1"/>
    <cellStyle name="Uwaga 3" xfId="13839" hidden="1"/>
    <cellStyle name="Uwaga 3" xfId="13836" hidden="1"/>
    <cellStyle name="Uwaga 3" xfId="13830" hidden="1"/>
    <cellStyle name="Uwaga 3" xfId="13826" hidden="1"/>
    <cellStyle name="Uwaga 3" xfId="13823" hidden="1"/>
    <cellStyle name="Uwaga 3" xfId="13815" hidden="1"/>
    <cellStyle name="Uwaga 3" xfId="13810" hidden="1"/>
    <cellStyle name="Uwaga 3" xfId="13806" hidden="1"/>
    <cellStyle name="Uwaga 3" xfId="13800" hidden="1"/>
    <cellStyle name="Uwaga 3" xfId="13795" hidden="1"/>
    <cellStyle name="Uwaga 3" xfId="13791" hidden="1"/>
    <cellStyle name="Uwaga 3" xfId="13785" hidden="1"/>
    <cellStyle name="Uwaga 3" xfId="13780" hidden="1"/>
    <cellStyle name="Uwaga 3" xfId="13776" hidden="1"/>
    <cellStyle name="Uwaga 3" xfId="13771" hidden="1"/>
    <cellStyle name="Uwaga 3" xfId="13767" hidden="1"/>
    <cellStyle name="Uwaga 3" xfId="13763" hidden="1"/>
    <cellStyle name="Uwaga 3" xfId="13755" hidden="1"/>
    <cellStyle name="Uwaga 3" xfId="13750" hidden="1"/>
    <cellStyle name="Uwaga 3" xfId="13746" hidden="1"/>
    <cellStyle name="Uwaga 3" xfId="13740" hidden="1"/>
    <cellStyle name="Uwaga 3" xfId="13735" hidden="1"/>
    <cellStyle name="Uwaga 3" xfId="13731" hidden="1"/>
    <cellStyle name="Uwaga 3" xfId="13725" hidden="1"/>
    <cellStyle name="Uwaga 3" xfId="13720" hidden="1"/>
    <cellStyle name="Uwaga 3" xfId="13716" hidden="1"/>
    <cellStyle name="Uwaga 3" xfId="13712" hidden="1"/>
    <cellStyle name="Uwaga 3" xfId="13707" hidden="1"/>
    <cellStyle name="Uwaga 3" xfId="13702" hidden="1"/>
    <cellStyle name="Uwaga 3" xfId="13697" hidden="1"/>
    <cellStyle name="Uwaga 3" xfId="13693" hidden="1"/>
    <cellStyle name="Uwaga 3" xfId="13689" hidden="1"/>
    <cellStyle name="Uwaga 3" xfId="13682" hidden="1"/>
    <cellStyle name="Uwaga 3" xfId="13678" hidden="1"/>
    <cellStyle name="Uwaga 3" xfId="13673" hidden="1"/>
    <cellStyle name="Uwaga 3" xfId="13667" hidden="1"/>
    <cellStyle name="Uwaga 3" xfId="13663" hidden="1"/>
    <cellStyle name="Uwaga 3" xfId="13658" hidden="1"/>
    <cellStyle name="Uwaga 3" xfId="13652" hidden="1"/>
    <cellStyle name="Uwaga 3" xfId="13648" hidden="1"/>
    <cellStyle name="Uwaga 3" xfId="13643" hidden="1"/>
    <cellStyle name="Uwaga 3" xfId="13637" hidden="1"/>
    <cellStyle name="Uwaga 3" xfId="13633" hidden="1"/>
    <cellStyle name="Uwaga 3" xfId="13629" hidden="1"/>
    <cellStyle name="Uwaga 3" xfId="14489" hidden="1"/>
    <cellStyle name="Uwaga 3" xfId="14488" hidden="1"/>
    <cellStyle name="Uwaga 3" xfId="14487" hidden="1"/>
    <cellStyle name="Uwaga 3" xfId="14474" hidden="1"/>
    <cellStyle name="Uwaga 3" xfId="14473" hidden="1"/>
    <cellStyle name="Uwaga 3" xfId="14472" hidden="1"/>
    <cellStyle name="Uwaga 3" xfId="14459" hidden="1"/>
    <cellStyle name="Uwaga 3" xfId="14458" hidden="1"/>
    <cellStyle name="Uwaga 3" xfId="14457" hidden="1"/>
    <cellStyle name="Uwaga 3" xfId="14444" hidden="1"/>
    <cellStyle name="Uwaga 3" xfId="14443" hidden="1"/>
    <cellStyle name="Uwaga 3" xfId="14442" hidden="1"/>
    <cellStyle name="Uwaga 3" xfId="14429" hidden="1"/>
    <cellStyle name="Uwaga 3" xfId="14428" hidden="1"/>
    <cellStyle name="Uwaga 3" xfId="14427" hidden="1"/>
    <cellStyle name="Uwaga 3" xfId="14415" hidden="1"/>
    <cellStyle name="Uwaga 3" xfId="14413" hidden="1"/>
    <cellStyle name="Uwaga 3" xfId="14411" hidden="1"/>
    <cellStyle name="Uwaga 3" xfId="14400" hidden="1"/>
    <cellStyle name="Uwaga 3" xfId="14398" hidden="1"/>
    <cellStyle name="Uwaga 3" xfId="14396" hidden="1"/>
    <cellStyle name="Uwaga 3" xfId="14385" hidden="1"/>
    <cellStyle name="Uwaga 3" xfId="14383" hidden="1"/>
    <cellStyle name="Uwaga 3" xfId="14381" hidden="1"/>
    <cellStyle name="Uwaga 3" xfId="14370" hidden="1"/>
    <cellStyle name="Uwaga 3" xfId="14368" hidden="1"/>
    <cellStyle name="Uwaga 3" xfId="14366" hidden="1"/>
    <cellStyle name="Uwaga 3" xfId="14355" hidden="1"/>
    <cellStyle name="Uwaga 3" xfId="14353" hidden="1"/>
    <cellStyle name="Uwaga 3" xfId="14351" hidden="1"/>
    <cellStyle name="Uwaga 3" xfId="14340" hidden="1"/>
    <cellStyle name="Uwaga 3" xfId="14338" hidden="1"/>
    <cellStyle name="Uwaga 3" xfId="14336" hidden="1"/>
    <cellStyle name="Uwaga 3" xfId="14325" hidden="1"/>
    <cellStyle name="Uwaga 3" xfId="14323" hidden="1"/>
    <cellStyle name="Uwaga 3" xfId="14321" hidden="1"/>
    <cellStyle name="Uwaga 3" xfId="14310" hidden="1"/>
    <cellStyle name="Uwaga 3" xfId="14308" hidden="1"/>
    <cellStyle name="Uwaga 3" xfId="14306" hidden="1"/>
    <cellStyle name="Uwaga 3" xfId="14295" hidden="1"/>
    <cellStyle name="Uwaga 3" xfId="14293" hidden="1"/>
    <cellStyle name="Uwaga 3" xfId="14291" hidden="1"/>
    <cellStyle name="Uwaga 3" xfId="14280" hidden="1"/>
    <cellStyle name="Uwaga 3" xfId="14278" hidden="1"/>
    <cellStyle name="Uwaga 3" xfId="14276" hidden="1"/>
    <cellStyle name="Uwaga 3" xfId="14265" hidden="1"/>
    <cellStyle name="Uwaga 3" xfId="14263" hidden="1"/>
    <cellStyle name="Uwaga 3" xfId="14261" hidden="1"/>
    <cellStyle name="Uwaga 3" xfId="14250" hidden="1"/>
    <cellStyle name="Uwaga 3" xfId="14248" hidden="1"/>
    <cellStyle name="Uwaga 3" xfId="14246" hidden="1"/>
    <cellStyle name="Uwaga 3" xfId="14235" hidden="1"/>
    <cellStyle name="Uwaga 3" xfId="14233" hidden="1"/>
    <cellStyle name="Uwaga 3" xfId="14230" hidden="1"/>
    <cellStyle name="Uwaga 3" xfId="14220" hidden="1"/>
    <cellStyle name="Uwaga 3" xfId="14217" hidden="1"/>
    <cellStyle name="Uwaga 3" xfId="14214" hidden="1"/>
    <cellStyle name="Uwaga 3" xfId="14205" hidden="1"/>
    <cellStyle name="Uwaga 3" xfId="14203" hidden="1"/>
    <cellStyle name="Uwaga 3" xfId="14200" hidden="1"/>
    <cellStyle name="Uwaga 3" xfId="14190" hidden="1"/>
    <cellStyle name="Uwaga 3" xfId="14188" hidden="1"/>
    <cellStyle name="Uwaga 3" xfId="14186" hidden="1"/>
    <cellStyle name="Uwaga 3" xfId="14175" hidden="1"/>
    <cellStyle name="Uwaga 3" xfId="14173" hidden="1"/>
    <cellStyle name="Uwaga 3" xfId="14171" hidden="1"/>
    <cellStyle name="Uwaga 3" xfId="14160" hidden="1"/>
    <cellStyle name="Uwaga 3" xfId="14158" hidden="1"/>
    <cellStyle name="Uwaga 3" xfId="14156" hidden="1"/>
    <cellStyle name="Uwaga 3" xfId="14145" hidden="1"/>
    <cellStyle name="Uwaga 3" xfId="14143" hidden="1"/>
    <cellStyle name="Uwaga 3" xfId="14141" hidden="1"/>
    <cellStyle name="Uwaga 3" xfId="14130" hidden="1"/>
    <cellStyle name="Uwaga 3" xfId="14128" hidden="1"/>
    <cellStyle name="Uwaga 3" xfId="14126" hidden="1"/>
    <cellStyle name="Uwaga 3" xfId="14115" hidden="1"/>
    <cellStyle name="Uwaga 3" xfId="14113" hidden="1"/>
    <cellStyle name="Uwaga 3" xfId="14110" hidden="1"/>
    <cellStyle name="Uwaga 3" xfId="14100" hidden="1"/>
    <cellStyle name="Uwaga 3" xfId="14097" hidden="1"/>
    <cellStyle name="Uwaga 3" xfId="14094" hidden="1"/>
    <cellStyle name="Uwaga 3" xfId="14085" hidden="1"/>
    <cellStyle name="Uwaga 3" xfId="14082" hidden="1"/>
    <cellStyle name="Uwaga 3" xfId="14079" hidden="1"/>
    <cellStyle name="Uwaga 3" xfId="14070" hidden="1"/>
    <cellStyle name="Uwaga 3" xfId="14068" hidden="1"/>
    <cellStyle name="Uwaga 3" xfId="14066" hidden="1"/>
    <cellStyle name="Uwaga 3" xfId="14055" hidden="1"/>
    <cellStyle name="Uwaga 3" xfId="14052" hidden="1"/>
    <cellStyle name="Uwaga 3" xfId="14049" hidden="1"/>
    <cellStyle name="Uwaga 3" xfId="14040" hidden="1"/>
    <cellStyle name="Uwaga 3" xfId="14037" hidden="1"/>
    <cellStyle name="Uwaga 3" xfId="14034" hidden="1"/>
    <cellStyle name="Uwaga 3" xfId="14025" hidden="1"/>
    <cellStyle name="Uwaga 3" xfId="14022" hidden="1"/>
    <cellStyle name="Uwaga 3" xfId="14019" hidden="1"/>
    <cellStyle name="Uwaga 3" xfId="14012" hidden="1"/>
    <cellStyle name="Uwaga 3" xfId="14008" hidden="1"/>
    <cellStyle name="Uwaga 3" xfId="14005" hidden="1"/>
    <cellStyle name="Uwaga 3" xfId="13997" hidden="1"/>
    <cellStyle name="Uwaga 3" xfId="13993" hidden="1"/>
    <cellStyle name="Uwaga 3" xfId="13990" hidden="1"/>
    <cellStyle name="Uwaga 3" xfId="13982" hidden="1"/>
    <cellStyle name="Uwaga 3" xfId="13978" hidden="1"/>
    <cellStyle name="Uwaga 3" xfId="13974" hidden="1"/>
    <cellStyle name="Uwaga 3" xfId="13967" hidden="1"/>
    <cellStyle name="Uwaga 3" xfId="13963" hidden="1"/>
    <cellStyle name="Uwaga 3" xfId="13960" hidden="1"/>
    <cellStyle name="Uwaga 3" xfId="13952" hidden="1"/>
    <cellStyle name="Uwaga 3" xfId="13948" hidden="1"/>
    <cellStyle name="Uwaga 3" xfId="13945" hidden="1"/>
    <cellStyle name="Uwaga 3" xfId="13936" hidden="1"/>
    <cellStyle name="Uwaga 3" xfId="13931" hidden="1"/>
    <cellStyle name="Uwaga 3" xfId="13927" hidden="1"/>
    <cellStyle name="Uwaga 3" xfId="13921" hidden="1"/>
    <cellStyle name="Uwaga 3" xfId="13916" hidden="1"/>
    <cellStyle name="Uwaga 3" xfId="13912" hidden="1"/>
    <cellStyle name="Uwaga 3" xfId="13906" hidden="1"/>
    <cellStyle name="Uwaga 3" xfId="13901" hidden="1"/>
    <cellStyle name="Uwaga 3" xfId="13897" hidden="1"/>
    <cellStyle name="Uwaga 3" xfId="13892" hidden="1"/>
    <cellStyle name="Uwaga 3" xfId="13888" hidden="1"/>
    <cellStyle name="Uwaga 3" xfId="13884" hidden="1"/>
    <cellStyle name="Uwaga 3" xfId="13877" hidden="1"/>
    <cellStyle name="Uwaga 3" xfId="13872" hidden="1"/>
    <cellStyle name="Uwaga 3" xfId="13868" hidden="1"/>
    <cellStyle name="Uwaga 3" xfId="13861" hidden="1"/>
    <cellStyle name="Uwaga 3" xfId="13856" hidden="1"/>
    <cellStyle name="Uwaga 3" xfId="13852" hidden="1"/>
    <cellStyle name="Uwaga 3" xfId="13847" hidden="1"/>
    <cellStyle name="Uwaga 3" xfId="13842" hidden="1"/>
    <cellStyle name="Uwaga 3" xfId="13838" hidden="1"/>
    <cellStyle name="Uwaga 3" xfId="13832" hidden="1"/>
    <cellStyle name="Uwaga 3" xfId="13828" hidden="1"/>
    <cellStyle name="Uwaga 3" xfId="13825" hidden="1"/>
    <cellStyle name="Uwaga 3" xfId="13818" hidden="1"/>
    <cellStyle name="Uwaga 3" xfId="13813" hidden="1"/>
    <cellStyle name="Uwaga 3" xfId="13808" hidden="1"/>
    <cellStyle name="Uwaga 3" xfId="13802" hidden="1"/>
    <cellStyle name="Uwaga 3" xfId="13797" hidden="1"/>
    <cellStyle name="Uwaga 3" xfId="13792" hidden="1"/>
    <cellStyle name="Uwaga 3" xfId="13787" hidden="1"/>
    <cellStyle name="Uwaga 3" xfId="13782" hidden="1"/>
    <cellStyle name="Uwaga 3" xfId="13777" hidden="1"/>
    <cellStyle name="Uwaga 3" xfId="13773" hidden="1"/>
    <cellStyle name="Uwaga 3" xfId="13769" hidden="1"/>
    <cellStyle name="Uwaga 3" xfId="13764" hidden="1"/>
    <cellStyle name="Uwaga 3" xfId="13757" hidden="1"/>
    <cellStyle name="Uwaga 3" xfId="13752" hidden="1"/>
    <cellStyle name="Uwaga 3" xfId="13747" hidden="1"/>
    <cellStyle name="Uwaga 3" xfId="13741" hidden="1"/>
    <cellStyle name="Uwaga 3" xfId="13736" hidden="1"/>
    <cellStyle name="Uwaga 3" xfId="13732" hidden="1"/>
    <cellStyle name="Uwaga 3" xfId="13727" hidden="1"/>
    <cellStyle name="Uwaga 3" xfId="13722" hidden="1"/>
    <cellStyle name="Uwaga 3" xfId="13717" hidden="1"/>
    <cellStyle name="Uwaga 3" xfId="13713" hidden="1"/>
    <cellStyle name="Uwaga 3" xfId="13708" hidden="1"/>
    <cellStyle name="Uwaga 3" xfId="13703" hidden="1"/>
    <cellStyle name="Uwaga 3" xfId="13698" hidden="1"/>
    <cellStyle name="Uwaga 3" xfId="13694" hidden="1"/>
    <cellStyle name="Uwaga 3" xfId="13690" hidden="1"/>
    <cellStyle name="Uwaga 3" xfId="13683" hidden="1"/>
    <cellStyle name="Uwaga 3" xfId="13679" hidden="1"/>
    <cellStyle name="Uwaga 3" xfId="13674" hidden="1"/>
    <cellStyle name="Uwaga 3" xfId="13668" hidden="1"/>
    <cellStyle name="Uwaga 3" xfId="13664" hidden="1"/>
    <cellStyle name="Uwaga 3" xfId="13659" hidden="1"/>
    <cellStyle name="Uwaga 3" xfId="13653" hidden="1"/>
    <cellStyle name="Uwaga 3" xfId="13649" hidden="1"/>
    <cellStyle name="Uwaga 3" xfId="13645" hidden="1"/>
    <cellStyle name="Uwaga 3" xfId="13638" hidden="1"/>
    <cellStyle name="Uwaga 3" xfId="13634" hidden="1"/>
    <cellStyle name="Uwaga 3" xfId="13630" hidden="1"/>
    <cellStyle name="Uwaga 3" xfId="14494" hidden="1"/>
    <cellStyle name="Uwaga 3" xfId="14492" hidden="1"/>
    <cellStyle name="Uwaga 3" xfId="14490" hidden="1"/>
    <cellStyle name="Uwaga 3" xfId="14477" hidden="1"/>
    <cellStyle name="Uwaga 3" xfId="14476" hidden="1"/>
    <cellStyle name="Uwaga 3" xfId="14475" hidden="1"/>
    <cellStyle name="Uwaga 3" xfId="14462" hidden="1"/>
    <cellStyle name="Uwaga 3" xfId="14461" hidden="1"/>
    <cellStyle name="Uwaga 3" xfId="14460" hidden="1"/>
    <cellStyle name="Uwaga 3" xfId="14448" hidden="1"/>
    <cellStyle name="Uwaga 3" xfId="14446" hidden="1"/>
    <cellStyle name="Uwaga 3" xfId="14445" hidden="1"/>
    <cellStyle name="Uwaga 3" xfId="14432" hidden="1"/>
    <cellStyle name="Uwaga 3" xfId="14431" hidden="1"/>
    <cellStyle name="Uwaga 3" xfId="14430" hidden="1"/>
    <cellStyle name="Uwaga 3" xfId="14418" hidden="1"/>
    <cellStyle name="Uwaga 3" xfId="14416" hidden="1"/>
    <cellStyle name="Uwaga 3" xfId="14414" hidden="1"/>
    <cellStyle name="Uwaga 3" xfId="14403" hidden="1"/>
    <cellStyle name="Uwaga 3" xfId="14401" hidden="1"/>
    <cellStyle name="Uwaga 3" xfId="14399" hidden="1"/>
    <cellStyle name="Uwaga 3" xfId="14388" hidden="1"/>
    <cellStyle name="Uwaga 3" xfId="14386" hidden="1"/>
    <cellStyle name="Uwaga 3" xfId="14384" hidden="1"/>
    <cellStyle name="Uwaga 3" xfId="14373" hidden="1"/>
    <cellStyle name="Uwaga 3" xfId="14371" hidden="1"/>
    <cellStyle name="Uwaga 3" xfId="14369" hidden="1"/>
    <cellStyle name="Uwaga 3" xfId="14358" hidden="1"/>
    <cellStyle name="Uwaga 3" xfId="14356" hidden="1"/>
    <cellStyle name="Uwaga 3" xfId="14354" hidden="1"/>
    <cellStyle name="Uwaga 3" xfId="14343" hidden="1"/>
    <cellStyle name="Uwaga 3" xfId="14341" hidden="1"/>
    <cellStyle name="Uwaga 3" xfId="14339" hidden="1"/>
    <cellStyle name="Uwaga 3" xfId="14328" hidden="1"/>
    <cellStyle name="Uwaga 3" xfId="14326" hidden="1"/>
    <cellStyle name="Uwaga 3" xfId="14324" hidden="1"/>
    <cellStyle name="Uwaga 3" xfId="14313" hidden="1"/>
    <cellStyle name="Uwaga 3" xfId="14311" hidden="1"/>
    <cellStyle name="Uwaga 3" xfId="14309" hidden="1"/>
    <cellStyle name="Uwaga 3" xfId="14298" hidden="1"/>
    <cellStyle name="Uwaga 3" xfId="14296" hidden="1"/>
    <cellStyle name="Uwaga 3" xfId="14294" hidden="1"/>
    <cellStyle name="Uwaga 3" xfId="14283" hidden="1"/>
    <cellStyle name="Uwaga 3" xfId="14281" hidden="1"/>
    <cellStyle name="Uwaga 3" xfId="14279" hidden="1"/>
    <cellStyle name="Uwaga 3" xfId="14268" hidden="1"/>
    <cellStyle name="Uwaga 3" xfId="14266" hidden="1"/>
    <cellStyle name="Uwaga 3" xfId="14264" hidden="1"/>
    <cellStyle name="Uwaga 3" xfId="14253" hidden="1"/>
    <cellStyle name="Uwaga 3" xfId="14251" hidden="1"/>
    <cellStyle name="Uwaga 3" xfId="14249" hidden="1"/>
    <cellStyle name="Uwaga 3" xfId="14238" hidden="1"/>
    <cellStyle name="Uwaga 3" xfId="14236" hidden="1"/>
    <cellStyle name="Uwaga 3" xfId="14234" hidden="1"/>
    <cellStyle name="Uwaga 3" xfId="14223" hidden="1"/>
    <cellStyle name="Uwaga 3" xfId="14221" hidden="1"/>
    <cellStyle name="Uwaga 3" xfId="14219" hidden="1"/>
    <cellStyle name="Uwaga 3" xfId="14208" hidden="1"/>
    <cellStyle name="Uwaga 3" xfId="14206" hidden="1"/>
    <cellStyle name="Uwaga 3" xfId="14204" hidden="1"/>
    <cellStyle name="Uwaga 3" xfId="14193" hidden="1"/>
    <cellStyle name="Uwaga 3" xfId="14191" hidden="1"/>
    <cellStyle name="Uwaga 3" xfId="14189" hidden="1"/>
    <cellStyle name="Uwaga 3" xfId="14178" hidden="1"/>
    <cellStyle name="Uwaga 3" xfId="14176" hidden="1"/>
    <cellStyle name="Uwaga 3" xfId="14174" hidden="1"/>
    <cellStyle name="Uwaga 3" xfId="14163" hidden="1"/>
    <cellStyle name="Uwaga 3" xfId="14161" hidden="1"/>
    <cellStyle name="Uwaga 3" xfId="14159" hidden="1"/>
    <cellStyle name="Uwaga 3" xfId="14148" hidden="1"/>
    <cellStyle name="Uwaga 3" xfId="14146" hidden="1"/>
    <cellStyle name="Uwaga 3" xfId="14144" hidden="1"/>
    <cellStyle name="Uwaga 3" xfId="14133" hidden="1"/>
    <cellStyle name="Uwaga 3" xfId="14131" hidden="1"/>
    <cellStyle name="Uwaga 3" xfId="14129" hidden="1"/>
    <cellStyle name="Uwaga 3" xfId="14118" hidden="1"/>
    <cellStyle name="Uwaga 3" xfId="14116" hidden="1"/>
    <cellStyle name="Uwaga 3" xfId="14114" hidden="1"/>
    <cellStyle name="Uwaga 3" xfId="14103" hidden="1"/>
    <cellStyle name="Uwaga 3" xfId="14101" hidden="1"/>
    <cellStyle name="Uwaga 3" xfId="14098" hidden="1"/>
    <cellStyle name="Uwaga 3" xfId="14088" hidden="1"/>
    <cellStyle name="Uwaga 3" xfId="14086" hidden="1"/>
    <cellStyle name="Uwaga 3" xfId="14084" hidden="1"/>
    <cellStyle name="Uwaga 3" xfId="14073" hidden="1"/>
    <cellStyle name="Uwaga 3" xfId="14071" hidden="1"/>
    <cellStyle name="Uwaga 3" xfId="14069" hidden="1"/>
    <cellStyle name="Uwaga 3" xfId="14058" hidden="1"/>
    <cellStyle name="Uwaga 3" xfId="14056" hidden="1"/>
    <cellStyle name="Uwaga 3" xfId="14053" hidden="1"/>
    <cellStyle name="Uwaga 3" xfId="14043" hidden="1"/>
    <cellStyle name="Uwaga 3" xfId="14041" hidden="1"/>
    <cellStyle name="Uwaga 3" xfId="14038" hidden="1"/>
    <cellStyle name="Uwaga 3" xfId="14028" hidden="1"/>
    <cellStyle name="Uwaga 3" xfId="14026" hidden="1"/>
    <cellStyle name="Uwaga 3" xfId="14023" hidden="1"/>
    <cellStyle name="Uwaga 3" xfId="14014" hidden="1"/>
    <cellStyle name="Uwaga 3" xfId="14011" hidden="1"/>
    <cellStyle name="Uwaga 3" xfId="14007" hidden="1"/>
    <cellStyle name="Uwaga 3" xfId="13999" hidden="1"/>
    <cellStyle name="Uwaga 3" xfId="13996" hidden="1"/>
    <cellStyle name="Uwaga 3" xfId="13992" hidden="1"/>
    <cellStyle name="Uwaga 3" xfId="13984" hidden="1"/>
    <cellStyle name="Uwaga 3" xfId="13981" hidden="1"/>
    <cellStyle name="Uwaga 3" xfId="13977" hidden="1"/>
    <cellStyle name="Uwaga 3" xfId="13969" hidden="1"/>
    <cellStyle name="Uwaga 3" xfId="13966" hidden="1"/>
    <cellStyle name="Uwaga 3" xfId="13962" hidden="1"/>
    <cellStyle name="Uwaga 3" xfId="13954" hidden="1"/>
    <cellStyle name="Uwaga 3" xfId="13951" hidden="1"/>
    <cellStyle name="Uwaga 3" xfId="13947" hidden="1"/>
    <cellStyle name="Uwaga 3" xfId="13939" hidden="1"/>
    <cellStyle name="Uwaga 3" xfId="13935" hidden="1"/>
    <cellStyle name="Uwaga 3" xfId="13930" hidden="1"/>
    <cellStyle name="Uwaga 3" xfId="13924" hidden="1"/>
    <cellStyle name="Uwaga 3" xfId="13920" hidden="1"/>
    <cellStyle name="Uwaga 3" xfId="13915" hidden="1"/>
    <cellStyle name="Uwaga 3" xfId="13909" hidden="1"/>
    <cellStyle name="Uwaga 3" xfId="13905" hidden="1"/>
    <cellStyle name="Uwaga 3" xfId="13900" hidden="1"/>
    <cellStyle name="Uwaga 3" xfId="13894" hidden="1"/>
    <cellStyle name="Uwaga 3" xfId="13891" hidden="1"/>
    <cellStyle name="Uwaga 3" xfId="13887" hidden="1"/>
    <cellStyle name="Uwaga 3" xfId="13879" hidden="1"/>
    <cellStyle name="Uwaga 3" xfId="13876" hidden="1"/>
    <cellStyle name="Uwaga 3" xfId="13871" hidden="1"/>
    <cellStyle name="Uwaga 3" xfId="13864" hidden="1"/>
    <cellStyle name="Uwaga 3" xfId="13860" hidden="1"/>
    <cellStyle name="Uwaga 3" xfId="13855" hidden="1"/>
    <cellStyle name="Uwaga 3" xfId="13849" hidden="1"/>
    <cellStyle name="Uwaga 3" xfId="13845" hidden="1"/>
    <cellStyle name="Uwaga 3" xfId="13840" hidden="1"/>
    <cellStyle name="Uwaga 3" xfId="13834" hidden="1"/>
    <cellStyle name="Uwaga 3" xfId="13831" hidden="1"/>
    <cellStyle name="Uwaga 3" xfId="13827" hidden="1"/>
    <cellStyle name="Uwaga 3" xfId="13819" hidden="1"/>
    <cellStyle name="Uwaga 3" xfId="13814" hidden="1"/>
    <cellStyle name="Uwaga 3" xfId="13809" hidden="1"/>
    <cellStyle name="Uwaga 3" xfId="13804" hidden="1"/>
    <cellStyle name="Uwaga 3" xfId="13799" hidden="1"/>
    <cellStyle name="Uwaga 3" xfId="13794" hidden="1"/>
    <cellStyle name="Uwaga 3" xfId="13789" hidden="1"/>
    <cellStyle name="Uwaga 3" xfId="13784" hidden="1"/>
    <cellStyle name="Uwaga 3" xfId="13779" hidden="1"/>
    <cellStyle name="Uwaga 3" xfId="13774" hidden="1"/>
    <cellStyle name="Uwaga 3" xfId="13770" hidden="1"/>
    <cellStyle name="Uwaga 3" xfId="13765" hidden="1"/>
    <cellStyle name="Uwaga 3" xfId="13758" hidden="1"/>
    <cellStyle name="Uwaga 3" xfId="13753" hidden="1"/>
    <cellStyle name="Uwaga 3" xfId="13748" hidden="1"/>
    <cellStyle name="Uwaga 3" xfId="13743" hidden="1"/>
    <cellStyle name="Uwaga 3" xfId="13738" hidden="1"/>
    <cellStyle name="Uwaga 3" xfId="13733" hidden="1"/>
    <cellStyle name="Uwaga 3" xfId="13728" hidden="1"/>
    <cellStyle name="Uwaga 3" xfId="13723" hidden="1"/>
    <cellStyle name="Uwaga 3" xfId="13718" hidden="1"/>
    <cellStyle name="Uwaga 3" xfId="13714" hidden="1"/>
    <cellStyle name="Uwaga 3" xfId="13709" hidden="1"/>
    <cellStyle name="Uwaga 3" xfId="13704" hidden="1"/>
    <cellStyle name="Uwaga 3" xfId="13699" hidden="1"/>
    <cellStyle name="Uwaga 3" xfId="13695" hidden="1"/>
    <cellStyle name="Uwaga 3" xfId="13691" hidden="1"/>
    <cellStyle name="Uwaga 3" xfId="13684" hidden="1"/>
    <cellStyle name="Uwaga 3" xfId="13680" hidden="1"/>
    <cellStyle name="Uwaga 3" xfId="13675" hidden="1"/>
    <cellStyle name="Uwaga 3" xfId="13669" hidden="1"/>
    <cellStyle name="Uwaga 3" xfId="13665" hidden="1"/>
    <cellStyle name="Uwaga 3" xfId="13660" hidden="1"/>
    <cellStyle name="Uwaga 3" xfId="13654" hidden="1"/>
    <cellStyle name="Uwaga 3" xfId="13650" hidden="1"/>
    <cellStyle name="Uwaga 3" xfId="13646" hidden="1"/>
    <cellStyle name="Uwaga 3" xfId="13639" hidden="1"/>
    <cellStyle name="Uwaga 3" xfId="13635" hidden="1"/>
    <cellStyle name="Uwaga 3" xfId="13631" hidden="1"/>
    <cellStyle name="Uwaga 3" xfId="14498" hidden="1"/>
    <cellStyle name="Uwaga 3" xfId="14497" hidden="1"/>
    <cellStyle name="Uwaga 3" xfId="14495" hidden="1"/>
    <cellStyle name="Uwaga 3" xfId="14482" hidden="1"/>
    <cellStyle name="Uwaga 3" xfId="14480" hidden="1"/>
    <cellStyle name="Uwaga 3" xfId="14478" hidden="1"/>
    <cellStyle name="Uwaga 3" xfId="14468" hidden="1"/>
    <cellStyle name="Uwaga 3" xfId="14466" hidden="1"/>
    <cellStyle name="Uwaga 3" xfId="14464" hidden="1"/>
    <cellStyle name="Uwaga 3" xfId="14453" hidden="1"/>
    <cellStyle name="Uwaga 3" xfId="14451" hidden="1"/>
    <cellStyle name="Uwaga 3" xfId="14449" hidden="1"/>
    <cellStyle name="Uwaga 3" xfId="14436" hidden="1"/>
    <cellStyle name="Uwaga 3" xfId="14434" hidden="1"/>
    <cellStyle name="Uwaga 3" xfId="14433" hidden="1"/>
    <cellStyle name="Uwaga 3" xfId="14420" hidden="1"/>
    <cellStyle name="Uwaga 3" xfId="14419" hidden="1"/>
    <cellStyle name="Uwaga 3" xfId="14417" hidden="1"/>
    <cellStyle name="Uwaga 3" xfId="14405" hidden="1"/>
    <cellStyle name="Uwaga 3" xfId="14404" hidden="1"/>
    <cellStyle name="Uwaga 3" xfId="14402" hidden="1"/>
    <cellStyle name="Uwaga 3" xfId="14390" hidden="1"/>
    <cellStyle name="Uwaga 3" xfId="14389" hidden="1"/>
    <cellStyle name="Uwaga 3" xfId="14387" hidden="1"/>
    <cellStyle name="Uwaga 3" xfId="14375" hidden="1"/>
    <cellStyle name="Uwaga 3" xfId="14374" hidden="1"/>
    <cellStyle name="Uwaga 3" xfId="14372" hidden="1"/>
    <cellStyle name="Uwaga 3" xfId="14360" hidden="1"/>
    <cellStyle name="Uwaga 3" xfId="14359" hidden="1"/>
    <cellStyle name="Uwaga 3" xfId="14357" hidden="1"/>
    <cellStyle name="Uwaga 3" xfId="14345" hidden="1"/>
    <cellStyle name="Uwaga 3" xfId="14344" hidden="1"/>
    <cellStyle name="Uwaga 3" xfId="14342" hidden="1"/>
    <cellStyle name="Uwaga 3" xfId="14330" hidden="1"/>
    <cellStyle name="Uwaga 3" xfId="14329" hidden="1"/>
    <cellStyle name="Uwaga 3" xfId="14327" hidden="1"/>
    <cellStyle name="Uwaga 3" xfId="14315" hidden="1"/>
    <cellStyle name="Uwaga 3" xfId="14314" hidden="1"/>
    <cellStyle name="Uwaga 3" xfId="14312" hidden="1"/>
    <cellStyle name="Uwaga 3" xfId="14300" hidden="1"/>
    <cellStyle name="Uwaga 3" xfId="14299" hidden="1"/>
    <cellStyle name="Uwaga 3" xfId="14297" hidden="1"/>
    <cellStyle name="Uwaga 3" xfId="14285" hidden="1"/>
    <cellStyle name="Uwaga 3" xfId="14284" hidden="1"/>
    <cellStyle name="Uwaga 3" xfId="14282" hidden="1"/>
    <cellStyle name="Uwaga 3" xfId="14270" hidden="1"/>
    <cellStyle name="Uwaga 3" xfId="14269" hidden="1"/>
    <cellStyle name="Uwaga 3" xfId="14267" hidden="1"/>
    <cellStyle name="Uwaga 3" xfId="14255" hidden="1"/>
    <cellStyle name="Uwaga 3" xfId="14254" hidden="1"/>
    <cellStyle name="Uwaga 3" xfId="14252" hidden="1"/>
    <cellStyle name="Uwaga 3" xfId="14240" hidden="1"/>
    <cellStyle name="Uwaga 3" xfId="14239" hidden="1"/>
    <cellStyle name="Uwaga 3" xfId="14237" hidden="1"/>
    <cellStyle name="Uwaga 3" xfId="14225" hidden="1"/>
    <cellStyle name="Uwaga 3" xfId="14224" hidden="1"/>
    <cellStyle name="Uwaga 3" xfId="14222" hidden="1"/>
    <cellStyle name="Uwaga 3" xfId="14210" hidden="1"/>
    <cellStyle name="Uwaga 3" xfId="14209" hidden="1"/>
    <cellStyle name="Uwaga 3" xfId="14207" hidden="1"/>
    <cellStyle name="Uwaga 3" xfId="14195" hidden="1"/>
    <cellStyle name="Uwaga 3" xfId="14194" hidden="1"/>
    <cellStyle name="Uwaga 3" xfId="14192" hidden="1"/>
    <cellStyle name="Uwaga 3" xfId="14180" hidden="1"/>
    <cellStyle name="Uwaga 3" xfId="14179" hidden="1"/>
    <cellStyle name="Uwaga 3" xfId="14177" hidden="1"/>
    <cellStyle name="Uwaga 3" xfId="14165" hidden="1"/>
    <cellStyle name="Uwaga 3" xfId="14164" hidden="1"/>
    <cellStyle name="Uwaga 3" xfId="14162" hidden="1"/>
    <cellStyle name="Uwaga 3" xfId="14150" hidden="1"/>
    <cellStyle name="Uwaga 3" xfId="14149" hidden="1"/>
    <cellStyle name="Uwaga 3" xfId="14147" hidden="1"/>
    <cellStyle name="Uwaga 3" xfId="14135" hidden="1"/>
    <cellStyle name="Uwaga 3" xfId="14134" hidden="1"/>
    <cellStyle name="Uwaga 3" xfId="14132" hidden="1"/>
    <cellStyle name="Uwaga 3" xfId="14120" hidden="1"/>
    <cellStyle name="Uwaga 3" xfId="14119" hidden="1"/>
    <cellStyle name="Uwaga 3" xfId="14117" hidden="1"/>
    <cellStyle name="Uwaga 3" xfId="14105" hidden="1"/>
    <cellStyle name="Uwaga 3" xfId="14104" hidden="1"/>
    <cellStyle name="Uwaga 3" xfId="14102" hidden="1"/>
    <cellStyle name="Uwaga 3" xfId="14090" hidden="1"/>
    <cellStyle name="Uwaga 3" xfId="14089" hidden="1"/>
    <cellStyle name="Uwaga 3" xfId="14087" hidden="1"/>
    <cellStyle name="Uwaga 3" xfId="14075" hidden="1"/>
    <cellStyle name="Uwaga 3" xfId="14074" hidden="1"/>
    <cellStyle name="Uwaga 3" xfId="14072" hidden="1"/>
    <cellStyle name="Uwaga 3" xfId="14060" hidden="1"/>
    <cellStyle name="Uwaga 3" xfId="14059" hidden="1"/>
    <cellStyle name="Uwaga 3" xfId="14057" hidden="1"/>
    <cellStyle name="Uwaga 3" xfId="14045" hidden="1"/>
    <cellStyle name="Uwaga 3" xfId="14044" hidden="1"/>
    <cellStyle name="Uwaga 3" xfId="14042" hidden="1"/>
    <cellStyle name="Uwaga 3" xfId="14030" hidden="1"/>
    <cellStyle name="Uwaga 3" xfId="14029" hidden="1"/>
    <cellStyle name="Uwaga 3" xfId="14027" hidden="1"/>
    <cellStyle name="Uwaga 3" xfId="14015" hidden="1"/>
    <cellStyle name="Uwaga 3" xfId="14013" hidden="1"/>
    <cellStyle name="Uwaga 3" xfId="14010" hidden="1"/>
    <cellStyle name="Uwaga 3" xfId="14000" hidden="1"/>
    <cellStyle name="Uwaga 3" xfId="13998" hidden="1"/>
    <cellStyle name="Uwaga 3" xfId="13995" hidden="1"/>
    <cellStyle name="Uwaga 3" xfId="13985" hidden="1"/>
    <cellStyle name="Uwaga 3" xfId="13983" hidden="1"/>
    <cellStyle name="Uwaga 3" xfId="13980" hidden="1"/>
    <cellStyle name="Uwaga 3" xfId="13970" hidden="1"/>
    <cellStyle name="Uwaga 3" xfId="13968" hidden="1"/>
    <cellStyle name="Uwaga 3" xfId="13965" hidden="1"/>
    <cellStyle name="Uwaga 3" xfId="13955" hidden="1"/>
    <cellStyle name="Uwaga 3" xfId="13953" hidden="1"/>
    <cellStyle name="Uwaga 3" xfId="13950" hidden="1"/>
    <cellStyle name="Uwaga 3" xfId="13940" hidden="1"/>
    <cellStyle name="Uwaga 3" xfId="13938" hidden="1"/>
    <cellStyle name="Uwaga 3" xfId="13934" hidden="1"/>
    <cellStyle name="Uwaga 3" xfId="13925" hidden="1"/>
    <cellStyle name="Uwaga 3" xfId="13922" hidden="1"/>
    <cellStyle name="Uwaga 3" xfId="13918" hidden="1"/>
    <cellStyle name="Uwaga 3" xfId="13910" hidden="1"/>
    <cellStyle name="Uwaga 3" xfId="13908" hidden="1"/>
    <cellStyle name="Uwaga 3" xfId="13904" hidden="1"/>
    <cellStyle name="Uwaga 3" xfId="13895" hidden="1"/>
    <cellStyle name="Uwaga 3" xfId="13893" hidden="1"/>
    <cellStyle name="Uwaga 3" xfId="13890" hidden="1"/>
    <cellStyle name="Uwaga 3" xfId="13880" hidden="1"/>
    <cellStyle name="Uwaga 3" xfId="13878" hidden="1"/>
    <cellStyle name="Uwaga 3" xfId="13873" hidden="1"/>
    <cellStyle name="Uwaga 3" xfId="13865" hidden="1"/>
    <cellStyle name="Uwaga 3" xfId="13863" hidden="1"/>
    <cellStyle name="Uwaga 3" xfId="13858" hidden="1"/>
    <cellStyle name="Uwaga 3" xfId="13850" hidden="1"/>
    <cellStyle name="Uwaga 3" xfId="13848" hidden="1"/>
    <cellStyle name="Uwaga 3" xfId="13843" hidden="1"/>
    <cellStyle name="Uwaga 3" xfId="13835" hidden="1"/>
    <cellStyle name="Uwaga 3" xfId="13833" hidden="1"/>
    <cellStyle name="Uwaga 3" xfId="13829" hidden="1"/>
    <cellStyle name="Uwaga 3" xfId="13820" hidden="1"/>
    <cellStyle name="Uwaga 3" xfId="13817" hidden="1"/>
    <cellStyle name="Uwaga 3" xfId="13812" hidden="1"/>
    <cellStyle name="Uwaga 3" xfId="13805" hidden="1"/>
    <cellStyle name="Uwaga 3" xfId="13801" hidden="1"/>
    <cellStyle name="Uwaga 3" xfId="13796" hidden="1"/>
    <cellStyle name="Uwaga 3" xfId="13790" hidden="1"/>
    <cellStyle name="Uwaga 3" xfId="13786" hidden="1"/>
    <cellStyle name="Uwaga 3" xfId="13781" hidden="1"/>
    <cellStyle name="Uwaga 3" xfId="13775" hidden="1"/>
    <cellStyle name="Uwaga 3" xfId="13772" hidden="1"/>
    <cellStyle name="Uwaga 3" xfId="13768" hidden="1"/>
    <cellStyle name="Uwaga 3" xfId="13759" hidden="1"/>
    <cellStyle name="Uwaga 3" xfId="13754" hidden="1"/>
    <cellStyle name="Uwaga 3" xfId="13749" hidden="1"/>
    <cellStyle name="Uwaga 3" xfId="13744" hidden="1"/>
    <cellStyle name="Uwaga 3" xfId="13739" hidden="1"/>
    <cellStyle name="Uwaga 3" xfId="13734" hidden="1"/>
    <cellStyle name="Uwaga 3" xfId="13729" hidden="1"/>
    <cellStyle name="Uwaga 3" xfId="13724" hidden="1"/>
    <cellStyle name="Uwaga 3" xfId="13719" hidden="1"/>
    <cellStyle name="Uwaga 3" xfId="13715" hidden="1"/>
    <cellStyle name="Uwaga 3" xfId="13710" hidden="1"/>
    <cellStyle name="Uwaga 3" xfId="13705" hidden="1"/>
    <cellStyle name="Uwaga 3" xfId="13700" hidden="1"/>
    <cellStyle name="Uwaga 3" xfId="13696" hidden="1"/>
    <cellStyle name="Uwaga 3" xfId="13692" hidden="1"/>
    <cellStyle name="Uwaga 3" xfId="13685" hidden="1"/>
    <cellStyle name="Uwaga 3" xfId="13681" hidden="1"/>
    <cellStyle name="Uwaga 3" xfId="13676" hidden="1"/>
    <cellStyle name="Uwaga 3" xfId="13670" hidden="1"/>
    <cellStyle name="Uwaga 3" xfId="13666" hidden="1"/>
    <cellStyle name="Uwaga 3" xfId="13661" hidden="1"/>
    <cellStyle name="Uwaga 3" xfId="13655" hidden="1"/>
    <cellStyle name="Uwaga 3" xfId="13651" hidden="1"/>
    <cellStyle name="Uwaga 3" xfId="13647" hidden="1"/>
    <cellStyle name="Uwaga 3" xfId="13640" hidden="1"/>
    <cellStyle name="Uwaga 3" xfId="13636" hidden="1"/>
    <cellStyle name="Uwaga 3" xfId="13632" hidden="1"/>
    <cellStyle name="Uwaga 3" xfId="14574" hidden="1"/>
    <cellStyle name="Uwaga 3" xfId="14575" hidden="1"/>
    <cellStyle name="Uwaga 3" xfId="14577" hidden="1"/>
    <cellStyle name="Uwaga 3" xfId="14583" hidden="1"/>
    <cellStyle name="Uwaga 3" xfId="14584" hidden="1"/>
    <cellStyle name="Uwaga 3" xfId="14587" hidden="1"/>
    <cellStyle name="Uwaga 3" xfId="14592" hidden="1"/>
    <cellStyle name="Uwaga 3" xfId="14593" hidden="1"/>
    <cellStyle name="Uwaga 3" xfId="14596" hidden="1"/>
    <cellStyle name="Uwaga 3" xfId="14601" hidden="1"/>
    <cellStyle name="Uwaga 3" xfId="14602" hidden="1"/>
    <cellStyle name="Uwaga 3" xfId="14603" hidden="1"/>
    <cellStyle name="Uwaga 3" xfId="14610" hidden="1"/>
    <cellStyle name="Uwaga 3" xfId="14613" hidden="1"/>
    <cellStyle name="Uwaga 3" xfId="14616" hidden="1"/>
    <cellStyle name="Uwaga 3" xfId="14622" hidden="1"/>
    <cellStyle name="Uwaga 3" xfId="14625" hidden="1"/>
    <cellStyle name="Uwaga 3" xfId="14627" hidden="1"/>
    <cellStyle name="Uwaga 3" xfId="14632" hidden="1"/>
    <cellStyle name="Uwaga 3" xfId="14635" hidden="1"/>
    <cellStyle name="Uwaga 3" xfId="14636" hidden="1"/>
    <cellStyle name="Uwaga 3" xfId="14640" hidden="1"/>
    <cellStyle name="Uwaga 3" xfId="14643" hidden="1"/>
    <cellStyle name="Uwaga 3" xfId="14645" hidden="1"/>
    <cellStyle name="Uwaga 3" xfId="14646" hidden="1"/>
    <cellStyle name="Uwaga 3" xfId="14647" hidden="1"/>
    <cellStyle name="Uwaga 3" xfId="14650" hidden="1"/>
    <cellStyle name="Uwaga 3" xfId="14657" hidden="1"/>
    <cellStyle name="Uwaga 3" xfId="14660" hidden="1"/>
    <cellStyle name="Uwaga 3" xfId="14663" hidden="1"/>
    <cellStyle name="Uwaga 3" xfId="14666" hidden="1"/>
    <cellStyle name="Uwaga 3" xfId="14669" hidden="1"/>
    <cellStyle name="Uwaga 3" xfId="14672" hidden="1"/>
    <cellStyle name="Uwaga 3" xfId="14674" hidden="1"/>
    <cellStyle name="Uwaga 3" xfId="14677" hidden="1"/>
    <cellStyle name="Uwaga 3" xfId="14680" hidden="1"/>
    <cellStyle name="Uwaga 3" xfId="14682" hidden="1"/>
    <cellStyle name="Uwaga 3" xfId="14683" hidden="1"/>
    <cellStyle name="Uwaga 3" xfId="14685" hidden="1"/>
    <cellStyle name="Uwaga 3" xfId="14692" hidden="1"/>
    <cellStyle name="Uwaga 3" xfId="14695" hidden="1"/>
    <cellStyle name="Uwaga 3" xfId="14698" hidden="1"/>
    <cellStyle name="Uwaga 3" xfId="14702" hidden="1"/>
    <cellStyle name="Uwaga 3" xfId="14705" hidden="1"/>
    <cellStyle name="Uwaga 3" xfId="14708" hidden="1"/>
    <cellStyle name="Uwaga 3" xfId="14710" hidden="1"/>
    <cellStyle name="Uwaga 3" xfId="14713" hidden="1"/>
    <cellStyle name="Uwaga 3" xfId="14716" hidden="1"/>
    <cellStyle name="Uwaga 3" xfId="14718" hidden="1"/>
    <cellStyle name="Uwaga 3" xfId="14719" hidden="1"/>
    <cellStyle name="Uwaga 3" xfId="14722" hidden="1"/>
    <cellStyle name="Uwaga 3" xfId="14729" hidden="1"/>
    <cellStyle name="Uwaga 3" xfId="14732" hidden="1"/>
    <cellStyle name="Uwaga 3" xfId="14735" hidden="1"/>
    <cellStyle name="Uwaga 3" xfId="14739" hidden="1"/>
    <cellStyle name="Uwaga 3" xfId="14742" hidden="1"/>
    <cellStyle name="Uwaga 3" xfId="14744" hidden="1"/>
    <cellStyle name="Uwaga 3" xfId="14747" hidden="1"/>
    <cellStyle name="Uwaga 3" xfId="14750" hidden="1"/>
    <cellStyle name="Uwaga 3" xfId="14753" hidden="1"/>
    <cellStyle name="Uwaga 3" xfId="14754" hidden="1"/>
    <cellStyle name="Uwaga 3" xfId="14755" hidden="1"/>
    <cellStyle name="Uwaga 3" xfId="14757" hidden="1"/>
    <cellStyle name="Uwaga 3" xfId="14763" hidden="1"/>
    <cellStyle name="Uwaga 3" xfId="14764" hidden="1"/>
    <cellStyle name="Uwaga 3" xfId="14766" hidden="1"/>
    <cellStyle name="Uwaga 3" xfId="14772" hidden="1"/>
    <cellStyle name="Uwaga 3" xfId="14774" hidden="1"/>
    <cellStyle name="Uwaga 3" xfId="14777" hidden="1"/>
    <cellStyle name="Uwaga 3" xfId="14781" hidden="1"/>
    <cellStyle name="Uwaga 3" xfId="14782" hidden="1"/>
    <cellStyle name="Uwaga 3" xfId="14784" hidden="1"/>
    <cellStyle name="Uwaga 3" xfId="14790" hidden="1"/>
    <cellStyle name="Uwaga 3" xfId="14791" hidden="1"/>
    <cellStyle name="Uwaga 3" xfId="14792" hidden="1"/>
    <cellStyle name="Uwaga 3" xfId="14800" hidden="1"/>
    <cellStyle name="Uwaga 3" xfId="14803" hidden="1"/>
    <cellStyle name="Uwaga 3" xfId="14806" hidden="1"/>
    <cellStyle name="Uwaga 3" xfId="14809" hidden="1"/>
    <cellStyle name="Uwaga 3" xfId="14812" hidden="1"/>
    <cellStyle name="Uwaga 3" xfId="14815" hidden="1"/>
    <cellStyle name="Uwaga 3" xfId="14818" hidden="1"/>
    <cellStyle name="Uwaga 3" xfId="14821" hidden="1"/>
    <cellStyle name="Uwaga 3" xfId="14824" hidden="1"/>
    <cellStyle name="Uwaga 3" xfId="14826" hidden="1"/>
    <cellStyle name="Uwaga 3" xfId="14827" hidden="1"/>
    <cellStyle name="Uwaga 3" xfId="14829" hidden="1"/>
    <cellStyle name="Uwaga 3" xfId="14836" hidden="1"/>
    <cellStyle name="Uwaga 3" xfId="14839" hidden="1"/>
    <cellStyle name="Uwaga 3" xfId="14842" hidden="1"/>
    <cellStyle name="Uwaga 3" xfId="14845" hidden="1"/>
    <cellStyle name="Uwaga 3" xfId="14848" hidden="1"/>
    <cellStyle name="Uwaga 3" xfId="14851" hidden="1"/>
    <cellStyle name="Uwaga 3" xfId="14854" hidden="1"/>
    <cellStyle name="Uwaga 3" xfId="14856" hidden="1"/>
    <cellStyle name="Uwaga 3" xfId="14859" hidden="1"/>
    <cellStyle name="Uwaga 3" xfId="14862" hidden="1"/>
    <cellStyle name="Uwaga 3" xfId="14863" hidden="1"/>
    <cellStyle name="Uwaga 3" xfId="14864" hidden="1"/>
    <cellStyle name="Uwaga 3" xfId="14871" hidden="1"/>
    <cellStyle name="Uwaga 3" xfId="14872" hidden="1"/>
    <cellStyle name="Uwaga 3" xfId="14874" hidden="1"/>
    <cellStyle name="Uwaga 3" xfId="14880" hidden="1"/>
    <cellStyle name="Uwaga 3" xfId="14881" hidden="1"/>
    <cellStyle name="Uwaga 3" xfId="14883" hidden="1"/>
    <cellStyle name="Uwaga 3" xfId="14889" hidden="1"/>
    <cellStyle name="Uwaga 3" xfId="14890" hidden="1"/>
    <cellStyle name="Uwaga 3" xfId="14892" hidden="1"/>
    <cellStyle name="Uwaga 3" xfId="14898" hidden="1"/>
    <cellStyle name="Uwaga 3" xfId="14899" hidden="1"/>
    <cellStyle name="Uwaga 3" xfId="14900" hidden="1"/>
    <cellStyle name="Uwaga 3" xfId="14908" hidden="1"/>
    <cellStyle name="Uwaga 3" xfId="14910" hidden="1"/>
    <cellStyle name="Uwaga 3" xfId="14913" hidden="1"/>
    <cellStyle name="Uwaga 3" xfId="14917" hidden="1"/>
    <cellStyle name="Uwaga 3" xfId="14920" hidden="1"/>
    <cellStyle name="Uwaga 3" xfId="14923" hidden="1"/>
    <cellStyle name="Uwaga 3" xfId="14926" hidden="1"/>
    <cellStyle name="Uwaga 3" xfId="14928" hidden="1"/>
    <cellStyle name="Uwaga 3" xfId="14931" hidden="1"/>
    <cellStyle name="Uwaga 3" xfId="14934" hidden="1"/>
    <cellStyle name="Uwaga 3" xfId="14935" hidden="1"/>
    <cellStyle name="Uwaga 3" xfId="14936" hidden="1"/>
    <cellStyle name="Uwaga 3" xfId="14943" hidden="1"/>
    <cellStyle name="Uwaga 3" xfId="14945" hidden="1"/>
    <cellStyle name="Uwaga 3" xfId="14947" hidden="1"/>
    <cellStyle name="Uwaga 3" xfId="14952" hidden="1"/>
    <cellStyle name="Uwaga 3" xfId="14954" hidden="1"/>
    <cellStyle name="Uwaga 3" xfId="14956" hidden="1"/>
    <cellStyle name="Uwaga 3" xfId="14961" hidden="1"/>
    <cellStyle name="Uwaga 3" xfId="14963" hidden="1"/>
    <cellStyle name="Uwaga 3" xfId="14965" hidden="1"/>
    <cellStyle name="Uwaga 3" xfId="14970" hidden="1"/>
    <cellStyle name="Uwaga 3" xfId="14971" hidden="1"/>
    <cellStyle name="Uwaga 3" xfId="14972" hidden="1"/>
    <cellStyle name="Uwaga 3" xfId="14979" hidden="1"/>
    <cellStyle name="Uwaga 3" xfId="14981" hidden="1"/>
    <cellStyle name="Uwaga 3" xfId="14983" hidden="1"/>
    <cellStyle name="Uwaga 3" xfId="14988" hidden="1"/>
    <cellStyle name="Uwaga 3" xfId="14990" hidden="1"/>
    <cellStyle name="Uwaga 3" xfId="14992" hidden="1"/>
    <cellStyle name="Uwaga 3" xfId="14997" hidden="1"/>
    <cellStyle name="Uwaga 3" xfId="14999" hidden="1"/>
    <cellStyle name="Uwaga 3" xfId="15000" hidden="1"/>
    <cellStyle name="Uwaga 3" xfId="15006" hidden="1"/>
    <cellStyle name="Uwaga 3" xfId="15007" hidden="1"/>
    <cellStyle name="Uwaga 3" xfId="15008" hidden="1"/>
    <cellStyle name="Uwaga 3" xfId="15015" hidden="1"/>
    <cellStyle name="Uwaga 3" xfId="15017" hidden="1"/>
    <cellStyle name="Uwaga 3" xfId="15019" hidden="1"/>
    <cellStyle name="Uwaga 3" xfId="15024" hidden="1"/>
    <cellStyle name="Uwaga 3" xfId="15026" hidden="1"/>
    <cellStyle name="Uwaga 3" xfId="15028" hidden="1"/>
    <cellStyle name="Uwaga 3" xfId="15033" hidden="1"/>
    <cellStyle name="Uwaga 3" xfId="15035" hidden="1"/>
    <cellStyle name="Uwaga 3" xfId="15037" hidden="1"/>
    <cellStyle name="Uwaga 3" xfId="15042" hidden="1"/>
    <cellStyle name="Uwaga 3" xfId="15043" hidden="1"/>
    <cellStyle name="Uwaga 3" xfId="15045" hidden="1"/>
    <cellStyle name="Uwaga 3" xfId="15051" hidden="1"/>
    <cellStyle name="Uwaga 3" xfId="15052" hidden="1"/>
    <cellStyle name="Uwaga 3" xfId="15053" hidden="1"/>
    <cellStyle name="Uwaga 3" xfId="15060" hidden="1"/>
    <cellStyle name="Uwaga 3" xfId="15061" hidden="1"/>
    <cellStyle name="Uwaga 3" xfId="15062" hidden="1"/>
    <cellStyle name="Uwaga 3" xfId="15069" hidden="1"/>
    <cellStyle name="Uwaga 3" xfId="15070" hidden="1"/>
    <cellStyle name="Uwaga 3" xfId="15071" hidden="1"/>
    <cellStyle name="Uwaga 3" xfId="15078" hidden="1"/>
    <cellStyle name="Uwaga 3" xfId="15079" hidden="1"/>
    <cellStyle name="Uwaga 3" xfId="15080" hidden="1"/>
    <cellStyle name="Uwaga 3" xfId="15087" hidden="1"/>
    <cellStyle name="Uwaga 3" xfId="15088" hidden="1"/>
    <cellStyle name="Uwaga 3" xfId="15089" hidden="1"/>
    <cellStyle name="Uwaga 3" xfId="15172" hidden="1"/>
    <cellStyle name="Uwaga 3" xfId="15173" hidden="1"/>
    <cellStyle name="Uwaga 3" xfId="15175" hidden="1"/>
    <cellStyle name="Uwaga 3" xfId="15187" hidden="1"/>
    <cellStyle name="Uwaga 3" xfId="15188" hidden="1"/>
    <cellStyle name="Uwaga 3" xfId="15193" hidden="1"/>
    <cellStyle name="Uwaga 3" xfId="15202" hidden="1"/>
    <cellStyle name="Uwaga 3" xfId="15203" hidden="1"/>
    <cellStyle name="Uwaga 3" xfId="15208" hidden="1"/>
    <cellStyle name="Uwaga 3" xfId="15217" hidden="1"/>
    <cellStyle name="Uwaga 3" xfId="15218" hidden="1"/>
    <cellStyle name="Uwaga 3" xfId="15219" hidden="1"/>
    <cellStyle name="Uwaga 3" xfId="15232" hidden="1"/>
    <cellStyle name="Uwaga 3" xfId="15237" hidden="1"/>
    <cellStyle name="Uwaga 3" xfId="15242" hidden="1"/>
    <cellStyle name="Uwaga 3" xfId="15252" hidden="1"/>
    <cellStyle name="Uwaga 3" xfId="15257" hidden="1"/>
    <cellStyle name="Uwaga 3" xfId="15261" hidden="1"/>
    <cellStyle name="Uwaga 3" xfId="15268" hidden="1"/>
    <cellStyle name="Uwaga 3" xfId="15273" hidden="1"/>
    <cellStyle name="Uwaga 3" xfId="15276" hidden="1"/>
    <cellStyle name="Uwaga 3" xfId="15282" hidden="1"/>
    <cellStyle name="Uwaga 3" xfId="15287" hidden="1"/>
    <cellStyle name="Uwaga 3" xfId="15291" hidden="1"/>
    <cellStyle name="Uwaga 3" xfId="15292" hidden="1"/>
    <cellStyle name="Uwaga 3" xfId="15293" hidden="1"/>
    <cellStyle name="Uwaga 3" xfId="15297" hidden="1"/>
    <cellStyle name="Uwaga 3" xfId="15309" hidden="1"/>
    <cellStyle name="Uwaga 3" xfId="15314" hidden="1"/>
    <cellStyle name="Uwaga 3" xfId="15319" hidden="1"/>
    <cellStyle name="Uwaga 3" xfId="15324" hidden="1"/>
    <cellStyle name="Uwaga 3" xfId="15329" hidden="1"/>
    <cellStyle name="Uwaga 3" xfId="15334" hidden="1"/>
    <cellStyle name="Uwaga 3" xfId="15338" hidden="1"/>
    <cellStyle name="Uwaga 3" xfId="15342" hidden="1"/>
    <cellStyle name="Uwaga 3" xfId="15347" hidden="1"/>
    <cellStyle name="Uwaga 3" xfId="15352" hidden="1"/>
    <cellStyle name="Uwaga 3" xfId="15353" hidden="1"/>
    <cellStyle name="Uwaga 3" xfId="15355" hidden="1"/>
    <cellStyle name="Uwaga 3" xfId="15368" hidden="1"/>
    <cellStyle name="Uwaga 3" xfId="15372" hidden="1"/>
    <cellStyle name="Uwaga 3" xfId="15377" hidden="1"/>
    <cellStyle name="Uwaga 3" xfId="15384" hidden="1"/>
    <cellStyle name="Uwaga 3" xfId="15388" hidden="1"/>
    <cellStyle name="Uwaga 3" xfId="15393" hidden="1"/>
    <cellStyle name="Uwaga 3" xfId="15398" hidden="1"/>
    <cellStyle name="Uwaga 3" xfId="15401" hidden="1"/>
    <cellStyle name="Uwaga 3" xfId="15406" hidden="1"/>
    <cellStyle name="Uwaga 3" xfId="15412" hidden="1"/>
    <cellStyle name="Uwaga 3" xfId="15413" hidden="1"/>
    <cellStyle name="Uwaga 3" xfId="15416" hidden="1"/>
    <cellStyle name="Uwaga 3" xfId="15429" hidden="1"/>
    <cellStyle name="Uwaga 3" xfId="15433" hidden="1"/>
    <cellStyle name="Uwaga 3" xfId="15438" hidden="1"/>
    <cellStyle name="Uwaga 3" xfId="15445" hidden="1"/>
    <cellStyle name="Uwaga 3" xfId="15450" hidden="1"/>
    <cellStyle name="Uwaga 3" xfId="15454" hidden="1"/>
    <cellStyle name="Uwaga 3" xfId="15459" hidden="1"/>
    <cellStyle name="Uwaga 3" xfId="15463" hidden="1"/>
    <cellStyle name="Uwaga 3" xfId="15468" hidden="1"/>
    <cellStyle name="Uwaga 3" xfId="15472" hidden="1"/>
    <cellStyle name="Uwaga 3" xfId="15473" hidden="1"/>
    <cellStyle name="Uwaga 3" xfId="15475" hidden="1"/>
    <cellStyle name="Uwaga 3" xfId="15487" hidden="1"/>
    <cellStyle name="Uwaga 3" xfId="15488" hidden="1"/>
    <cellStyle name="Uwaga 3" xfId="15490" hidden="1"/>
    <cellStyle name="Uwaga 3" xfId="15502" hidden="1"/>
    <cellStyle name="Uwaga 3" xfId="15504" hidden="1"/>
    <cellStyle name="Uwaga 3" xfId="15507" hidden="1"/>
    <cellStyle name="Uwaga 3" xfId="15517" hidden="1"/>
    <cellStyle name="Uwaga 3" xfId="15518" hidden="1"/>
    <cellStyle name="Uwaga 3" xfId="15520" hidden="1"/>
    <cellStyle name="Uwaga 3" xfId="15532" hidden="1"/>
    <cellStyle name="Uwaga 3" xfId="15533" hidden="1"/>
    <cellStyle name="Uwaga 3" xfId="15534" hidden="1"/>
    <cellStyle name="Uwaga 3" xfId="15548" hidden="1"/>
    <cellStyle name="Uwaga 3" xfId="15551" hidden="1"/>
    <cellStyle name="Uwaga 3" xfId="15555" hidden="1"/>
    <cellStyle name="Uwaga 3" xfId="15563" hidden="1"/>
    <cellStyle name="Uwaga 3" xfId="15566" hidden="1"/>
    <cellStyle name="Uwaga 3" xfId="15570" hidden="1"/>
    <cellStyle name="Uwaga 3" xfId="15578" hidden="1"/>
    <cellStyle name="Uwaga 3" xfId="15581" hidden="1"/>
    <cellStyle name="Uwaga 3" xfId="15585" hidden="1"/>
    <cellStyle name="Uwaga 3" xfId="15592" hidden="1"/>
    <cellStyle name="Uwaga 3" xfId="15593" hidden="1"/>
    <cellStyle name="Uwaga 3" xfId="15595" hidden="1"/>
    <cellStyle name="Uwaga 3" xfId="15608" hidden="1"/>
    <cellStyle name="Uwaga 3" xfId="15611" hidden="1"/>
    <cellStyle name="Uwaga 3" xfId="15614" hidden="1"/>
    <cellStyle name="Uwaga 3" xfId="15623" hidden="1"/>
    <cellStyle name="Uwaga 3" xfId="15626" hidden="1"/>
    <cellStyle name="Uwaga 3" xfId="15630" hidden="1"/>
    <cellStyle name="Uwaga 3" xfId="15638" hidden="1"/>
    <cellStyle name="Uwaga 3" xfId="15640" hidden="1"/>
    <cellStyle name="Uwaga 3" xfId="15643" hidden="1"/>
    <cellStyle name="Uwaga 3" xfId="15652" hidden="1"/>
    <cellStyle name="Uwaga 3" xfId="15653" hidden="1"/>
    <cellStyle name="Uwaga 3" xfId="15654" hidden="1"/>
    <cellStyle name="Uwaga 3" xfId="15667" hidden="1"/>
    <cellStyle name="Uwaga 3" xfId="15668" hidden="1"/>
    <cellStyle name="Uwaga 3" xfId="15670" hidden="1"/>
    <cellStyle name="Uwaga 3" xfId="15682" hidden="1"/>
    <cellStyle name="Uwaga 3" xfId="15683" hidden="1"/>
    <cellStyle name="Uwaga 3" xfId="15685" hidden="1"/>
    <cellStyle name="Uwaga 3" xfId="15697" hidden="1"/>
    <cellStyle name="Uwaga 3" xfId="15698" hidden="1"/>
    <cellStyle name="Uwaga 3" xfId="15700" hidden="1"/>
    <cellStyle name="Uwaga 3" xfId="15712" hidden="1"/>
    <cellStyle name="Uwaga 3" xfId="15713" hidden="1"/>
    <cellStyle name="Uwaga 3" xfId="15714" hidden="1"/>
    <cellStyle name="Uwaga 3" xfId="15728" hidden="1"/>
    <cellStyle name="Uwaga 3" xfId="15730" hidden="1"/>
    <cellStyle name="Uwaga 3" xfId="15733" hidden="1"/>
    <cellStyle name="Uwaga 3" xfId="15743" hidden="1"/>
    <cellStyle name="Uwaga 3" xfId="15746" hidden="1"/>
    <cellStyle name="Uwaga 3" xfId="15749" hidden="1"/>
    <cellStyle name="Uwaga 3" xfId="15758" hidden="1"/>
    <cellStyle name="Uwaga 3" xfId="15760" hidden="1"/>
    <cellStyle name="Uwaga 3" xfId="15763" hidden="1"/>
    <cellStyle name="Uwaga 3" xfId="15772" hidden="1"/>
    <cellStyle name="Uwaga 3" xfId="15773" hidden="1"/>
    <cellStyle name="Uwaga 3" xfId="15774" hidden="1"/>
    <cellStyle name="Uwaga 3" xfId="15787" hidden="1"/>
    <cellStyle name="Uwaga 3" xfId="15789" hidden="1"/>
    <cellStyle name="Uwaga 3" xfId="15791" hidden="1"/>
    <cellStyle name="Uwaga 3" xfId="15802" hidden="1"/>
    <cellStyle name="Uwaga 3" xfId="15804" hidden="1"/>
    <cellStyle name="Uwaga 3" xfId="15806" hidden="1"/>
    <cellStyle name="Uwaga 3" xfId="15817" hidden="1"/>
    <cellStyle name="Uwaga 3" xfId="15819" hidden="1"/>
    <cellStyle name="Uwaga 3" xfId="15821" hidden="1"/>
    <cellStyle name="Uwaga 3" xfId="15832" hidden="1"/>
    <cellStyle name="Uwaga 3" xfId="15833" hidden="1"/>
    <cellStyle name="Uwaga 3" xfId="15834" hidden="1"/>
    <cellStyle name="Uwaga 3" xfId="15847" hidden="1"/>
    <cellStyle name="Uwaga 3" xfId="15849" hidden="1"/>
    <cellStyle name="Uwaga 3" xfId="15851" hidden="1"/>
    <cellStyle name="Uwaga 3" xfId="15862" hidden="1"/>
    <cellStyle name="Uwaga 3" xfId="15864" hidden="1"/>
    <cellStyle name="Uwaga 3" xfId="15866" hidden="1"/>
    <cellStyle name="Uwaga 3" xfId="15877" hidden="1"/>
    <cellStyle name="Uwaga 3" xfId="15879" hidden="1"/>
    <cellStyle name="Uwaga 3" xfId="15880" hidden="1"/>
    <cellStyle name="Uwaga 3" xfId="15892" hidden="1"/>
    <cellStyle name="Uwaga 3" xfId="15893" hidden="1"/>
    <cellStyle name="Uwaga 3" xfId="15894" hidden="1"/>
    <cellStyle name="Uwaga 3" xfId="15907" hidden="1"/>
    <cellStyle name="Uwaga 3" xfId="15909" hidden="1"/>
    <cellStyle name="Uwaga 3" xfId="15911" hidden="1"/>
    <cellStyle name="Uwaga 3" xfId="15922" hidden="1"/>
    <cellStyle name="Uwaga 3" xfId="15924" hidden="1"/>
    <cellStyle name="Uwaga 3" xfId="15926" hidden="1"/>
    <cellStyle name="Uwaga 3" xfId="15937" hidden="1"/>
    <cellStyle name="Uwaga 3" xfId="15939" hidden="1"/>
    <cellStyle name="Uwaga 3" xfId="15941" hidden="1"/>
    <cellStyle name="Uwaga 3" xfId="15952" hidden="1"/>
    <cellStyle name="Uwaga 3" xfId="15953" hidden="1"/>
    <cellStyle name="Uwaga 3" xfId="15955" hidden="1"/>
    <cellStyle name="Uwaga 3" xfId="15966" hidden="1"/>
    <cellStyle name="Uwaga 3" xfId="15968" hidden="1"/>
    <cellStyle name="Uwaga 3" xfId="15969" hidden="1"/>
    <cellStyle name="Uwaga 3" xfId="15978" hidden="1"/>
    <cellStyle name="Uwaga 3" xfId="15981" hidden="1"/>
    <cellStyle name="Uwaga 3" xfId="15983" hidden="1"/>
    <cellStyle name="Uwaga 3" xfId="15994" hidden="1"/>
    <cellStyle name="Uwaga 3" xfId="15996" hidden="1"/>
    <cellStyle name="Uwaga 3" xfId="15998" hidden="1"/>
    <cellStyle name="Uwaga 3" xfId="16010" hidden="1"/>
    <cellStyle name="Uwaga 3" xfId="16012" hidden="1"/>
    <cellStyle name="Uwaga 3" xfId="16014" hidden="1"/>
    <cellStyle name="Uwaga 3" xfId="16022" hidden="1"/>
    <cellStyle name="Uwaga 3" xfId="16024" hidden="1"/>
    <cellStyle name="Uwaga 3" xfId="16027" hidden="1"/>
    <cellStyle name="Uwaga 3" xfId="16017" hidden="1"/>
    <cellStyle name="Uwaga 3" xfId="16016" hidden="1"/>
    <cellStyle name="Uwaga 3" xfId="16015" hidden="1"/>
    <cellStyle name="Uwaga 3" xfId="16002" hidden="1"/>
    <cellStyle name="Uwaga 3" xfId="16001" hidden="1"/>
    <cellStyle name="Uwaga 3" xfId="16000" hidden="1"/>
    <cellStyle name="Uwaga 3" xfId="15987" hidden="1"/>
    <cellStyle name="Uwaga 3" xfId="15986" hidden="1"/>
    <cellStyle name="Uwaga 3" xfId="15985" hidden="1"/>
    <cellStyle name="Uwaga 3" xfId="15972" hidden="1"/>
    <cellStyle name="Uwaga 3" xfId="15971" hidden="1"/>
    <cellStyle name="Uwaga 3" xfId="15970" hidden="1"/>
    <cellStyle name="Uwaga 3" xfId="15957" hidden="1"/>
    <cellStyle name="Uwaga 3" xfId="15956" hidden="1"/>
    <cellStyle name="Uwaga 3" xfId="15954" hidden="1"/>
    <cellStyle name="Uwaga 3" xfId="15943" hidden="1"/>
    <cellStyle name="Uwaga 3" xfId="15940" hidden="1"/>
    <cellStyle name="Uwaga 3" xfId="15938" hidden="1"/>
    <cellStyle name="Uwaga 3" xfId="15928" hidden="1"/>
    <cellStyle name="Uwaga 3" xfId="15925" hidden="1"/>
    <cellStyle name="Uwaga 3" xfId="15923" hidden="1"/>
    <cellStyle name="Uwaga 3" xfId="15913" hidden="1"/>
    <cellStyle name="Uwaga 3" xfId="15910" hidden="1"/>
    <cellStyle name="Uwaga 3" xfId="15908" hidden="1"/>
    <cellStyle name="Uwaga 3" xfId="15898" hidden="1"/>
    <cellStyle name="Uwaga 3" xfId="15896" hidden="1"/>
    <cellStyle name="Uwaga 3" xfId="15895" hidden="1"/>
    <cellStyle name="Uwaga 3" xfId="15883" hidden="1"/>
    <cellStyle name="Uwaga 3" xfId="15881" hidden="1"/>
    <cellStyle name="Uwaga 3" xfId="15878" hidden="1"/>
    <cellStyle name="Uwaga 3" xfId="15868" hidden="1"/>
    <cellStyle name="Uwaga 3" xfId="15865" hidden="1"/>
    <cellStyle name="Uwaga 3" xfId="15863" hidden="1"/>
    <cellStyle name="Uwaga 3" xfId="15853" hidden="1"/>
    <cellStyle name="Uwaga 3" xfId="15850" hidden="1"/>
    <cellStyle name="Uwaga 3" xfId="15848" hidden="1"/>
    <cellStyle name="Uwaga 3" xfId="15838" hidden="1"/>
    <cellStyle name="Uwaga 3" xfId="15836" hidden="1"/>
    <cellStyle name="Uwaga 3" xfId="15835" hidden="1"/>
    <cellStyle name="Uwaga 3" xfId="15823" hidden="1"/>
    <cellStyle name="Uwaga 3" xfId="15820" hidden="1"/>
    <cellStyle name="Uwaga 3" xfId="15818" hidden="1"/>
    <cellStyle name="Uwaga 3" xfId="15808" hidden="1"/>
    <cellStyle name="Uwaga 3" xfId="15805" hidden="1"/>
    <cellStyle name="Uwaga 3" xfId="15803" hidden="1"/>
    <cellStyle name="Uwaga 3" xfId="15793" hidden="1"/>
    <cellStyle name="Uwaga 3" xfId="15790" hidden="1"/>
    <cellStyle name="Uwaga 3" xfId="15788" hidden="1"/>
    <cellStyle name="Uwaga 3" xfId="15778" hidden="1"/>
    <cellStyle name="Uwaga 3" xfId="15776" hidden="1"/>
    <cellStyle name="Uwaga 3" xfId="15775" hidden="1"/>
    <cellStyle name="Uwaga 3" xfId="15762" hidden="1"/>
    <cellStyle name="Uwaga 3" xfId="15759" hidden="1"/>
    <cellStyle name="Uwaga 3" xfId="15757" hidden="1"/>
    <cellStyle name="Uwaga 3" xfId="15747" hidden="1"/>
    <cellStyle name="Uwaga 3" xfId="15744" hidden="1"/>
    <cellStyle name="Uwaga 3" xfId="15742" hidden="1"/>
    <cellStyle name="Uwaga 3" xfId="15732" hidden="1"/>
    <cellStyle name="Uwaga 3" xfId="15729" hidden="1"/>
    <cellStyle name="Uwaga 3" xfId="15727" hidden="1"/>
    <cellStyle name="Uwaga 3" xfId="15718" hidden="1"/>
    <cellStyle name="Uwaga 3" xfId="15716" hidden="1"/>
    <cellStyle name="Uwaga 3" xfId="15715" hidden="1"/>
    <cellStyle name="Uwaga 3" xfId="15703" hidden="1"/>
    <cellStyle name="Uwaga 3" xfId="15701" hidden="1"/>
    <cellStyle name="Uwaga 3" xfId="15699" hidden="1"/>
    <cellStyle name="Uwaga 3" xfId="15688" hidden="1"/>
    <cellStyle name="Uwaga 3" xfId="15686" hidden="1"/>
    <cellStyle name="Uwaga 3" xfId="15684" hidden="1"/>
    <cellStyle name="Uwaga 3" xfId="15673" hidden="1"/>
    <cellStyle name="Uwaga 3" xfId="15671" hidden="1"/>
    <cellStyle name="Uwaga 3" xfId="15669" hidden="1"/>
    <cellStyle name="Uwaga 3" xfId="15658" hidden="1"/>
    <cellStyle name="Uwaga 3" xfId="15656" hidden="1"/>
    <cellStyle name="Uwaga 3" xfId="15655" hidden="1"/>
    <cellStyle name="Uwaga 3" xfId="15642" hidden="1"/>
    <cellStyle name="Uwaga 3" xfId="15639" hidden="1"/>
    <cellStyle name="Uwaga 3" xfId="15637" hidden="1"/>
    <cellStyle name="Uwaga 3" xfId="15627" hidden="1"/>
    <cellStyle name="Uwaga 3" xfId="15624" hidden="1"/>
    <cellStyle name="Uwaga 3" xfId="15622" hidden="1"/>
    <cellStyle name="Uwaga 3" xfId="15612" hidden="1"/>
    <cellStyle name="Uwaga 3" xfId="15609" hidden="1"/>
    <cellStyle name="Uwaga 3" xfId="15607" hidden="1"/>
    <cellStyle name="Uwaga 3" xfId="15598" hidden="1"/>
    <cellStyle name="Uwaga 3" xfId="15596" hidden="1"/>
    <cellStyle name="Uwaga 3" xfId="15594" hidden="1"/>
    <cellStyle name="Uwaga 3" xfId="15582" hidden="1"/>
    <cellStyle name="Uwaga 3" xfId="15579" hidden="1"/>
    <cellStyle name="Uwaga 3" xfId="15577" hidden="1"/>
    <cellStyle name="Uwaga 3" xfId="15567" hidden="1"/>
    <cellStyle name="Uwaga 3" xfId="15564" hidden="1"/>
    <cellStyle name="Uwaga 3" xfId="15562" hidden="1"/>
    <cellStyle name="Uwaga 3" xfId="15552" hidden="1"/>
    <cellStyle name="Uwaga 3" xfId="15549" hidden="1"/>
    <cellStyle name="Uwaga 3" xfId="15547" hidden="1"/>
    <cellStyle name="Uwaga 3" xfId="15540" hidden="1"/>
    <cellStyle name="Uwaga 3" xfId="15537" hidden="1"/>
    <cellStyle name="Uwaga 3" xfId="15535" hidden="1"/>
    <cellStyle name="Uwaga 3" xfId="15525" hidden="1"/>
    <cellStyle name="Uwaga 3" xfId="15522" hidden="1"/>
    <cellStyle name="Uwaga 3" xfId="15519" hidden="1"/>
    <cellStyle name="Uwaga 3" xfId="15510" hidden="1"/>
    <cellStyle name="Uwaga 3" xfId="15506" hidden="1"/>
    <cellStyle name="Uwaga 3" xfId="15503" hidden="1"/>
    <cellStyle name="Uwaga 3" xfId="15495" hidden="1"/>
    <cellStyle name="Uwaga 3" xfId="15492" hidden="1"/>
    <cellStyle name="Uwaga 3" xfId="15489" hidden="1"/>
    <cellStyle name="Uwaga 3" xfId="15480" hidden="1"/>
    <cellStyle name="Uwaga 3" xfId="15477" hidden="1"/>
    <cellStyle name="Uwaga 3" xfId="15474" hidden="1"/>
    <cellStyle name="Uwaga 3" xfId="15464" hidden="1"/>
    <cellStyle name="Uwaga 3" xfId="15460" hidden="1"/>
    <cellStyle name="Uwaga 3" xfId="15457" hidden="1"/>
    <cellStyle name="Uwaga 3" xfId="15448" hidden="1"/>
    <cellStyle name="Uwaga 3" xfId="15444" hidden="1"/>
    <cellStyle name="Uwaga 3" xfId="15442" hidden="1"/>
    <cellStyle name="Uwaga 3" xfId="15434" hidden="1"/>
    <cellStyle name="Uwaga 3" xfId="15430" hidden="1"/>
    <cellStyle name="Uwaga 3" xfId="15427" hidden="1"/>
    <cellStyle name="Uwaga 3" xfId="15420" hidden="1"/>
    <cellStyle name="Uwaga 3" xfId="15417" hidden="1"/>
    <cellStyle name="Uwaga 3" xfId="15414" hidden="1"/>
    <cellStyle name="Uwaga 3" xfId="15405" hidden="1"/>
    <cellStyle name="Uwaga 3" xfId="15400" hidden="1"/>
    <cellStyle name="Uwaga 3" xfId="15397" hidden="1"/>
    <cellStyle name="Uwaga 3" xfId="15390" hidden="1"/>
    <cellStyle name="Uwaga 3" xfId="15385" hidden="1"/>
    <cellStyle name="Uwaga 3" xfId="15382" hidden="1"/>
    <cellStyle name="Uwaga 3" xfId="15375" hidden="1"/>
    <cellStyle name="Uwaga 3" xfId="15370" hidden="1"/>
    <cellStyle name="Uwaga 3" xfId="15367" hidden="1"/>
    <cellStyle name="Uwaga 3" xfId="15361" hidden="1"/>
    <cellStyle name="Uwaga 3" xfId="15357" hidden="1"/>
    <cellStyle name="Uwaga 3" xfId="15354" hidden="1"/>
    <cellStyle name="Uwaga 3" xfId="15346" hidden="1"/>
    <cellStyle name="Uwaga 3" xfId="15341" hidden="1"/>
    <cellStyle name="Uwaga 3" xfId="15337" hidden="1"/>
    <cellStyle name="Uwaga 3" xfId="15331" hidden="1"/>
    <cellStyle name="Uwaga 3" xfId="15326" hidden="1"/>
    <cellStyle name="Uwaga 3" xfId="15322" hidden="1"/>
    <cellStyle name="Uwaga 3" xfId="15316" hidden="1"/>
    <cellStyle name="Uwaga 3" xfId="15311" hidden="1"/>
    <cellStyle name="Uwaga 3" xfId="15307" hidden="1"/>
    <cellStyle name="Uwaga 3" xfId="15302" hidden="1"/>
    <cellStyle name="Uwaga 3" xfId="15298" hidden="1"/>
    <cellStyle name="Uwaga 3" xfId="15294" hidden="1"/>
    <cellStyle name="Uwaga 3" xfId="15286" hidden="1"/>
    <cellStyle name="Uwaga 3" xfId="15281" hidden="1"/>
    <cellStyle name="Uwaga 3" xfId="15277" hidden="1"/>
    <cellStyle name="Uwaga 3" xfId="15271" hidden="1"/>
    <cellStyle name="Uwaga 3" xfId="15266" hidden="1"/>
    <cellStyle name="Uwaga 3" xfId="15262" hidden="1"/>
    <cellStyle name="Uwaga 3" xfId="15256" hidden="1"/>
    <cellStyle name="Uwaga 3" xfId="15251" hidden="1"/>
    <cellStyle name="Uwaga 3" xfId="15247" hidden="1"/>
    <cellStyle name="Uwaga 3" xfId="15243" hidden="1"/>
    <cellStyle name="Uwaga 3" xfId="15238" hidden="1"/>
    <cellStyle name="Uwaga 3" xfId="15233" hidden="1"/>
    <cellStyle name="Uwaga 3" xfId="15228" hidden="1"/>
    <cellStyle name="Uwaga 3" xfId="15224" hidden="1"/>
    <cellStyle name="Uwaga 3" xfId="15220" hidden="1"/>
    <cellStyle name="Uwaga 3" xfId="15213" hidden="1"/>
    <cellStyle name="Uwaga 3" xfId="15209" hidden="1"/>
    <cellStyle name="Uwaga 3" xfId="15204" hidden="1"/>
    <cellStyle name="Uwaga 3" xfId="15198" hidden="1"/>
    <cellStyle name="Uwaga 3" xfId="15194" hidden="1"/>
    <cellStyle name="Uwaga 3" xfId="15189" hidden="1"/>
    <cellStyle name="Uwaga 3" xfId="15183" hidden="1"/>
    <cellStyle name="Uwaga 3" xfId="15179" hidden="1"/>
    <cellStyle name="Uwaga 3" xfId="15174" hidden="1"/>
    <cellStyle name="Uwaga 3" xfId="15168" hidden="1"/>
    <cellStyle name="Uwaga 3" xfId="15164" hidden="1"/>
    <cellStyle name="Uwaga 3" xfId="15160" hidden="1"/>
    <cellStyle name="Uwaga 3" xfId="16020" hidden="1"/>
    <cellStyle name="Uwaga 3" xfId="16019" hidden="1"/>
    <cellStyle name="Uwaga 3" xfId="16018" hidden="1"/>
    <cellStyle name="Uwaga 3" xfId="16005" hidden="1"/>
    <cellStyle name="Uwaga 3" xfId="16004" hidden="1"/>
    <cellStyle name="Uwaga 3" xfId="16003" hidden="1"/>
    <cellStyle name="Uwaga 3" xfId="15990" hidden="1"/>
    <cellStyle name="Uwaga 3" xfId="15989" hidden="1"/>
    <cellStyle name="Uwaga 3" xfId="15988" hidden="1"/>
    <cellStyle name="Uwaga 3" xfId="15975" hidden="1"/>
    <cellStyle name="Uwaga 3" xfId="15974" hidden="1"/>
    <cellStyle name="Uwaga 3" xfId="15973" hidden="1"/>
    <cellStyle name="Uwaga 3" xfId="15960" hidden="1"/>
    <cellStyle name="Uwaga 3" xfId="15959" hidden="1"/>
    <cellStyle name="Uwaga 3" xfId="15958" hidden="1"/>
    <cellStyle name="Uwaga 3" xfId="15946" hidden="1"/>
    <cellStyle name="Uwaga 3" xfId="15944" hidden="1"/>
    <cellStyle name="Uwaga 3" xfId="15942" hidden="1"/>
    <cellStyle name="Uwaga 3" xfId="15931" hidden="1"/>
    <cellStyle name="Uwaga 3" xfId="15929" hidden="1"/>
    <cellStyle name="Uwaga 3" xfId="15927" hidden="1"/>
    <cellStyle name="Uwaga 3" xfId="15916" hidden="1"/>
    <cellStyle name="Uwaga 3" xfId="15914" hidden="1"/>
    <cellStyle name="Uwaga 3" xfId="15912" hidden="1"/>
    <cellStyle name="Uwaga 3" xfId="15901" hidden="1"/>
    <cellStyle name="Uwaga 3" xfId="15899" hidden="1"/>
    <cellStyle name="Uwaga 3" xfId="15897" hidden="1"/>
    <cellStyle name="Uwaga 3" xfId="15886" hidden="1"/>
    <cellStyle name="Uwaga 3" xfId="15884" hidden="1"/>
    <cellStyle name="Uwaga 3" xfId="15882" hidden="1"/>
    <cellStyle name="Uwaga 3" xfId="15871" hidden="1"/>
    <cellStyle name="Uwaga 3" xfId="15869" hidden="1"/>
    <cellStyle name="Uwaga 3" xfId="15867" hidden="1"/>
    <cellStyle name="Uwaga 3" xfId="15856" hidden="1"/>
    <cellStyle name="Uwaga 3" xfId="15854" hidden="1"/>
    <cellStyle name="Uwaga 3" xfId="15852" hidden="1"/>
    <cellStyle name="Uwaga 3" xfId="15841" hidden="1"/>
    <cellStyle name="Uwaga 3" xfId="15839" hidden="1"/>
    <cellStyle name="Uwaga 3" xfId="15837" hidden="1"/>
    <cellStyle name="Uwaga 3" xfId="15826" hidden="1"/>
    <cellStyle name="Uwaga 3" xfId="15824" hidden="1"/>
    <cellStyle name="Uwaga 3" xfId="15822" hidden="1"/>
    <cellStyle name="Uwaga 3" xfId="15811" hidden="1"/>
    <cellStyle name="Uwaga 3" xfId="15809" hidden="1"/>
    <cellStyle name="Uwaga 3" xfId="15807" hidden="1"/>
    <cellStyle name="Uwaga 3" xfId="15796" hidden="1"/>
    <cellStyle name="Uwaga 3" xfId="15794" hidden="1"/>
    <cellStyle name="Uwaga 3" xfId="15792" hidden="1"/>
    <cellStyle name="Uwaga 3" xfId="15781" hidden="1"/>
    <cellStyle name="Uwaga 3" xfId="15779" hidden="1"/>
    <cellStyle name="Uwaga 3" xfId="15777" hidden="1"/>
    <cellStyle name="Uwaga 3" xfId="15766" hidden="1"/>
    <cellStyle name="Uwaga 3" xfId="15764" hidden="1"/>
    <cellStyle name="Uwaga 3" xfId="15761" hidden="1"/>
    <cellStyle name="Uwaga 3" xfId="15751" hidden="1"/>
    <cellStyle name="Uwaga 3" xfId="15748" hidden="1"/>
    <cellStyle name="Uwaga 3" xfId="15745" hidden="1"/>
    <cellStyle name="Uwaga 3" xfId="15736" hidden="1"/>
    <cellStyle name="Uwaga 3" xfId="15734" hidden="1"/>
    <cellStyle name="Uwaga 3" xfId="15731" hidden="1"/>
    <cellStyle name="Uwaga 3" xfId="15721" hidden="1"/>
    <cellStyle name="Uwaga 3" xfId="15719" hidden="1"/>
    <cellStyle name="Uwaga 3" xfId="15717" hidden="1"/>
    <cellStyle name="Uwaga 3" xfId="15706" hidden="1"/>
    <cellStyle name="Uwaga 3" xfId="15704" hidden="1"/>
    <cellStyle name="Uwaga 3" xfId="15702" hidden="1"/>
    <cellStyle name="Uwaga 3" xfId="15691" hidden="1"/>
    <cellStyle name="Uwaga 3" xfId="15689" hidden="1"/>
    <cellStyle name="Uwaga 3" xfId="15687" hidden="1"/>
    <cellStyle name="Uwaga 3" xfId="15676" hidden="1"/>
    <cellStyle name="Uwaga 3" xfId="15674" hidden="1"/>
    <cellStyle name="Uwaga 3" xfId="15672" hidden="1"/>
    <cellStyle name="Uwaga 3" xfId="15661" hidden="1"/>
    <cellStyle name="Uwaga 3" xfId="15659" hidden="1"/>
    <cellStyle name="Uwaga 3" xfId="15657" hidden="1"/>
    <cellStyle name="Uwaga 3" xfId="15646" hidden="1"/>
    <cellStyle name="Uwaga 3" xfId="15644" hidden="1"/>
    <cellStyle name="Uwaga 3" xfId="15641" hidden="1"/>
    <cellStyle name="Uwaga 3" xfId="15631" hidden="1"/>
    <cellStyle name="Uwaga 3" xfId="15628" hidden="1"/>
    <cellStyle name="Uwaga 3" xfId="15625" hidden="1"/>
    <cellStyle name="Uwaga 3" xfId="15616" hidden="1"/>
    <cellStyle name="Uwaga 3" xfId="15613" hidden="1"/>
    <cellStyle name="Uwaga 3" xfId="15610" hidden="1"/>
    <cellStyle name="Uwaga 3" xfId="15601" hidden="1"/>
    <cellStyle name="Uwaga 3" xfId="15599" hidden="1"/>
    <cellStyle name="Uwaga 3" xfId="15597" hidden="1"/>
    <cellStyle name="Uwaga 3" xfId="15586" hidden="1"/>
    <cellStyle name="Uwaga 3" xfId="15583" hidden="1"/>
    <cellStyle name="Uwaga 3" xfId="15580" hidden="1"/>
    <cellStyle name="Uwaga 3" xfId="15571" hidden="1"/>
    <cellStyle name="Uwaga 3" xfId="15568" hidden="1"/>
    <cellStyle name="Uwaga 3" xfId="15565" hidden="1"/>
    <cellStyle name="Uwaga 3" xfId="15556" hidden="1"/>
    <cellStyle name="Uwaga 3" xfId="15553" hidden="1"/>
    <cellStyle name="Uwaga 3" xfId="15550" hidden="1"/>
    <cellStyle name="Uwaga 3" xfId="15543" hidden="1"/>
    <cellStyle name="Uwaga 3" xfId="15539" hidden="1"/>
    <cellStyle name="Uwaga 3" xfId="15536" hidden="1"/>
    <cellStyle name="Uwaga 3" xfId="15528" hidden="1"/>
    <cellStyle name="Uwaga 3" xfId="15524" hidden="1"/>
    <cellStyle name="Uwaga 3" xfId="15521" hidden="1"/>
    <cellStyle name="Uwaga 3" xfId="15513" hidden="1"/>
    <cellStyle name="Uwaga 3" xfId="15509" hidden="1"/>
    <cellStyle name="Uwaga 3" xfId="15505" hidden="1"/>
    <cellStyle name="Uwaga 3" xfId="15498" hidden="1"/>
    <cellStyle name="Uwaga 3" xfId="15494" hidden="1"/>
    <cellStyle name="Uwaga 3" xfId="15491" hidden="1"/>
    <cellStyle name="Uwaga 3" xfId="15483" hidden="1"/>
    <cellStyle name="Uwaga 3" xfId="15479" hidden="1"/>
    <cellStyle name="Uwaga 3" xfId="15476" hidden="1"/>
    <cellStyle name="Uwaga 3" xfId="15467" hidden="1"/>
    <cellStyle name="Uwaga 3" xfId="15462" hidden="1"/>
    <cellStyle name="Uwaga 3" xfId="15458" hidden="1"/>
    <cellStyle name="Uwaga 3" xfId="15452" hidden="1"/>
    <cellStyle name="Uwaga 3" xfId="15447" hidden="1"/>
    <cellStyle name="Uwaga 3" xfId="15443" hidden="1"/>
    <cellStyle name="Uwaga 3" xfId="15437" hidden="1"/>
    <cellStyle name="Uwaga 3" xfId="15432" hidden="1"/>
    <cellStyle name="Uwaga 3" xfId="15428" hidden="1"/>
    <cellStyle name="Uwaga 3" xfId="15423" hidden="1"/>
    <cellStyle name="Uwaga 3" xfId="15419" hidden="1"/>
    <cellStyle name="Uwaga 3" xfId="15415" hidden="1"/>
    <cellStyle name="Uwaga 3" xfId="15408" hidden="1"/>
    <cellStyle name="Uwaga 3" xfId="15403" hidden="1"/>
    <cellStyle name="Uwaga 3" xfId="15399" hidden="1"/>
    <cellStyle name="Uwaga 3" xfId="15392" hidden="1"/>
    <cellStyle name="Uwaga 3" xfId="15387" hidden="1"/>
    <cellStyle name="Uwaga 3" xfId="15383" hidden="1"/>
    <cellStyle name="Uwaga 3" xfId="15378" hidden="1"/>
    <cellStyle name="Uwaga 3" xfId="15373" hidden="1"/>
    <cellStyle name="Uwaga 3" xfId="15369" hidden="1"/>
    <cellStyle name="Uwaga 3" xfId="15363" hidden="1"/>
    <cellStyle name="Uwaga 3" xfId="15359" hidden="1"/>
    <cellStyle name="Uwaga 3" xfId="15356" hidden="1"/>
    <cellStyle name="Uwaga 3" xfId="15349" hidden="1"/>
    <cellStyle name="Uwaga 3" xfId="15344" hidden="1"/>
    <cellStyle name="Uwaga 3" xfId="15339" hidden="1"/>
    <cellStyle name="Uwaga 3" xfId="15333" hidden="1"/>
    <cellStyle name="Uwaga 3" xfId="15328" hidden="1"/>
    <cellStyle name="Uwaga 3" xfId="15323" hidden="1"/>
    <cellStyle name="Uwaga 3" xfId="15318" hidden="1"/>
    <cellStyle name="Uwaga 3" xfId="15313" hidden="1"/>
    <cellStyle name="Uwaga 3" xfId="15308" hidden="1"/>
    <cellStyle name="Uwaga 3" xfId="15304" hidden="1"/>
    <cellStyle name="Uwaga 3" xfId="15300" hidden="1"/>
    <cellStyle name="Uwaga 3" xfId="15295" hidden="1"/>
    <cellStyle name="Uwaga 3" xfId="15288" hidden="1"/>
    <cellStyle name="Uwaga 3" xfId="15283" hidden="1"/>
    <cellStyle name="Uwaga 3" xfId="15278" hidden="1"/>
    <cellStyle name="Uwaga 3" xfId="15272" hidden="1"/>
    <cellStyle name="Uwaga 3" xfId="15267" hidden="1"/>
    <cellStyle name="Uwaga 3" xfId="15263" hidden="1"/>
    <cellStyle name="Uwaga 3" xfId="15258" hidden="1"/>
    <cellStyle name="Uwaga 3" xfId="15253" hidden="1"/>
    <cellStyle name="Uwaga 3" xfId="15248" hidden="1"/>
    <cellStyle name="Uwaga 3" xfId="15244" hidden="1"/>
    <cellStyle name="Uwaga 3" xfId="15239" hidden="1"/>
    <cellStyle name="Uwaga 3" xfId="15234" hidden="1"/>
    <cellStyle name="Uwaga 3" xfId="15229" hidden="1"/>
    <cellStyle name="Uwaga 3" xfId="15225" hidden="1"/>
    <cellStyle name="Uwaga 3" xfId="15221" hidden="1"/>
    <cellStyle name="Uwaga 3" xfId="15214" hidden="1"/>
    <cellStyle name="Uwaga 3" xfId="15210" hidden="1"/>
    <cellStyle name="Uwaga 3" xfId="15205" hidden="1"/>
    <cellStyle name="Uwaga 3" xfId="15199" hidden="1"/>
    <cellStyle name="Uwaga 3" xfId="15195" hidden="1"/>
    <cellStyle name="Uwaga 3" xfId="15190" hidden="1"/>
    <cellStyle name="Uwaga 3" xfId="15184" hidden="1"/>
    <cellStyle name="Uwaga 3" xfId="15180" hidden="1"/>
    <cellStyle name="Uwaga 3" xfId="15176" hidden="1"/>
    <cellStyle name="Uwaga 3" xfId="15169" hidden="1"/>
    <cellStyle name="Uwaga 3" xfId="15165" hidden="1"/>
    <cellStyle name="Uwaga 3" xfId="15161" hidden="1"/>
    <cellStyle name="Uwaga 3" xfId="16025" hidden="1"/>
    <cellStyle name="Uwaga 3" xfId="16023" hidden="1"/>
    <cellStyle name="Uwaga 3" xfId="16021" hidden="1"/>
    <cellStyle name="Uwaga 3" xfId="16008" hidden="1"/>
    <cellStyle name="Uwaga 3" xfId="16007" hidden="1"/>
    <cellStyle name="Uwaga 3" xfId="16006" hidden="1"/>
    <cellStyle name="Uwaga 3" xfId="15993" hidden="1"/>
    <cellStyle name="Uwaga 3" xfId="15992" hidden="1"/>
    <cellStyle name="Uwaga 3" xfId="15991" hidden="1"/>
    <cellStyle name="Uwaga 3" xfId="15979" hidden="1"/>
    <cellStyle name="Uwaga 3" xfId="15977" hidden="1"/>
    <cellStyle name="Uwaga 3" xfId="15976" hidden="1"/>
    <cellStyle name="Uwaga 3" xfId="15963" hidden="1"/>
    <cellStyle name="Uwaga 3" xfId="15962" hidden="1"/>
    <cellStyle name="Uwaga 3" xfId="15961" hidden="1"/>
    <cellStyle name="Uwaga 3" xfId="15949" hidden="1"/>
    <cellStyle name="Uwaga 3" xfId="15947" hidden="1"/>
    <cellStyle name="Uwaga 3" xfId="15945" hidden="1"/>
    <cellStyle name="Uwaga 3" xfId="15934" hidden="1"/>
    <cellStyle name="Uwaga 3" xfId="15932" hidden="1"/>
    <cellStyle name="Uwaga 3" xfId="15930" hidden="1"/>
    <cellStyle name="Uwaga 3" xfId="15919" hidden="1"/>
    <cellStyle name="Uwaga 3" xfId="15917" hidden="1"/>
    <cellStyle name="Uwaga 3" xfId="15915" hidden="1"/>
    <cellStyle name="Uwaga 3" xfId="15904" hidden="1"/>
    <cellStyle name="Uwaga 3" xfId="15902" hidden="1"/>
    <cellStyle name="Uwaga 3" xfId="15900" hidden="1"/>
    <cellStyle name="Uwaga 3" xfId="15889" hidden="1"/>
    <cellStyle name="Uwaga 3" xfId="15887" hidden="1"/>
    <cellStyle name="Uwaga 3" xfId="15885" hidden="1"/>
    <cellStyle name="Uwaga 3" xfId="15874" hidden="1"/>
    <cellStyle name="Uwaga 3" xfId="15872" hidden="1"/>
    <cellStyle name="Uwaga 3" xfId="15870" hidden="1"/>
    <cellStyle name="Uwaga 3" xfId="15859" hidden="1"/>
    <cellStyle name="Uwaga 3" xfId="15857" hidden="1"/>
    <cellStyle name="Uwaga 3" xfId="15855" hidden="1"/>
    <cellStyle name="Uwaga 3" xfId="15844" hidden="1"/>
    <cellStyle name="Uwaga 3" xfId="15842" hidden="1"/>
    <cellStyle name="Uwaga 3" xfId="15840" hidden="1"/>
    <cellStyle name="Uwaga 3" xfId="15829" hidden="1"/>
    <cellStyle name="Uwaga 3" xfId="15827" hidden="1"/>
    <cellStyle name="Uwaga 3" xfId="15825" hidden="1"/>
    <cellStyle name="Uwaga 3" xfId="15814" hidden="1"/>
    <cellStyle name="Uwaga 3" xfId="15812" hidden="1"/>
    <cellStyle name="Uwaga 3" xfId="15810" hidden="1"/>
    <cellStyle name="Uwaga 3" xfId="15799" hidden="1"/>
    <cellStyle name="Uwaga 3" xfId="15797" hidden="1"/>
    <cellStyle name="Uwaga 3" xfId="15795" hidden="1"/>
    <cellStyle name="Uwaga 3" xfId="15784" hidden="1"/>
    <cellStyle name="Uwaga 3" xfId="15782" hidden="1"/>
    <cellStyle name="Uwaga 3" xfId="15780" hidden="1"/>
    <cellStyle name="Uwaga 3" xfId="15769" hidden="1"/>
    <cellStyle name="Uwaga 3" xfId="15767" hidden="1"/>
    <cellStyle name="Uwaga 3" xfId="15765" hidden="1"/>
    <cellStyle name="Uwaga 3" xfId="15754" hidden="1"/>
    <cellStyle name="Uwaga 3" xfId="15752" hidden="1"/>
    <cellStyle name="Uwaga 3" xfId="15750" hidden="1"/>
    <cellStyle name="Uwaga 3" xfId="15739" hidden="1"/>
    <cellStyle name="Uwaga 3" xfId="15737" hidden="1"/>
    <cellStyle name="Uwaga 3" xfId="15735" hidden="1"/>
    <cellStyle name="Uwaga 3" xfId="15724" hidden="1"/>
    <cellStyle name="Uwaga 3" xfId="15722" hidden="1"/>
    <cellStyle name="Uwaga 3" xfId="15720" hidden="1"/>
    <cellStyle name="Uwaga 3" xfId="15709" hidden="1"/>
    <cellStyle name="Uwaga 3" xfId="15707" hidden="1"/>
    <cellStyle name="Uwaga 3" xfId="15705" hidden="1"/>
    <cellStyle name="Uwaga 3" xfId="15694" hidden="1"/>
    <cellStyle name="Uwaga 3" xfId="15692" hidden="1"/>
    <cellStyle name="Uwaga 3" xfId="15690" hidden="1"/>
    <cellStyle name="Uwaga 3" xfId="15679" hidden="1"/>
    <cellStyle name="Uwaga 3" xfId="15677" hidden="1"/>
    <cellStyle name="Uwaga 3" xfId="15675" hidden="1"/>
    <cellStyle name="Uwaga 3" xfId="15664" hidden="1"/>
    <cellStyle name="Uwaga 3" xfId="15662" hidden="1"/>
    <cellStyle name="Uwaga 3" xfId="15660" hidden="1"/>
    <cellStyle name="Uwaga 3" xfId="15649" hidden="1"/>
    <cellStyle name="Uwaga 3" xfId="15647" hidden="1"/>
    <cellStyle name="Uwaga 3" xfId="15645" hidden="1"/>
    <cellStyle name="Uwaga 3" xfId="15634" hidden="1"/>
    <cellStyle name="Uwaga 3" xfId="15632" hidden="1"/>
    <cellStyle name="Uwaga 3" xfId="15629" hidden="1"/>
    <cellStyle name="Uwaga 3" xfId="15619" hidden="1"/>
    <cellStyle name="Uwaga 3" xfId="15617" hidden="1"/>
    <cellStyle name="Uwaga 3" xfId="15615" hidden="1"/>
    <cellStyle name="Uwaga 3" xfId="15604" hidden="1"/>
    <cellStyle name="Uwaga 3" xfId="15602" hidden="1"/>
    <cellStyle name="Uwaga 3" xfId="15600" hidden="1"/>
    <cellStyle name="Uwaga 3" xfId="15589" hidden="1"/>
    <cellStyle name="Uwaga 3" xfId="15587" hidden="1"/>
    <cellStyle name="Uwaga 3" xfId="15584" hidden="1"/>
    <cellStyle name="Uwaga 3" xfId="15574" hidden="1"/>
    <cellStyle name="Uwaga 3" xfId="15572" hidden="1"/>
    <cellStyle name="Uwaga 3" xfId="15569" hidden="1"/>
    <cellStyle name="Uwaga 3" xfId="15559" hidden="1"/>
    <cellStyle name="Uwaga 3" xfId="15557" hidden="1"/>
    <cellStyle name="Uwaga 3" xfId="15554" hidden="1"/>
    <cellStyle name="Uwaga 3" xfId="15545" hidden="1"/>
    <cellStyle name="Uwaga 3" xfId="15542" hidden="1"/>
    <cellStyle name="Uwaga 3" xfId="15538" hidden="1"/>
    <cellStyle name="Uwaga 3" xfId="15530" hidden="1"/>
    <cellStyle name="Uwaga 3" xfId="15527" hidden="1"/>
    <cellStyle name="Uwaga 3" xfId="15523" hidden="1"/>
    <cellStyle name="Uwaga 3" xfId="15515" hidden="1"/>
    <cellStyle name="Uwaga 3" xfId="15512" hidden="1"/>
    <cellStyle name="Uwaga 3" xfId="15508" hidden="1"/>
    <cellStyle name="Uwaga 3" xfId="15500" hidden="1"/>
    <cellStyle name="Uwaga 3" xfId="15497" hidden="1"/>
    <cellStyle name="Uwaga 3" xfId="15493" hidden="1"/>
    <cellStyle name="Uwaga 3" xfId="15485" hidden="1"/>
    <cellStyle name="Uwaga 3" xfId="15482" hidden="1"/>
    <cellStyle name="Uwaga 3" xfId="15478" hidden="1"/>
    <cellStyle name="Uwaga 3" xfId="15470" hidden="1"/>
    <cellStyle name="Uwaga 3" xfId="15466" hidden="1"/>
    <cellStyle name="Uwaga 3" xfId="15461" hidden="1"/>
    <cellStyle name="Uwaga 3" xfId="15455" hidden="1"/>
    <cellStyle name="Uwaga 3" xfId="15451" hidden="1"/>
    <cellStyle name="Uwaga 3" xfId="15446" hidden="1"/>
    <cellStyle name="Uwaga 3" xfId="15440" hidden="1"/>
    <cellStyle name="Uwaga 3" xfId="15436" hidden="1"/>
    <cellStyle name="Uwaga 3" xfId="15431" hidden="1"/>
    <cellStyle name="Uwaga 3" xfId="15425" hidden="1"/>
    <cellStyle name="Uwaga 3" xfId="15422" hidden="1"/>
    <cellStyle name="Uwaga 3" xfId="15418" hidden="1"/>
    <cellStyle name="Uwaga 3" xfId="15410" hidden="1"/>
    <cellStyle name="Uwaga 3" xfId="15407" hidden="1"/>
    <cellStyle name="Uwaga 3" xfId="15402" hidden="1"/>
    <cellStyle name="Uwaga 3" xfId="15395" hidden="1"/>
    <cellStyle name="Uwaga 3" xfId="15391" hidden="1"/>
    <cellStyle name="Uwaga 3" xfId="15386" hidden="1"/>
    <cellStyle name="Uwaga 3" xfId="15380" hidden="1"/>
    <cellStyle name="Uwaga 3" xfId="15376" hidden="1"/>
    <cellStyle name="Uwaga 3" xfId="15371" hidden="1"/>
    <cellStyle name="Uwaga 3" xfId="15365" hidden="1"/>
    <cellStyle name="Uwaga 3" xfId="15362" hidden="1"/>
    <cellStyle name="Uwaga 3" xfId="15358" hidden="1"/>
    <cellStyle name="Uwaga 3" xfId="15350" hidden="1"/>
    <cellStyle name="Uwaga 3" xfId="15345" hidden="1"/>
    <cellStyle name="Uwaga 3" xfId="15340" hidden="1"/>
    <cellStyle name="Uwaga 3" xfId="15335" hidden="1"/>
    <cellStyle name="Uwaga 3" xfId="15330" hidden="1"/>
    <cellStyle name="Uwaga 3" xfId="15325" hidden="1"/>
    <cellStyle name="Uwaga 3" xfId="15320" hidden="1"/>
    <cellStyle name="Uwaga 3" xfId="15315" hidden="1"/>
    <cellStyle name="Uwaga 3" xfId="15310" hidden="1"/>
    <cellStyle name="Uwaga 3" xfId="15305" hidden="1"/>
    <cellStyle name="Uwaga 3" xfId="15301" hidden="1"/>
    <cellStyle name="Uwaga 3" xfId="15296" hidden="1"/>
    <cellStyle name="Uwaga 3" xfId="15289" hidden="1"/>
    <cellStyle name="Uwaga 3" xfId="15284" hidden="1"/>
    <cellStyle name="Uwaga 3" xfId="15279" hidden="1"/>
    <cellStyle name="Uwaga 3" xfId="15274" hidden="1"/>
    <cellStyle name="Uwaga 3" xfId="15269" hidden="1"/>
    <cellStyle name="Uwaga 3" xfId="15264" hidden="1"/>
    <cellStyle name="Uwaga 3" xfId="15259" hidden="1"/>
    <cellStyle name="Uwaga 3" xfId="15254" hidden="1"/>
    <cellStyle name="Uwaga 3" xfId="15249" hidden="1"/>
    <cellStyle name="Uwaga 3" xfId="15245" hidden="1"/>
    <cellStyle name="Uwaga 3" xfId="15240" hidden="1"/>
    <cellStyle name="Uwaga 3" xfId="15235" hidden="1"/>
    <cellStyle name="Uwaga 3" xfId="15230" hidden="1"/>
    <cellStyle name="Uwaga 3" xfId="15226" hidden="1"/>
    <cellStyle name="Uwaga 3" xfId="15222" hidden="1"/>
    <cellStyle name="Uwaga 3" xfId="15215" hidden="1"/>
    <cellStyle name="Uwaga 3" xfId="15211" hidden="1"/>
    <cellStyle name="Uwaga 3" xfId="15206" hidden="1"/>
    <cellStyle name="Uwaga 3" xfId="15200" hidden="1"/>
    <cellStyle name="Uwaga 3" xfId="15196" hidden="1"/>
    <cellStyle name="Uwaga 3" xfId="15191" hidden="1"/>
    <cellStyle name="Uwaga 3" xfId="15185" hidden="1"/>
    <cellStyle name="Uwaga 3" xfId="15181" hidden="1"/>
    <cellStyle name="Uwaga 3" xfId="15177" hidden="1"/>
    <cellStyle name="Uwaga 3" xfId="15170" hidden="1"/>
    <cellStyle name="Uwaga 3" xfId="15166" hidden="1"/>
    <cellStyle name="Uwaga 3" xfId="15162" hidden="1"/>
    <cellStyle name="Uwaga 3" xfId="16029" hidden="1"/>
    <cellStyle name="Uwaga 3" xfId="16028" hidden="1"/>
    <cellStyle name="Uwaga 3" xfId="16026" hidden="1"/>
    <cellStyle name="Uwaga 3" xfId="16013" hidden="1"/>
    <cellStyle name="Uwaga 3" xfId="16011" hidden="1"/>
    <cellStyle name="Uwaga 3" xfId="16009" hidden="1"/>
    <cellStyle name="Uwaga 3" xfId="15999" hidden="1"/>
    <cellStyle name="Uwaga 3" xfId="15997" hidden="1"/>
    <cellStyle name="Uwaga 3" xfId="15995" hidden="1"/>
    <cellStyle name="Uwaga 3" xfId="15984" hidden="1"/>
    <cellStyle name="Uwaga 3" xfId="15982" hidden="1"/>
    <cellStyle name="Uwaga 3" xfId="15980" hidden="1"/>
    <cellStyle name="Uwaga 3" xfId="15967" hidden="1"/>
    <cellStyle name="Uwaga 3" xfId="15965" hidden="1"/>
    <cellStyle name="Uwaga 3" xfId="15964" hidden="1"/>
    <cellStyle name="Uwaga 3" xfId="15951" hidden="1"/>
    <cellStyle name="Uwaga 3" xfId="15950" hidden="1"/>
    <cellStyle name="Uwaga 3" xfId="15948" hidden="1"/>
    <cellStyle name="Uwaga 3" xfId="15936" hidden="1"/>
    <cellStyle name="Uwaga 3" xfId="15935" hidden="1"/>
    <cellStyle name="Uwaga 3" xfId="15933" hidden="1"/>
    <cellStyle name="Uwaga 3" xfId="15921" hidden="1"/>
    <cellStyle name="Uwaga 3" xfId="15920" hidden="1"/>
    <cellStyle name="Uwaga 3" xfId="15918" hidden="1"/>
    <cellStyle name="Uwaga 3" xfId="15906" hidden="1"/>
    <cellStyle name="Uwaga 3" xfId="15905" hidden="1"/>
    <cellStyle name="Uwaga 3" xfId="15903" hidden="1"/>
    <cellStyle name="Uwaga 3" xfId="15891" hidden="1"/>
    <cellStyle name="Uwaga 3" xfId="15890" hidden="1"/>
    <cellStyle name="Uwaga 3" xfId="15888" hidden="1"/>
    <cellStyle name="Uwaga 3" xfId="15876" hidden="1"/>
    <cellStyle name="Uwaga 3" xfId="15875" hidden="1"/>
    <cellStyle name="Uwaga 3" xfId="15873" hidden="1"/>
    <cellStyle name="Uwaga 3" xfId="15861" hidden="1"/>
    <cellStyle name="Uwaga 3" xfId="15860" hidden="1"/>
    <cellStyle name="Uwaga 3" xfId="15858" hidden="1"/>
    <cellStyle name="Uwaga 3" xfId="15846" hidden="1"/>
    <cellStyle name="Uwaga 3" xfId="15845" hidden="1"/>
    <cellStyle name="Uwaga 3" xfId="15843" hidden="1"/>
    <cellStyle name="Uwaga 3" xfId="15831" hidden="1"/>
    <cellStyle name="Uwaga 3" xfId="15830" hidden="1"/>
    <cellStyle name="Uwaga 3" xfId="15828" hidden="1"/>
    <cellStyle name="Uwaga 3" xfId="15816" hidden="1"/>
    <cellStyle name="Uwaga 3" xfId="15815" hidden="1"/>
    <cellStyle name="Uwaga 3" xfId="15813" hidden="1"/>
    <cellStyle name="Uwaga 3" xfId="15801" hidden="1"/>
    <cellStyle name="Uwaga 3" xfId="15800" hidden="1"/>
    <cellStyle name="Uwaga 3" xfId="15798" hidden="1"/>
    <cellStyle name="Uwaga 3" xfId="15786" hidden="1"/>
    <cellStyle name="Uwaga 3" xfId="15785" hidden="1"/>
    <cellStyle name="Uwaga 3" xfId="15783" hidden="1"/>
    <cellStyle name="Uwaga 3" xfId="15771" hidden="1"/>
    <cellStyle name="Uwaga 3" xfId="15770" hidden="1"/>
    <cellStyle name="Uwaga 3" xfId="15768" hidden="1"/>
    <cellStyle name="Uwaga 3" xfId="15756" hidden="1"/>
    <cellStyle name="Uwaga 3" xfId="15755" hidden="1"/>
    <cellStyle name="Uwaga 3" xfId="15753" hidden="1"/>
    <cellStyle name="Uwaga 3" xfId="15741" hidden="1"/>
    <cellStyle name="Uwaga 3" xfId="15740" hidden="1"/>
    <cellStyle name="Uwaga 3" xfId="15738" hidden="1"/>
    <cellStyle name="Uwaga 3" xfId="15726" hidden="1"/>
    <cellStyle name="Uwaga 3" xfId="15725" hidden="1"/>
    <cellStyle name="Uwaga 3" xfId="15723" hidden="1"/>
    <cellStyle name="Uwaga 3" xfId="15711" hidden="1"/>
    <cellStyle name="Uwaga 3" xfId="15710" hidden="1"/>
    <cellStyle name="Uwaga 3" xfId="15708" hidden="1"/>
    <cellStyle name="Uwaga 3" xfId="15696" hidden="1"/>
    <cellStyle name="Uwaga 3" xfId="15695" hidden="1"/>
    <cellStyle name="Uwaga 3" xfId="15693" hidden="1"/>
    <cellStyle name="Uwaga 3" xfId="15681" hidden="1"/>
    <cellStyle name="Uwaga 3" xfId="15680" hidden="1"/>
    <cellStyle name="Uwaga 3" xfId="15678" hidden="1"/>
    <cellStyle name="Uwaga 3" xfId="15666" hidden="1"/>
    <cellStyle name="Uwaga 3" xfId="15665" hidden="1"/>
    <cellStyle name="Uwaga 3" xfId="15663" hidden="1"/>
    <cellStyle name="Uwaga 3" xfId="15651" hidden="1"/>
    <cellStyle name="Uwaga 3" xfId="15650" hidden="1"/>
    <cellStyle name="Uwaga 3" xfId="15648" hidden="1"/>
    <cellStyle name="Uwaga 3" xfId="15636" hidden="1"/>
    <cellStyle name="Uwaga 3" xfId="15635" hidden="1"/>
    <cellStyle name="Uwaga 3" xfId="15633" hidden="1"/>
    <cellStyle name="Uwaga 3" xfId="15621" hidden="1"/>
    <cellStyle name="Uwaga 3" xfId="15620" hidden="1"/>
    <cellStyle name="Uwaga 3" xfId="15618" hidden="1"/>
    <cellStyle name="Uwaga 3" xfId="15606" hidden="1"/>
    <cellStyle name="Uwaga 3" xfId="15605" hidden="1"/>
    <cellStyle name="Uwaga 3" xfId="15603" hidden="1"/>
    <cellStyle name="Uwaga 3" xfId="15591" hidden="1"/>
    <cellStyle name="Uwaga 3" xfId="15590" hidden="1"/>
    <cellStyle name="Uwaga 3" xfId="15588" hidden="1"/>
    <cellStyle name="Uwaga 3" xfId="15576" hidden="1"/>
    <cellStyle name="Uwaga 3" xfId="15575" hidden="1"/>
    <cellStyle name="Uwaga 3" xfId="15573" hidden="1"/>
    <cellStyle name="Uwaga 3" xfId="15561" hidden="1"/>
    <cellStyle name="Uwaga 3" xfId="15560" hidden="1"/>
    <cellStyle name="Uwaga 3" xfId="15558" hidden="1"/>
    <cellStyle name="Uwaga 3" xfId="15546" hidden="1"/>
    <cellStyle name="Uwaga 3" xfId="15544" hidden="1"/>
    <cellStyle name="Uwaga 3" xfId="15541" hidden="1"/>
    <cellStyle name="Uwaga 3" xfId="15531" hidden="1"/>
    <cellStyle name="Uwaga 3" xfId="15529" hidden="1"/>
    <cellStyle name="Uwaga 3" xfId="15526" hidden="1"/>
    <cellStyle name="Uwaga 3" xfId="15516" hidden="1"/>
    <cellStyle name="Uwaga 3" xfId="15514" hidden="1"/>
    <cellStyle name="Uwaga 3" xfId="15511" hidden="1"/>
    <cellStyle name="Uwaga 3" xfId="15501" hidden="1"/>
    <cellStyle name="Uwaga 3" xfId="15499" hidden="1"/>
    <cellStyle name="Uwaga 3" xfId="15496" hidden="1"/>
    <cellStyle name="Uwaga 3" xfId="15486" hidden="1"/>
    <cellStyle name="Uwaga 3" xfId="15484" hidden="1"/>
    <cellStyle name="Uwaga 3" xfId="15481" hidden="1"/>
    <cellStyle name="Uwaga 3" xfId="15471" hidden="1"/>
    <cellStyle name="Uwaga 3" xfId="15469" hidden="1"/>
    <cellStyle name="Uwaga 3" xfId="15465" hidden="1"/>
    <cellStyle name="Uwaga 3" xfId="15456" hidden="1"/>
    <cellStyle name="Uwaga 3" xfId="15453" hidden="1"/>
    <cellStyle name="Uwaga 3" xfId="15449" hidden="1"/>
    <cellStyle name="Uwaga 3" xfId="15441" hidden="1"/>
    <cellStyle name="Uwaga 3" xfId="15439" hidden="1"/>
    <cellStyle name="Uwaga 3" xfId="15435" hidden="1"/>
    <cellStyle name="Uwaga 3" xfId="15426" hidden="1"/>
    <cellStyle name="Uwaga 3" xfId="15424" hidden="1"/>
    <cellStyle name="Uwaga 3" xfId="15421" hidden="1"/>
    <cellStyle name="Uwaga 3" xfId="15411" hidden="1"/>
    <cellStyle name="Uwaga 3" xfId="15409" hidden="1"/>
    <cellStyle name="Uwaga 3" xfId="15404" hidden="1"/>
    <cellStyle name="Uwaga 3" xfId="15396" hidden="1"/>
    <cellStyle name="Uwaga 3" xfId="15394" hidden="1"/>
    <cellStyle name="Uwaga 3" xfId="15389" hidden="1"/>
    <cellStyle name="Uwaga 3" xfId="15381" hidden="1"/>
    <cellStyle name="Uwaga 3" xfId="15379" hidden="1"/>
    <cellStyle name="Uwaga 3" xfId="15374" hidden="1"/>
    <cellStyle name="Uwaga 3" xfId="15366" hidden="1"/>
    <cellStyle name="Uwaga 3" xfId="15364" hidden="1"/>
    <cellStyle name="Uwaga 3" xfId="15360" hidden="1"/>
    <cellStyle name="Uwaga 3" xfId="15351" hidden="1"/>
    <cellStyle name="Uwaga 3" xfId="15348" hidden="1"/>
    <cellStyle name="Uwaga 3" xfId="15343" hidden="1"/>
    <cellStyle name="Uwaga 3" xfId="15336" hidden="1"/>
    <cellStyle name="Uwaga 3" xfId="15332" hidden="1"/>
    <cellStyle name="Uwaga 3" xfId="15327" hidden="1"/>
    <cellStyle name="Uwaga 3" xfId="15321" hidden="1"/>
    <cellStyle name="Uwaga 3" xfId="15317" hidden="1"/>
    <cellStyle name="Uwaga 3" xfId="15312" hidden="1"/>
    <cellStyle name="Uwaga 3" xfId="15306" hidden="1"/>
    <cellStyle name="Uwaga 3" xfId="15303" hidden="1"/>
    <cellStyle name="Uwaga 3" xfId="15299" hidden="1"/>
    <cellStyle name="Uwaga 3" xfId="15290" hidden="1"/>
    <cellStyle name="Uwaga 3" xfId="15285" hidden="1"/>
    <cellStyle name="Uwaga 3" xfId="15280" hidden="1"/>
    <cellStyle name="Uwaga 3" xfId="15275" hidden="1"/>
    <cellStyle name="Uwaga 3" xfId="15270" hidden="1"/>
    <cellStyle name="Uwaga 3" xfId="15265" hidden="1"/>
    <cellStyle name="Uwaga 3" xfId="15260" hidden="1"/>
    <cellStyle name="Uwaga 3" xfId="15255" hidden="1"/>
    <cellStyle name="Uwaga 3" xfId="15250" hidden="1"/>
    <cellStyle name="Uwaga 3" xfId="15246" hidden="1"/>
    <cellStyle name="Uwaga 3" xfId="15241" hidden="1"/>
    <cellStyle name="Uwaga 3" xfId="15236" hidden="1"/>
    <cellStyle name="Uwaga 3" xfId="15231" hidden="1"/>
    <cellStyle name="Uwaga 3" xfId="15227" hidden="1"/>
    <cellStyle name="Uwaga 3" xfId="15223" hidden="1"/>
    <cellStyle name="Uwaga 3" xfId="15216" hidden="1"/>
    <cellStyle name="Uwaga 3" xfId="15212" hidden="1"/>
    <cellStyle name="Uwaga 3" xfId="15207" hidden="1"/>
    <cellStyle name="Uwaga 3" xfId="15201" hidden="1"/>
    <cellStyle name="Uwaga 3" xfId="15197" hidden="1"/>
    <cellStyle name="Uwaga 3" xfId="15192" hidden="1"/>
    <cellStyle name="Uwaga 3" xfId="15186" hidden="1"/>
    <cellStyle name="Uwaga 3" xfId="15182" hidden="1"/>
    <cellStyle name="Uwaga 3" xfId="15178" hidden="1"/>
    <cellStyle name="Uwaga 3" xfId="15171" hidden="1"/>
    <cellStyle name="Uwaga 3" xfId="15167" hidden="1"/>
    <cellStyle name="Uwaga 3" xfId="15163" hidden="1"/>
    <cellStyle name="Uwaga 3" xfId="15083" hidden="1"/>
    <cellStyle name="Uwaga 3" xfId="15082" hidden="1"/>
    <cellStyle name="Uwaga 3" xfId="15081" hidden="1"/>
    <cellStyle name="Uwaga 3" xfId="15074" hidden="1"/>
    <cellStyle name="Uwaga 3" xfId="15073" hidden="1"/>
    <cellStyle name="Uwaga 3" xfId="15072" hidden="1"/>
    <cellStyle name="Uwaga 3" xfId="15065" hidden="1"/>
    <cellStyle name="Uwaga 3" xfId="15064" hidden="1"/>
    <cellStyle name="Uwaga 3" xfId="15063" hidden="1"/>
    <cellStyle name="Uwaga 3" xfId="15056" hidden="1"/>
    <cellStyle name="Uwaga 3" xfId="15055" hidden="1"/>
    <cellStyle name="Uwaga 3" xfId="15054" hidden="1"/>
    <cellStyle name="Uwaga 3" xfId="15047" hidden="1"/>
    <cellStyle name="Uwaga 3" xfId="15046" hidden="1"/>
    <cellStyle name="Uwaga 3" xfId="15044" hidden="1"/>
    <cellStyle name="Uwaga 3" xfId="15039" hidden="1"/>
    <cellStyle name="Uwaga 3" xfId="15036" hidden="1"/>
    <cellStyle name="Uwaga 3" xfId="15034" hidden="1"/>
    <cellStyle name="Uwaga 3" xfId="15030" hidden="1"/>
    <cellStyle name="Uwaga 3" xfId="15027" hidden="1"/>
    <cellStyle name="Uwaga 3" xfId="15025" hidden="1"/>
    <cellStyle name="Uwaga 3" xfId="15021" hidden="1"/>
    <cellStyle name="Uwaga 3" xfId="15018" hidden="1"/>
    <cellStyle name="Uwaga 3" xfId="15016" hidden="1"/>
    <cellStyle name="Uwaga 3" xfId="15012" hidden="1"/>
    <cellStyle name="Uwaga 3" xfId="15010" hidden="1"/>
    <cellStyle name="Uwaga 3" xfId="15009" hidden="1"/>
    <cellStyle name="Uwaga 3" xfId="15003" hidden="1"/>
    <cellStyle name="Uwaga 3" xfId="15001" hidden="1"/>
    <cellStyle name="Uwaga 3" xfId="14998" hidden="1"/>
    <cellStyle name="Uwaga 3" xfId="14994" hidden="1"/>
    <cellStyle name="Uwaga 3" xfId="14991" hidden="1"/>
    <cellStyle name="Uwaga 3" xfId="14989" hidden="1"/>
    <cellStyle name="Uwaga 3" xfId="14985" hidden="1"/>
    <cellStyle name="Uwaga 3" xfId="14982" hidden="1"/>
    <cellStyle name="Uwaga 3" xfId="14980" hidden="1"/>
    <cellStyle name="Uwaga 3" xfId="14976" hidden="1"/>
    <cellStyle name="Uwaga 3" xfId="14974" hidden="1"/>
    <cellStyle name="Uwaga 3" xfId="14973" hidden="1"/>
    <cellStyle name="Uwaga 3" xfId="14967" hidden="1"/>
    <cellStyle name="Uwaga 3" xfId="14964" hidden="1"/>
    <cellStyle name="Uwaga 3" xfId="14962" hidden="1"/>
    <cellStyle name="Uwaga 3" xfId="14958" hidden="1"/>
    <cellStyle name="Uwaga 3" xfId="14955" hidden="1"/>
    <cellStyle name="Uwaga 3" xfId="14953" hidden="1"/>
    <cellStyle name="Uwaga 3" xfId="14949" hidden="1"/>
    <cellStyle name="Uwaga 3" xfId="14946" hidden="1"/>
    <cellStyle name="Uwaga 3" xfId="14944" hidden="1"/>
    <cellStyle name="Uwaga 3" xfId="14940" hidden="1"/>
    <cellStyle name="Uwaga 3" xfId="14938" hidden="1"/>
    <cellStyle name="Uwaga 3" xfId="14937" hidden="1"/>
    <cellStyle name="Uwaga 3" xfId="14930" hidden="1"/>
    <cellStyle name="Uwaga 3" xfId="14927" hidden="1"/>
    <cellStyle name="Uwaga 3" xfId="14925" hidden="1"/>
    <cellStyle name="Uwaga 3" xfId="14921" hidden="1"/>
    <cellStyle name="Uwaga 3" xfId="14918" hidden="1"/>
    <cellStyle name="Uwaga 3" xfId="14916" hidden="1"/>
    <cellStyle name="Uwaga 3" xfId="14912" hidden="1"/>
    <cellStyle name="Uwaga 3" xfId="14909" hidden="1"/>
    <cellStyle name="Uwaga 3" xfId="14907" hidden="1"/>
    <cellStyle name="Uwaga 3" xfId="14904" hidden="1"/>
    <cellStyle name="Uwaga 3" xfId="14902" hidden="1"/>
    <cellStyle name="Uwaga 3" xfId="14901" hidden="1"/>
    <cellStyle name="Uwaga 3" xfId="14895" hidden="1"/>
    <cellStyle name="Uwaga 3" xfId="14893" hidden="1"/>
    <cellStyle name="Uwaga 3" xfId="14891" hidden="1"/>
    <cellStyle name="Uwaga 3" xfId="14886" hidden="1"/>
    <cellStyle name="Uwaga 3" xfId="14884" hidden="1"/>
    <cellStyle name="Uwaga 3" xfId="14882" hidden="1"/>
    <cellStyle name="Uwaga 3" xfId="14877" hidden="1"/>
    <cellStyle name="Uwaga 3" xfId="14875" hidden="1"/>
    <cellStyle name="Uwaga 3" xfId="14873" hidden="1"/>
    <cellStyle name="Uwaga 3" xfId="14868" hidden="1"/>
    <cellStyle name="Uwaga 3" xfId="14866" hidden="1"/>
    <cellStyle name="Uwaga 3" xfId="14865" hidden="1"/>
    <cellStyle name="Uwaga 3" xfId="14858" hidden="1"/>
    <cellStyle name="Uwaga 3" xfId="14855" hidden="1"/>
    <cellStyle name="Uwaga 3" xfId="14853" hidden="1"/>
    <cellStyle name="Uwaga 3" xfId="14849" hidden="1"/>
    <cellStyle name="Uwaga 3" xfId="14846" hidden="1"/>
    <cellStyle name="Uwaga 3" xfId="14844" hidden="1"/>
    <cellStyle name="Uwaga 3" xfId="14840" hidden="1"/>
    <cellStyle name="Uwaga 3" xfId="14837" hidden="1"/>
    <cellStyle name="Uwaga 3" xfId="14835" hidden="1"/>
    <cellStyle name="Uwaga 3" xfId="14832" hidden="1"/>
    <cellStyle name="Uwaga 3" xfId="14830" hidden="1"/>
    <cellStyle name="Uwaga 3" xfId="14828" hidden="1"/>
    <cellStyle name="Uwaga 3" xfId="14822" hidden="1"/>
    <cellStyle name="Uwaga 3" xfId="14819" hidden="1"/>
    <cellStyle name="Uwaga 3" xfId="14817" hidden="1"/>
    <cellStyle name="Uwaga 3" xfId="14813" hidden="1"/>
    <cellStyle name="Uwaga 3" xfId="14810" hidden="1"/>
    <cellStyle name="Uwaga 3" xfId="14808" hidden="1"/>
    <cellStyle name="Uwaga 3" xfId="14804" hidden="1"/>
    <cellStyle name="Uwaga 3" xfId="14801" hidden="1"/>
    <cellStyle name="Uwaga 3" xfId="14799" hidden="1"/>
    <cellStyle name="Uwaga 3" xfId="14797" hidden="1"/>
    <cellStyle name="Uwaga 3" xfId="14795" hidden="1"/>
    <cellStyle name="Uwaga 3" xfId="14793" hidden="1"/>
    <cellStyle name="Uwaga 3" xfId="14788" hidden="1"/>
    <cellStyle name="Uwaga 3" xfId="14786" hidden="1"/>
    <cellStyle name="Uwaga 3" xfId="14783" hidden="1"/>
    <cellStyle name="Uwaga 3" xfId="14779" hidden="1"/>
    <cellStyle name="Uwaga 3" xfId="14776" hidden="1"/>
    <cellStyle name="Uwaga 3" xfId="14773" hidden="1"/>
    <cellStyle name="Uwaga 3" xfId="14770" hidden="1"/>
    <cellStyle name="Uwaga 3" xfId="14768" hidden="1"/>
    <cellStyle name="Uwaga 3" xfId="14765" hidden="1"/>
    <cellStyle name="Uwaga 3" xfId="14761" hidden="1"/>
    <cellStyle name="Uwaga 3" xfId="14759" hidden="1"/>
    <cellStyle name="Uwaga 3" xfId="14756" hidden="1"/>
    <cellStyle name="Uwaga 3" xfId="14751" hidden="1"/>
    <cellStyle name="Uwaga 3" xfId="14748" hidden="1"/>
    <cellStyle name="Uwaga 3" xfId="14745" hidden="1"/>
    <cellStyle name="Uwaga 3" xfId="14741" hidden="1"/>
    <cellStyle name="Uwaga 3" xfId="14738" hidden="1"/>
    <cellStyle name="Uwaga 3" xfId="14736" hidden="1"/>
    <cellStyle name="Uwaga 3" xfId="14733" hidden="1"/>
    <cellStyle name="Uwaga 3" xfId="14730" hidden="1"/>
    <cellStyle name="Uwaga 3" xfId="14727" hidden="1"/>
    <cellStyle name="Uwaga 3" xfId="14725" hidden="1"/>
    <cellStyle name="Uwaga 3" xfId="14723" hidden="1"/>
    <cellStyle name="Uwaga 3" xfId="14720" hidden="1"/>
    <cellStyle name="Uwaga 3" xfId="14715" hidden="1"/>
    <cellStyle name="Uwaga 3" xfId="14712" hidden="1"/>
    <cellStyle name="Uwaga 3" xfId="14709" hidden="1"/>
    <cellStyle name="Uwaga 3" xfId="14706" hidden="1"/>
    <cellStyle name="Uwaga 3" xfId="14703" hidden="1"/>
    <cellStyle name="Uwaga 3" xfId="14700" hidden="1"/>
    <cellStyle name="Uwaga 3" xfId="14697" hidden="1"/>
    <cellStyle name="Uwaga 3" xfId="14694" hidden="1"/>
    <cellStyle name="Uwaga 3" xfId="14691" hidden="1"/>
    <cellStyle name="Uwaga 3" xfId="14689" hidden="1"/>
    <cellStyle name="Uwaga 3" xfId="14687" hidden="1"/>
    <cellStyle name="Uwaga 3" xfId="14684" hidden="1"/>
    <cellStyle name="Uwaga 3" xfId="14679" hidden="1"/>
    <cellStyle name="Uwaga 3" xfId="14676" hidden="1"/>
    <cellStyle name="Uwaga 3" xfId="14673" hidden="1"/>
    <cellStyle name="Uwaga 3" xfId="14670" hidden="1"/>
    <cellStyle name="Uwaga 3" xfId="14667" hidden="1"/>
    <cellStyle name="Uwaga 3" xfId="14664" hidden="1"/>
    <cellStyle name="Uwaga 3" xfId="14661" hidden="1"/>
    <cellStyle name="Uwaga 3" xfId="14658" hidden="1"/>
    <cellStyle name="Uwaga 3" xfId="14655" hidden="1"/>
    <cellStyle name="Uwaga 3" xfId="14653" hidden="1"/>
    <cellStyle name="Uwaga 3" xfId="14651" hidden="1"/>
    <cellStyle name="Uwaga 3" xfId="14648" hidden="1"/>
    <cellStyle name="Uwaga 3" xfId="14642" hidden="1"/>
    <cellStyle name="Uwaga 3" xfId="14639" hidden="1"/>
    <cellStyle name="Uwaga 3" xfId="14637" hidden="1"/>
    <cellStyle name="Uwaga 3" xfId="14633" hidden="1"/>
    <cellStyle name="Uwaga 3" xfId="14630" hidden="1"/>
    <cellStyle name="Uwaga 3" xfId="14628" hidden="1"/>
    <cellStyle name="Uwaga 3" xfId="14624" hidden="1"/>
    <cellStyle name="Uwaga 3" xfId="14621" hidden="1"/>
    <cellStyle name="Uwaga 3" xfId="14619" hidden="1"/>
    <cellStyle name="Uwaga 3" xfId="14617" hidden="1"/>
    <cellStyle name="Uwaga 3" xfId="14614" hidden="1"/>
    <cellStyle name="Uwaga 3" xfId="14611" hidden="1"/>
    <cellStyle name="Uwaga 3" xfId="14608" hidden="1"/>
    <cellStyle name="Uwaga 3" xfId="14606" hidden="1"/>
    <cellStyle name="Uwaga 3" xfId="14604" hidden="1"/>
    <cellStyle name="Uwaga 3" xfId="14599" hidden="1"/>
    <cellStyle name="Uwaga 3" xfId="14597" hidden="1"/>
    <cellStyle name="Uwaga 3" xfId="14594" hidden="1"/>
    <cellStyle name="Uwaga 3" xfId="14590" hidden="1"/>
    <cellStyle name="Uwaga 3" xfId="14588" hidden="1"/>
    <cellStyle name="Uwaga 3" xfId="14585" hidden="1"/>
    <cellStyle name="Uwaga 3" xfId="14581" hidden="1"/>
    <cellStyle name="Uwaga 3" xfId="14579" hidden="1"/>
    <cellStyle name="Uwaga 3" xfId="14576" hidden="1"/>
    <cellStyle name="Uwaga 3" xfId="14572" hidden="1"/>
    <cellStyle name="Uwaga 3" xfId="14570" hidden="1"/>
    <cellStyle name="Uwaga 3" xfId="14568" hidden="1"/>
    <cellStyle name="Uwaga 3" xfId="16153" hidden="1"/>
    <cellStyle name="Uwaga 3" xfId="16154" hidden="1"/>
    <cellStyle name="Uwaga 3" xfId="16156" hidden="1"/>
    <cellStyle name="Uwaga 3" xfId="16168" hidden="1"/>
    <cellStyle name="Uwaga 3" xfId="16169" hidden="1"/>
    <cellStyle name="Uwaga 3" xfId="16174" hidden="1"/>
    <cellStyle name="Uwaga 3" xfId="16183" hidden="1"/>
    <cellStyle name="Uwaga 3" xfId="16184" hidden="1"/>
    <cellStyle name="Uwaga 3" xfId="16189" hidden="1"/>
    <cellStyle name="Uwaga 3" xfId="16198" hidden="1"/>
    <cellStyle name="Uwaga 3" xfId="16199" hidden="1"/>
    <cellStyle name="Uwaga 3" xfId="16200" hidden="1"/>
    <cellStyle name="Uwaga 3" xfId="16213" hidden="1"/>
    <cellStyle name="Uwaga 3" xfId="16218" hidden="1"/>
    <cellStyle name="Uwaga 3" xfId="16223" hidden="1"/>
    <cellStyle name="Uwaga 3" xfId="16233" hidden="1"/>
    <cellStyle name="Uwaga 3" xfId="16238" hidden="1"/>
    <cellStyle name="Uwaga 3" xfId="16242" hidden="1"/>
    <cellStyle name="Uwaga 3" xfId="16249" hidden="1"/>
    <cellStyle name="Uwaga 3" xfId="16254" hidden="1"/>
    <cellStyle name="Uwaga 3" xfId="16257" hidden="1"/>
    <cellStyle name="Uwaga 3" xfId="16263" hidden="1"/>
    <cellStyle name="Uwaga 3" xfId="16268" hidden="1"/>
    <cellStyle name="Uwaga 3" xfId="16272" hidden="1"/>
    <cellStyle name="Uwaga 3" xfId="16273" hidden="1"/>
    <cellStyle name="Uwaga 3" xfId="16274" hidden="1"/>
    <cellStyle name="Uwaga 3" xfId="16278" hidden="1"/>
    <cellStyle name="Uwaga 3" xfId="16290" hidden="1"/>
    <cellStyle name="Uwaga 3" xfId="16295" hidden="1"/>
    <cellStyle name="Uwaga 3" xfId="16300" hidden="1"/>
    <cellStyle name="Uwaga 3" xfId="16305" hidden="1"/>
    <cellStyle name="Uwaga 3" xfId="16310" hidden="1"/>
    <cellStyle name="Uwaga 3" xfId="16315" hidden="1"/>
    <cellStyle name="Uwaga 3" xfId="16319" hidden="1"/>
    <cellStyle name="Uwaga 3" xfId="16323" hidden="1"/>
    <cellStyle name="Uwaga 3" xfId="16328" hidden="1"/>
    <cellStyle name="Uwaga 3" xfId="16333" hidden="1"/>
    <cellStyle name="Uwaga 3" xfId="16334" hidden="1"/>
    <cellStyle name="Uwaga 3" xfId="16336" hidden="1"/>
    <cellStyle name="Uwaga 3" xfId="16349" hidden="1"/>
    <cellStyle name="Uwaga 3" xfId="16353" hidden="1"/>
    <cellStyle name="Uwaga 3" xfId="16358" hidden="1"/>
    <cellStyle name="Uwaga 3" xfId="16365" hidden="1"/>
    <cellStyle name="Uwaga 3" xfId="16369" hidden="1"/>
    <cellStyle name="Uwaga 3" xfId="16374" hidden="1"/>
    <cellStyle name="Uwaga 3" xfId="16379" hidden="1"/>
    <cellStyle name="Uwaga 3" xfId="16382" hidden="1"/>
    <cellStyle name="Uwaga 3" xfId="16387" hidden="1"/>
    <cellStyle name="Uwaga 3" xfId="16393" hidden="1"/>
    <cellStyle name="Uwaga 3" xfId="16394" hidden="1"/>
    <cellStyle name="Uwaga 3" xfId="16397" hidden="1"/>
    <cellStyle name="Uwaga 3" xfId="16410" hidden="1"/>
    <cellStyle name="Uwaga 3" xfId="16414" hidden="1"/>
    <cellStyle name="Uwaga 3" xfId="16419" hidden="1"/>
    <cellStyle name="Uwaga 3" xfId="16426" hidden="1"/>
    <cellStyle name="Uwaga 3" xfId="16431" hidden="1"/>
    <cellStyle name="Uwaga 3" xfId="16435" hidden="1"/>
    <cellStyle name="Uwaga 3" xfId="16440" hidden="1"/>
    <cellStyle name="Uwaga 3" xfId="16444" hidden="1"/>
    <cellStyle name="Uwaga 3" xfId="16449" hidden="1"/>
    <cellStyle name="Uwaga 3" xfId="16453" hidden="1"/>
    <cellStyle name="Uwaga 3" xfId="16454" hidden="1"/>
    <cellStyle name="Uwaga 3" xfId="16456" hidden="1"/>
    <cellStyle name="Uwaga 3" xfId="16468" hidden="1"/>
    <cellStyle name="Uwaga 3" xfId="16469" hidden="1"/>
    <cellStyle name="Uwaga 3" xfId="16471" hidden="1"/>
    <cellStyle name="Uwaga 3" xfId="16483" hidden="1"/>
    <cellStyle name="Uwaga 3" xfId="16485" hidden="1"/>
    <cellStyle name="Uwaga 3" xfId="16488" hidden="1"/>
    <cellStyle name="Uwaga 3" xfId="16498" hidden="1"/>
    <cellStyle name="Uwaga 3" xfId="16499" hidden="1"/>
    <cellStyle name="Uwaga 3" xfId="16501" hidden="1"/>
    <cellStyle name="Uwaga 3" xfId="16513" hidden="1"/>
    <cellStyle name="Uwaga 3" xfId="16514" hidden="1"/>
    <cellStyle name="Uwaga 3" xfId="16515" hidden="1"/>
    <cellStyle name="Uwaga 3" xfId="16529" hidden="1"/>
    <cellStyle name="Uwaga 3" xfId="16532" hidden="1"/>
    <cellStyle name="Uwaga 3" xfId="16536" hidden="1"/>
    <cellStyle name="Uwaga 3" xfId="16544" hidden="1"/>
    <cellStyle name="Uwaga 3" xfId="16547" hidden="1"/>
    <cellStyle name="Uwaga 3" xfId="16551" hidden="1"/>
    <cellStyle name="Uwaga 3" xfId="16559" hidden="1"/>
    <cellStyle name="Uwaga 3" xfId="16562" hidden="1"/>
    <cellStyle name="Uwaga 3" xfId="16566" hidden="1"/>
    <cellStyle name="Uwaga 3" xfId="16573" hidden="1"/>
    <cellStyle name="Uwaga 3" xfId="16574" hidden="1"/>
    <cellStyle name="Uwaga 3" xfId="16576" hidden="1"/>
    <cellStyle name="Uwaga 3" xfId="16589" hidden="1"/>
    <cellStyle name="Uwaga 3" xfId="16592" hidden="1"/>
    <cellStyle name="Uwaga 3" xfId="16595" hidden="1"/>
    <cellStyle name="Uwaga 3" xfId="16604" hidden="1"/>
    <cellStyle name="Uwaga 3" xfId="16607" hidden="1"/>
    <cellStyle name="Uwaga 3" xfId="16611" hidden="1"/>
    <cellStyle name="Uwaga 3" xfId="16619" hidden="1"/>
    <cellStyle name="Uwaga 3" xfId="16621" hidden="1"/>
    <cellStyle name="Uwaga 3" xfId="16624" hidden="1"/>
    <cellStyle name="Uwaga 3" xfId="16633" hidden="1"/>
    <cellStyle name="Uwaga 3" xfId="16634" hidden="1"/>
    <cellStyle name="Uwaga 3" xfId="16635" hidden="1"/>
    <cellStyle name="Uwaga 3" xfId="16648" hidden="1"/>
    <cellStyle name="Uwaga 3" xfId="16649" hidden="1"/>
    <cellStyle name="Uwaga 3" xfId="16651" hidden="1"/>
    <cellStyle name="Uwaga 3" xfId="16663" hidden="1"/>
    <cellStyle name="Uwaga 3" xfId="16664" hidden="1"/>
    <cellStyle name="Uwaga 3" xfId="16666" hidden="1"/>
    <cellStyle name="Uwaga 3" xfId="16678" hidden="1"/>
    <cellStyle name="Uwaga 3" xfId="16679" hidden="1"/>
    <cellStyle name="Uwaga 3" xfId="16681" hidden="1"/>
    <cellStyle name="Uwaga 3" xfId="16693" hidden="1"/>
    <cellStyle name="Uwaga 3" xfId="16694" hidden="1"/>
    <cellStyle name="Uwaga 3" xfId="16695" hidden="1"/>
    <cellStyle name="Uwaga 3" xfId="16709" hidden="1"/>
    <cellStyle name="Uwaga 3" xfId="16711" hidden="1"/>
    <cellStyle name="Uwaga 3" xfId="16714" hidden="1"/>
    <cellStyle name="Uwaga 3" xfId="16724" hidden="1"/>
    <cellStyle name="Uwaga 3" xfId="16727" hidden="1"/>
    <cellStyle name="Uwaga 3" xfId="16730" hidden="1"/>
    <cellStyle name="Uwaga 3" xfId="16739" hidden="1"/>
    <cellStyle name="Uwaga 3" xfId="16741" hidden="1"/>
    <cellStyle name="Uwaga 3" xfId="16744" hidden="1"/>
    <cellStyle name="Uwaga 3" xfId="16753" hidden="1"/>
    <cellStyle name="Uwaga 3" xfId="16754" hidden="1"/>
    <cellStyle name="Uwaga 3" xfId="16755" hidden="1"/>
    <cellStyle name="Uwaga 3" xfId="16768" hidden="1"/>
    <cellStyle name="Uwaga 3" xfId="16770" hidden="1"/>
    <cellStyle name="Uwaga 3" xfId="16772" hidden="1"/>
    <cellStyle name="Uwaga 3" xfId="16783" hidden="1"/>
    <cellStyle name="Uwaga 3" xfId="16785" hidden="1"/>
    <cellStyle name="Uwaga 3" xfId="16787" hidden="1"/>
    <cellStyle name="Uwaga 3" xfId="16798" hidden="1"/>
    <cellStyle name="Uwaga 3" xfId="16800" hidden="1"/>
    <cellStyle name="Uwaga 3" xfId="16802" hidden="1"/>
    <cellStyle name="Uwaga 3" xfId="16813" hidden="1"/>
    <cellStyle name="Uwaga 3" xfId="16814" hidden="1"/>
    <cellStyle name="Uwaga 3" xfId="16815" hidden="1"/>
    <cellStyle name="Uwaga 3" xfId="16828" hidden="1"/>
    <cellStyle name="Uwaga 3" xfId="16830" hidden="1"/>
    <cellStyle name="Uwaga 3" xfId="16832" hidden="1"/>
    <cellStyle name="Uwaga 3" xfId="16843" hidden="1"/>
    <cellStyle name="Uwaga 3" xfId="16845" hidden="1"/>
    <cellStyle name="Uwaga 3" xfId="16847" hidden="1"/>
    <cellStyle name="Uwaga 3" xfId="16858" hidden="1"/>
    <cellStyle name="Uwaga 3" xfId="16860" hidden="1"/>
    <cellStyle name="Uwaga 3" xfId="16861" hidden="1"/>
    <cellStyle name="Uwaga 3" xfId="16873" hidden="1"/>
    <cellStyle name="Uwaga 3" xfId="16874" hidden="1"/>
    <cellStyle name="Uwaga 3" xfId="16875" hidden="1"/>
    <cellStyle name="Uwaga 3" xfId="16888" hidden="1"/>
    <cellStyle name="Uwaga 3" xfId="16890" hidden="1"/>
    <cellStyle name="Uwaga 3" xfId="16892" hidden="1"/>
    <cellStyle name="Uwaga 3" xfId="16903" hidden="1"/>
    <cellStyle name="Uwaga 3" xfId="16905" hidden="1"/>
    <cellStyle name="Uwaga 3" xfId="16907" hidden="1"/>
    <cellStyle name="Uwaga 3" xfId="16918" hidden="1"/>
    <cellStyle name="Uwaga 3" xfId="16920" hidden="1"/>
    <cellStyle name="Uwaga 3" xfId="16922" hidden="1"/>
    <cellStyle name="Uwaga 3" xfId="16933" hidden="1"/>
    <cellStyle name="Uwaga 3" xfId="16934" hidden="1"/>
    <cellStyle name="Uwaga 3" xfId="16936" hidden="1"/>
    <cellStyle name="Uwaga 3" xfId="16947" hidden="1"/>
    <cellStyle name="Uwaga 3" xfId="16949" hidden="1"/>
    <cellStyle name="Uwaga 3" xfId="16950" hidden="1"/>
    <cellStyle name="Uwaga 3" xfId="16959" hidden="1"/>
    <cellStyle name="Uwaga 3" xfId="16962" hidden="1"/>
    <cellStyle name="Uwaga 3" xfId="16964" hidden="1"/>
    <cellStyle name="Uwaga 3" xfId="16975" hidden="1"/>
    <cellStyle name="Uwaga 3" xfId="16977" hidden="1"/>
    <cellStyle name="Uwaga 3" xfId="16979" hidden="1"/>
    <cellStyle name="Uwaga 3" xfId="16991" hidden="1"/>
    <cellStyle name="Uwaga 3" xfId="16993" hidden="1"/>
    <cellStyle name="Uwaga 3" xfId="16995" hidden="1"/>
    <cellStyle name="Uwaga 3" xfId="17003" hidden="1"/>
    <cellStyle name="Uwaga 3" xfId="17005" hidden="1"/>
    <cellStyle name="Uwaga 3" xfId="17008" hidden="1"/>
    <cellStyle name="Uwaga 3" xfId="16998" hidden="1"/>
    <cellStyle name="Uwaga 3" xfId="16997" hidden="1"/>
    <cellStyle name="Uwaga 3" xfId="16996" hidden="1"/>
    <cellStyle name="Uwaga 3" xfId="16983" hidden="1"/>
    <cellStyle name="Uwaga 3" xfId="16982" hidden="1"/>
    <cellStyle name="Uwaga 3" xfId="16981" hidden="1"/>
    <cellStyle name="Uwaga 3" xfId="16968" hidden="1"/>
    <cellStyle name="Uwaga 3" xfId="16967" hidden="1"/>
    <cellStyle name="Uwaga 3" xfId="16966" hidden="1"/>
    <cellStyle name="Uwaga 3" xfId="16953" hidden="1"/>
    <cellStyle name="Uwaga 3" xfId="16952" hidden="1"/>
    <cellStyle name="Uwaga 3" xfId="16951" hidden="1"/>
    <cellStyle name="Uwaga 3" xfId="16938" hidden="1"/>
    <cellStyle name="Uwaga 3" xfId="16937" hidden="1"/>
    <cellStyle name="Uwaga 3" xfId="16935" hidden="1"/>
    <cellStyle name="Uwaga 3" xfId="16924" hidden="1"/>
    <cellStyle name="Uwaga 3" xfId="16921" hidden="1"/>
    <cellStyle name="Uwaga 3" xfId="16919" hidden="1"/>
    <cellStyle name="Uwaga 3" xfId="16909" hidden="1"/>
    <cellStyle name="Uwaga 3" xfId="16906" hidden="1"/>
    <cellStyle name="Uwaga 3" xfId="16904" hidden="1"/>
    <cellStyle name="Uwaga 3" xfId="16894" hidden="1"/>
    <cellStyle name="Uwaga 3" xfId="16891" hidden="1"/>
    <cellStyle name="Uwaga 3" xfId="16889" hidden="1"/>
    <cellStyle name="Uwaga 3" xfId="16879" hidden="1"/>
    <cellStyle name="Uwaga 3" xfId="16877" hidden="1"/>
    <cellStyle name="Uwaga 3" xfId="16876" hidden="1"/>
    <cellStyle name="Uwaga 3" xfId="16864" hidden="1"/>
    <cellStyle name="Uwaga 3" xfId="16862" hidden="1"/>
    <cellStyle name="Uwaga 3" xfId="16859" hidden="1"/>
    <cellStyle name="Uwaga 3" xfId="16849" hidden="1"/>
    <cellStyle name="Uwaga 3" xfId="16846" hidden="1"/>
    <cellStyle name="Uwaga 3" xfId="16844" hidden="1"/>
    <cellStyle name="Uwaga 3" xfId="16834" hidden="1"/>
    <cellStyle name="Uwaga 3" xfId="16831" hidden="1"/>
    <cellStyle name="Uwaga 3" xfId="16829" hidden="1"/>
    <cellStyle name="Uwaga 3" xfId="16819" hidden="1"/>
    <cellStyle name="Uwaga 3" xfId="16817" hidden="1"/>
    <cellStyle name="Uwaga 3" xfId="16816" hidden="1"/>
    <cellStyle name="Uwaga 3" xfId="16804" hidden="1"/>
    <cellStyle name="Uwaga 3" xfId="16801" hidden="1"/>
    <cellStyle name="Uwaga 3" xfId="16799" hidden="1"/>
    <cellStyle name="Uwaga 3" xfId="16789" hidden="1"/>
    <cellStyle name="Uwaga 3" xfId="16786" hidden="1"/>
    <cellStyle name="Uwaga 3" xfId="16784" hidden="1"/>
    <cellStyle name="Uwaga 3" xfId="16774" hidden="1"/>
    <cellStyle name="Uwaga 3" xfId="16771" hidden="1"/>
    <cellStyle name="Uwaga 3" xfId="16769" hidden="1"/>
    <cellStyle name="Uwaga 3" xfId="16759" hidden="1"/>
    <cellStyle name="Uwaga 3" xfId="16757" hidden="1"/>
    <cellStyle name="Uwaga 3" xfId="16756" hidden="1"/>
    <cellStyle name="Uwaga 3" xfId="16743" hidden="1"/>
    <cellStyle name="Uwaga 3" xfId="16740" hidden="1"/>
    <cellStyle name="Uwaga 3" xfId="16738" hidden="1"/>
    <cellStyle name="Uwaga 3" xfId="16728" hidden="1"/>
    <cellStyle name="Uwaga 3" xfId="16725" hidden="1"/>
    <cellStyle name="Uwaga 3" xfId="16723" hidden="1"/>
    <cellStyle name="Uwaga 3" xfId="16713" hidden="1"/>
    <cellStyle name="Uwaga 3" xfId="16710" hidden="1"/>
    <cellStyle name="Uwaga 3" xfId="16708" hidden="1"/>
    <cellStyle name="Uwaga 3" xfId="16699" hidden="1"/>
    <cellStyle name="Uwaga 3" xfId="16697" hidden="1"/>
    <cellStyle name="Uwaga 3" xfId="16696" hidden="1"/>
    <cellStyle name="Uwaga 3" xfId="16684" hidden="1"/>
    <cellStyle name="Uwaga 3" xfId="16682" hidden="1"/>
    <cellStyle name="Uwaga 3" xfId="16680" hidden="1"/>
    <cellStyle name="Uwaga 3" xfId="16669" hidden="1"/>
    <cellStyle name="Uwaga 3" xfId="16667" hidden="1"/>
    <cellStyle name="Uwaga 3" xfId="16665" hidden="1"/>
    <cellStyle name="Uwaga 3" xfId="16654" hidden="1"/>
    <cellStyle name="Uwaga 3" xfId="16652" hidden="1"/>
    <cellStyle name="Uwaga 3" xfId="16650" hidden="1"/>
    <cellStyle name="Uwaga 3" xfId="16639" hidden="1"/>
    <cellStyle name="Uwaga 3" xfId="16637" hidden="1"/>
    <cellStyle name="Uwaga 3" xfId="16636" hidden="1"/>
    <cellStyle name="Uwaga 3" xfId="16623" hidden="1"/>
    <cellStyle name="Uwaga 3" xfId="16620" hidden="1"/>
    <cellStyle name="Uwaga 3" xfId="16618" hidden="1"/>
    <cellStyle name="Uwaga 3" xfId="16608" hidden="1"/>
    <cellStyle name="Uwaga 3" xfId="16605" hidden="1"/>
    <cellStyle name="Uwaga 3" xfId="16603" hidden="1"/>
    <cellStyle name="Uwaga 3" xfId="16593" hidden="1"/>
    <cellStyle name="Uwaga 3" xfId="16590" hidden="1"/>
    <cellStyle name="Uwaga 3" xfId="16588" hidden="1"/>
    <cellStyle name="Uwaga 3" xfId="16579" hidden="1"/>
    <cellStyle name="Uwaga 3" xfId="16577" hidden="1"/>
    <cellStyle name="Uwaga 3" xfId="16575" hidden="1"/>
    <cellStyle name="Uwaga 3" xfId="16563" hidden="1"/>
    <cellStyle name="Uwaga 3" xfId="16560" hidden="1"/>
    <cellStyle name="Uwaga 3" xfId="16558" hidden="1"/>
    <cellStyle name="Uwaga 3" xfId="16548" hidden="1"/>
    <cellStyle name="Uwaga 3" xfId="16545" hidden="1"/>
    <cellStyle name="Uwaga 3" xfId="16543" hidden="1"/>
    <cellStyle name="Uwaga 3" xfId="16533" hidden="1"/>
    <cellStyle name="Uwaga 3" xfId="16530" hidden="1"/>
    <cellStyle name="Uwaga 3" xfId="16528" hidden="1"/>
    <cellStyle name="Uwaga 3" xfId="16521" hidden="1"/>
    <cellStyle name="Uwaga 3" xfId="16518" hidden="1"/>
    <cellStyle name="Uwaga 3" xfId="16516" hidden="1"/>
    <cellStyle name="Uwaga 3" xfId="16506" hidden="1"/>
    <cellStyle name="Uwaga 3" xfId="16503" hidden="1"/>
    <cellStyle name="Uwaga 3" xfId="16500" hidden="1"/>
    <cellStyle name="Uwaga 3" xfId="16491" hidden="1"/>
    <cellStyle name="Uwaga 3" xfId="16487" hidden="1"/>
    <cellStyle name="Uwaga 3" xfId="16484" hidden="1"/>
    <cellStyle name="Uwaga 3" xfId="16476" hidden="1"/>
    <cellStyle name="Uwaga 3" xfId="16473" hidden="1"/>
    <cellStyle name="Uwaga 3" xfId="16470" hidden="1"/>
    <cellStyle name="Uwaga 3" xfId="16461" hidden="1"/>
    <cellStyle name="Uwaga 3" xfId="16458" hidden="1"/>
    <cellStyle name="Uwaga 3" xfId="16455" hidden="1"/>
    <cellStyle name="Uwaga 3" xfId="16445" hidden="1"/>
    <cellStyle name="Uwaga 3" xfId="16441" hidden="1"/>
    <cellStyle name="Uwaga 3" xfId="16438" hidden="1"/>
    <cellStyle name="Uwaga 3" xfId="16429" hidden="1"/>
    <cellStyle name="Uwaga 3" xfId="16425" hidden="1"/>
    <cellStyle name="Uwaga 3" xfId="16423" hidden="1"/>
    <cellStyle name="Uwaga 3" xfId="16415" hidden="1"/>
    <cellStyle name="Uwaga 3" xfId="16411" hidden="1"/>
    <cellStyle name="Uwaga 3" xfId="16408" hidden="1"/>
    <cellStyle name="Uwaga 3" xfId="16401" hidden="1"/>
    <cellStyle name="Uwaga 3" xfId="16398" hidden="1"/>
    <cellStyle name="Uwaga 3" xfId="16395" hidden="1"/>
    <cellStyle name="Uwaga 3" xfId="16386" hidden="1"/>
    <cellStyle name="Uwaga 3" xfId="16381" hidden="1"/>
    <cellStyle name="Uwaga 3" xfId="16378" hidden="1"/>
    <cellStyle name="Uwaga 3" xfId="16371" hidden="1"/>
    <cellStyle name="Uwaga 3" xfId="16366" hidden="1"/>
    <cellStyle name="Uwaga 3" xfId="16363" hidden="1"/>
    <cellStyle name="Uwaga 3" xfId="16356" hidden="1"/>
    <cellStyle name="Uwaga 3" xfId="16351" hidden="1"/>
    <cellStyle name="Uwaga 3" xfId="16348" hidden="1"/>
    <cellStyle name="Uwaga 3" xfId="16342" hidden="1"/>
    <cellStyle name="Uwaga 3" xfId="16338" hidden="1"/>
    <cellStyle name="Uwaga 3" xfId="16335" hidden="1"/>
    <cellStyle name="Uwaga 3" xfId="16327" hidden="1"/>
    <cellStyle name="Uwaga 3" xfId="16322" hidden="1"/>
    <cellStyle name="Uwaga 3" xfId="16318" hidden="1"/>
    <cellStyle name="Uwaga 3" xfId="16312" hidden="1"/>
    <cellStyle name="Uwaga 3" xfId="16307" hidden="1"/>
    <cellStyle name="Uwaga 3" xfId="16303" hidden="1"/>
    <cellStyle name="Uwaga 3" xfId="16297" hidden="1"/>
    <cellStyle name="Uwaga 3" xfId="16292" hidden="1"/>
    <cellStyle name="Uwaga 3" xfId="16288" hidden="1"/>
    <cellStyle name="Uwaga 3" xfId="16283" hidden="1"/>
    <cellStyle name="Uwaga 3" xfId="16279" hidden="1"/>
    <cellStyle name="Uwaga 3" xfId="16275" hidden="1"/>
    <cellStyle name="Uwaga 3" xfId="16267" hidden="1"/>
    <cellStyle name="Uwaga 3" xfId="16262" hidden="1"/>
    <cellStyle name="Uwaga 3" xfId="16258" hidden="1"/>
    <cellStyle name="Uwaga 3" xfId="16252" hidden="1"/>
    <cellStyle name="Uwaga 3" xfId="16247" hidden="1"/>
    <cellStyle name="Uwaga 3" xfId="16243" hidden="1"/>
    <cellStyle name="Uwaga 3" xfId="16237" hidden="1"/>
    <cellStyle name="Uwaga 3" xfId="16232" hidden="1"/>
    <cellStyle name="Uwaga 3" xfId="16228" hidden="1"/>
    <cellStyle name="Uwaga 3" xfId="16224" hidden="1"/>
    <cellStyle name="Uwaga 3" xfId="16219" hidden="1"/>
    <cellStyle name="Uwaga 3" xfId="16214" hidden="1"/>
    <cellStyle name="Uwaga 3" xfId="16209" hidden="1"/>
    <cellStyle name="Uwaga 3" xfId="16205" hidden="1"/>
    <cellStyle name="Uwaga 3" xfId="16201" hidden="1"/>
    <cellStyle name="Uwaga 3" xfId="16194" hidden="1"/>
    <cellStyle name="Uwaga 3" xfId="16190" hidden="1"/>
    <cellStyle name="Uwaga 3" xfId="16185" hidden="1"/>
    <cellStyle name="Uwaga 3" xfId="16179" hidden="1"/>
    <cellStyle name="Uwaga 3" xfId="16175" hidden="1"/>
    <cellStyle name="Uwaga 3" xfId="16170" hidden="1"/>
    <cellStyle name="Uwaga 3" xfId="16164" hidden="1"/>
    <cellStyle name="Uwaga 3" xfId="16160" hidden="1"/>
    <cellStyle name="Uwaga 3" xfId="16155" hidden="1"/>
    <cellStyle name="Uwaga 3" xfId="16149" hidden="1"/>
    <cellStyle name="Uwaga 3" xfId="16145" hidden="1"/>
    <cellStyle name="Uwaga 3" xfId="16141" hidden="1"/>
    <cellStyle name="Uwaga 3" xfId="17001" hidden="1"/>
    <cellStyle name="Uwaga 3" xfId="17000" hidden="1"/>
    <cellStyle name="Uwaga 3" xfId="16999" hidden="1"/>
    <cellStyle name="Uwaga 3" xfId="16986" hidden="1"/>
    <cellStyle name="Uwaga 3" xfId="16985" hidden="1"/>
    <cellStyle name="Uwaga 3" xfId="16984" hidden="1"/>
    <cellStyle name="Uwaga 3" xfId="16971" hidden="1"/>
    <cellStyle name="Uwaga 3" xfId="16970" hidden="1"/>
    <cellStyle name="Uwaga 3" xfId="16969" hidden="1"/>
    <cellStyle name="Uwaga 3" xfId="16956" hidden="1"/>
    <cellStyle name="Uwaga 3" xfId="16955" hidden="1"/>
    <cellStyle name="Uwaga 3" xfId="16954" hidden="1"/>
    <cellStyle name="Uwaga 3" xfId="16941" hidden="1"/>
    <cellStyle name="Uwaga 3" xfId="16940" hidden="1"/>
    <cellStyle name="Uwaga 3" xfId="16939" hidden="1"/>
    <cellStyle name="Uwaga 3" xfId="16927" hidden="1"/>
    <cellStyle name="Uwaga 3" xfId="16925" hidden="1"/>
    <cellStyle name="Uwaga 3" xfId="16923" hidden="1"/>
    <cellStyle name="Uwaga 3" xfId="16912" hidden="1"/>
    <cellStyle name="Uwaga 3" xfId="16910" hidden="1"/>
    <cellStyle name="Uwaga 3" xfId="16908" hidden="1"/>
    <cellStyle name="Uwaga 3" xfId="16897" hidden="1"/>
    <cellStyle name="Uwaga 3" xfId="16895" hidden="1"/>
    <cellStyle name="Uwaga 3" xfId="16893" hidden="1"/>
    <cellStyle name="Uwaga 3" xfId="16882" hidden="1"/>
    <cellStyle name="Uwaga 3" xfId="16880" hidden="1"/>
    <cellStyle name="Uwaga 3" xfId="16878" hidden="1"/>
    <cellStyle name="Uwaga 3" xfId="16867" hidden="1"/>
    <cellStyle name="Uwaga 3" xfId="16865" hidden="1"/>
    <cellStyle name="Uwaga 3" xfId="16863" hidden="1"/>
    <cellStyle name="Uwaga 3" xfId="16852" hidden="1"/>
    <cellStyle name="Uwaga 3" xfId="16850" hidden="1"/>
    <cellStyle name="Uwaga 3" xfId="16848" hidden="1"/>
    <cellStyle name="Uwaga 3" xfId="16837" hidden="1"/>
    <cellStyle name="Uwaga 3" xfId="16835" hidden="1"/>
    <cellStyle name="Uwaga 3" xfId="16833" hidden="1"/>
    <cellStyle name="Uwaga 3" xfId="16822" hidden="1"/>
    <cellStyle name="Uwaga 3" xfId="16820" hidden="1"/>
    <cellStyle name="Uwaga 3" xfId="16818" hidden="1"/>
    <cellStyle name="Uwaga 3" xfId="16807" hidden="1"/>
    <cellStyle name="Uwaga 3" xfId="16805" hidden="1"/>
    <cellStyle name="Uwaga 3" xfId="16803" hidden="1"/>
    <cellStyle name="Uwaga 3" xfId="16792" hidden="1"/>
    <cellStyle name="Uwaga 3" xfId="16790" hidden="1"/>
    <cellStyle name="Uwaga 3" xfId="16788" hidden="1"/>
    <cellStyle name="Uwaga 3" xfId="16777" hidden="1"/>
    <cellStyle name="Uwaga 3" xfId="16775" hidden="1"/>
    <cellStyle name="Uwaga 3" xfId="16773" hidden="1"/>
    <cellStyle name="Uwaga 3" xfId="16762" hidden="1"/>
    <cellStyle name="Uwaga 3" xfId="16760" hidden="1"/>
    <cellStyle name="Uwaga 3" xfId="16758" hidden="1"/>
    <cellStyle name="Uwaga 3" xfId="16747" hidden="1"/>
    <cellStyle name="Uwaga 3" xfId="16745" hidden="1"/>
    <cellStyle name="Uwaga 3" xfId="16742" hidden="1"/>
    <cellStyle name="Uwaga 3" xfId="16732" hidden="1"/>
    <cellStyle name="Uwaga 3" xfId="16729" hidden="1"/>
    <cellStyle name="Uwaga 3" xfId="16726" hidden="1"/>
    <cellStyle name="Uwaga 3" xfId="16717" hidden="1"/>
    <cellStyle name="Uwaga 3" xfId="16715" hidden="1"/>
    <cellStyle name="Uwaga 3" xfId="16712" hidden="1"/>
    <cellStyle name="Uwaga 3" xfId="16702" hidden="1"/>
    <cellStyle name="Uwaga 3" xfId="16700" hidden="1"/>
    <cellStyle name="Uwaga 3" xfId="16698" hidden="1"/>
    <cellStyle name="Uwaga 3" xfId="16687" hidden="1"/>
    <cellStyle name="Uwaga 3" xfId="16685" hidden="1"/>
    <cellStyle name="Uwaga 3" xfId="16683" hidden="1"/>
    <cellStyle name="Uwaga 3" xfId="16672" hidden="1"/>
    <cellStyle name="Uwaga 3" xfId="16670" hidden="1"/>
    <cellStyle name="Uwaga 3" xfId="16668" hidden="1"/>
    <cellStyle name="Uwaga 3" xfId="16657" hidden="1"/>
    <cellStyle name="Uwaga 3" xfId="16655" hidden="1"/>
    <cellStyle name="Uwaga 3" xfId="16653" hidden="1"/>
    <cellStyle name="Uwaga 3" xfId="16642" hidden="1"/>
    <cellStyle name="Uwaga 3" xfId="16640" hidden="1"/>
    <cellStyle name="Uwaga 3" xfId="16638" hidden="1"/>
    <cellStyle name="Uwaga 3" xfId="16627" hidden="1"/>
    <cellStyle name="Uwaga 3" xfId="16625" hidden="1"/>
    <cellStyle name="Uwaga 3" xfId="16622" hidden="1"/>
    <cellStyle name="Uwaga 3" xfId="16612" hidden="1"/>
    <cellStyle name="Uwaga 3" xfId="16609" hidden="1"/>
    <cellStyle name="Uwaga 3" xfId="16606" hidden="1"/>
    <cellStyle name="Uwaga 3" xfId="16597" hidden="1"/>
    <cellStyle name="Uwaga 3" xfId="16594" hidden="1"/>
    <cellStyle name="Uwaga 3" xfId="16591" hidden="1"/>
    <cellStyle name="Uwaga 3" xfId="16582" hidden="1"/>
    <cellStyle name="Uwaga 3" xfId="16580" hidden="1"/>
    <cellStyle name="Uwaga 3" xfId="16578" hidden="1"/>
    <cellStyle name="Uwaga 3" xfId="16567" hidden="1"/>
    <cellStyle name="Uwaga 3" xfId="16564" hidden="1"/>
    <cellStyle name="Uwaga 3" xfId="16561" hidden="1"/>
    <cellStyle name="Uwaga 3" xfId="16552" hidden="1"/>
    <cellStyle name="Uwaga 3" xfId="16549" hidden="1"/>
    <cellStyle name="Uwaga 3" xfId="16546" hidden="1"/>
    <cellStyle name="Uwaga 3" xfId="16537" hidden="1"/>
    <cellStyle name="Uwaga 3" xfId="16534" hidden="1"/>
    <cellStyle name="Uwaga 3" xfId="16531" hidden="1"/>
    <cellStyle name="Uwaga 3" xfId="16524" hidden="1"/>
    <cellStyle name="Uwaga 3" xfId="16520" hidden="1"/>
    <cellStyle name="Uwaga 3" xfId="16517" hidden="1"/>
    <cellStyle name="Uwaga 3" xfId="16509" hidden="1"/>
    <cellStyle name="Uwaga 3" xfId="16505" hidden="1"/>
    <cellStyle name="Uwaga 3" xfId="16502" hidden="1"/>
    <cellStyle name="Uwaga 3" xfId="16494" hidden="1"/>
    <cellStyle name="Uwaga 3" xfId="16490" hidden="1"/>
    <cellStyle name="Uwaga 3" xfId="16486" hidden="1"/>
    <cellStyle name="Uwaga 3" xfId="16479" hidden="1"/>
    <cellStyle name="Uwaga 3" xfId="16475" hidden="1"/>
    <cellStyle name="Uwaga 3" xfId="16472" hidden="1"/>
    <cellStyle name="Uwaga 3" xfId="16464" hidden="1"/>
    <cellStyle name="Uwaga 3" xfId="16460" hidden="1"/>
    <cellStyle name="Uwaga 3" xfId="16457" hidden="1"/>
    <cellStyle name="Uwaga 3" xfId="16448" hidden="1"/>
    <cellStyle name="Uwaga 3" xfId="16443" hidden="1"/>
    <cellStyle name="Uwaga 3" xfId="16439" hidden="1"/>
    <cellStyle name="Uwaga 3" xfId="16433" hidden="1"/>
    <cellStyle name="Uwaga 3" xfId="16428" hidden="1"/>
    <cellStyle name="Uwaga 3" xfId="16424" hidden="1"/>
    <cellStyle name="Uwaga 3" xfId="16418" hidden="1"/>
    <cellStyle name="Uwaga 3" xfId="16413" hidden="1"/>
    <cellStyle name="Uwaga 3" xfId="16409" hidden="1"/>
    <cellStyle name="Uwaga 3" xfId="16404" hidden="1"/>
    <cellStyle name="Uwaga 3" xfId="16400" hidden="1"/>
    <cellStyle name="Uwaga 3" xfId="16396" hidden="1"/>
    <cellStyle name="Uwaga 3" xfId="16389" hidden="1"/>
    <cellStyle name="Uwaga 3" xfId="16384" hidden="1"/>
    <cellStyle name="Uwaga 3" xfId="16380" hidden="1"/>
    <cellStyle name="Uwaga 3" xfId="16373" hidden="1"/>
    <cellStyle name="Uwaga 3" xfId="16368" hidden="1"/>
    <cellStyle name="Uwaga 3" xfId="16364" hidden="1"/>
    <cellStyle name="Uwaga 3" xfId="16359" hidden="1"/>
    <cellStyle name="Uwaga 3" xfId="16354" hidden="1"/>
    <cellStyle name="Uwaga 3" xfId="16350" hidden="1"/>
    <cellStyle name="Uwaga 3" xfId="16344" hidden="1"/>
    <cellStyle name="Uwaga 3" xfId="16340" hidden="1"/>
    <cellStyle name="Uwaga 3" xfId="16337" hidden="1"/>
    <cellStyle name="Uwaga 3" xfId="16330" hidden="1"/>
    <cellStyle name="Uwaga 3" xfId="16325" hidden="1"/>
    <cellStyle name="Uwaga 3" xfId="16320" hidden="1"/>
    <cellStyle name="Uwaga 3" xfId="16314" hidden="1"/>
    <cellStyle name="Uwaga 3" xfId="16309" hidden="1"/>
    <cellStyle name="Uwaga 3" xfId="16304" hidden="1"/>
    <cellStyle name="Uwaga 3" xfId="16299" hidden="1"/>
    <cellStyle name="Uwaga 3" xfId="16294" hidden="1"/>
    <cellStyle name="Uwaga 3" xfId="16289" hidden="1"/>
    <cellStyle name="Uwaga 3" xfId="16285" hidden="1"/>
    <cellStyle name="Uwaga 3" xfId="16281" hidden="1"/>
    <cellStyle name="Uwaga 3" xfId="16276" hidden="1"/>
    <cellStyle name="Uwaga 3" xfId="16269" hidden="1"/>
    <cellStyle name="Uwaga 3" xfId="16264" hidden="1"/>
    <cellStyle name="Uwaga 3" xfId="16259" hidden="1"/>
    <cellStyle name="Uwaga 3" xfId="16253" hidden="1"/>
    <cellStyle name="Uwaga 3" xfId="16248" hidden="1"/>
    <cellStyle name="Uwaga 3" xfId="16244" hidden="1"/>
    <cellStyle name="Uwaga 3" xfId="16239" hidden="1"/>
    <cellStyle name="Uwaga 3" xfId="16234" hidden="1"/>
    <cellStyle name="Uwaga 3" xfId="16229" hidden="1"/>
    <cellStyle name="Uwaga 3" xfId="16225" hidden="1"/>
    <cellStyle name="Uwaga 3" xfId="16220" hidden="1"/>
    <cellStyle name="Uwaga 3" xfId="16215" hidden="1"/>
    <cellStyle name="Uwaga 3" xfId="16210" hidden="1"/>
    <cellStyle name="Uwaga 3" xfId="16206" hidden="1"/>
    <cellStyle name="Uwaga 3" xfId="16202" hidden="1"/>
    <cellStyle name="Uwaga 3" xfId="16195" hidden="1"/>
    <cellStyle name="Uwaga 3" xfId="16191" hidden="1"/>
    <cellStyle name="Uwaga 3" xfId="16186" hidden="1"/>
    <cellStyle name="Uwaga 3" xfId="16180" hidden="1"/>
    <cellStyle name="Uwaga 3" xfId="16176" hidden="1"/>
    <cellStyle name="Uwaga 3" xfId="16171" hidden="1"/>
    <cellStyle name="Uwaga 3" xfId="16165" hidden="1"/>
    <cellStyle name="Uwaga 3" xfId="16161" hidden="1"/>
    <cellStyle name="Uwaga 3" xfId="16157" hidden="1"/>
    <cellStyle name="Uwaga 3" xfId="16150" hidden="1"/>
    <cellStyle name="Uwaga 3" xfId="16146" hidden="1"/>
    <cellStyle name="Uwaga 3" xfId="16142" hidden="1"/>
    <cellStyle name="Uwaga 3" xfId="17006" hidden="1"/>
    <cellStyle name="Uwaga 3" xfId="17004" hidden="1"/>
    <cellStyle name="Uwaga 3" xfId="17002" hidden="1"/>
    <cellStyle name="Uwaga 3" xfId="16989" hidden="1"/>
    <cellStyle name="Uwaga 3" xfId="16988" hidden="1"/>
    <cellStyle name="Uwaga 3" xfId="16987" hidden="1"/>
    <cellStyle name="Uwaga 3" xfId="16974" hidden="1"/>
    <cellStyle name="Uwaga 3" xfId="16973" hidden="1"/>
    <cellStyle name="Uwaga 3" xfId="16972" hidden="1"/>
    <cellStyle name="Uwaga 3" xfId="16960" hidden="1"/>
    <cellStyle name="Uwaga 3" xfId="16958" hidden="1"/>
    <cellStyle name="Uwaga 3" xfId="16957" hidden="1"/>
    <cellStyle name="Uwaga 3" xfId="16944" hidden="1"/>
    <cellStyle name="Uwaga 3" xfId="16943" hidden="1"/>
    <cellStyle name="Uwaga 3" xfId="16942" hidden="1"/>
    <cellStyle name="Uwaga 3" xfId="16930" hidden="1"/>
    <cellStyle name="Uwaga 3" xfId="16928" hidden="1"/>
    <cellStyle name="Uwaga 3" xfId="16926" hidden="1"/>
    <cellStyle name="Uwaga 3" xfId="16915" hidden="1"/>
    <cellStyle name="Uwaga 3" xfId="16913" hidden="1"/>
    <cellStyle name="Uwaga 3" xfId="16911" hidden="1"/>
    <cellStyle name="Uwaga 3" xfId="16900" hidden="1"/>
    <cellStyle name="Uwaga 3" xfId="16898" hidden="1"/>
    <cellStyle name="Uwaga 3" xfId="16896" hidden="1"/>
    <cellStyle name="Uwaga 3" xfId="16885" hidden="1"/>
    <cellStyle name="Uwaga 3" xfId="16883" hidden="1"/>
    <cellStyle name="Uwaga 3" xfId="16881" hidden="1"/>
    <cellStyle name="Uwaga 3" xfId="16870" hidden="1"/>
    <cellStyle name="Uwaga 3" xfId="16868" hidden="1"/>
    <cellStyle name="Uwaga 3" xfId="16866" hidden="1"/>
    <cellStyle name="Uwaga 3" xfId="16855" hidden="1"/>
    <cellStyle name="Uwaga 3" xfId="16853" hidden="1"/>
    <cellStyle name="Uwaga 3" xfId="16851" hidden="1"/>
    <cellStyle name="Uwaga 3" xfId="16840" hidden="1"/>
    <cellStyle name="Uwaga 3" xfId="16838" hidden="1"/>
    <cellStyle name="Uwaga 3" xfId="16836" hidden="1"/>
    <cellStyle name="Uwaga 3" xfId="16825" hidden="1"/>
    <cellStyle name="Uwaga 3" xfId="16823" hidden="1"/>
    <cellStyle name="Uwaga 3" xfId="16821" hidden="1"/>
    <cellStyle name="Uwaga 3" xfId="16810" hidden="1"/>
    <cellStyle name="Uwaga 3" xfId="16808" hidden="1"/>
    <cellStyle name="Uwaga 3" xfId="16806" hidden="1"/>
    <cellStyle name="Uwaga 3" xfId="16795" hidden="1"/>
    <cellStyle name="Uwaga 3" xfId="16793" hidden="1"/>
    <cellStyle name="Uwaga 3" xfId="16791" hidden="1"/>
    <cellStyle name="Uwaga 3" xfId="16780" hidden="1"/>
    <cellStyle name="Uwaga 3" xfId="16778" hidden="1"/>
    <cellStyle name="Uwaga 3" xfId="16776" hidden="1"/>
    <cellStyle name="Uwaga 3" xfId="16765" hidden="1"/>
    <cellStyle name="Uwaga 3" xfId="16763" hidden="1"/>
    <cellStyle name="Uwaga 3" xfId="16761" hidden="1"/>
    <cellStyle name="Uwaga 3" xfId="16750" hidden="1"/>
    <cellStyle name="Uwaga 3" xfId="16748" hidden="1"/>
    <cellStyle name="Uwaga 3" xfId="16746" hidden="1"/>
    <cellStyle name="Uwaga 3" xfId="16735" hidden="1"/>
    <cellStyle name="Uwaga 3" xfId="16733" hidden="1"/>
    <cellStyle name="Uwaga 3" xfId="16731" hidden="1"/>
    <cellStyle name="Uwaga 3" xfId="16720" hidden="1"/>
    <cellStyle name="Uwaga 3" xfId="16718" hidden="1"/>
    <cellStyle name="Uwaga 3" xfId="16716" hidden="1"/>
    <cellStyle name="Uwaga 3" xfId="16705" hidden="1"/>
    <cellStyle name="Uwaga 3" xfId="16703" hidden="1"/>
    <cellStyle name="Uwaga 3" xfId="16701" hidden="1"/>
    <cellStyle name="Uwaga 3" xfId="16690" hidden="1"/>
    <cellStyle name="Uwaga 3" xfId="16688" hidden="1"/>
    <cellStyle name="Uwaga 3" xfId="16686" hidden="1"/>
    <cellStyle name="Uwaga 3" xfId="16675" hidden="1"/>
    <cellStyle name="Uwaga 3" xfId="16673" hidden="1"/>
    <cellStyle name="Uwaga 3" xfId="16671" hidden="1"/>
    <cellStyle name="Uwaga 3" xfId="16660" hidden="1"/>
    <cellStyle name="Uwaga 3" xfId="16658" hidden="1"/>
    <cellStyle name="Uwaga 3" xfId="16656" hidden="1"/>
    <cellStyle name="Uwaga 3" xfId="16645" hidden="1"/>
    <cellStyle name="Uwaga 3" xfId="16643" hidden="1"/>
    <cellStyle name="Uwaga 3" xfId="16641" hidden="1"/>
    <cellStyle name="Uwaga 3" xfId="16630" hidden="1"/>
    <cellStyle name="Uwaga 3" xfId="16628" hidden="1"/>
    <cellStyle name="Uwaga 3" xfId="16626" hidden="1"/>
    <cellStyle name="Uwaga 3" xfId="16615" hidden="1"/>
    <cellStyle name="Uwaga 3" xfId="16613" hidden="1"/>
    <cellStyle name="Uwaga 3" xfId="16610" hidden="1"/>
    <cellStyle name="Uwaga 3" xfId="16600" hidden="1"/>
    <cellStyle name="Uwaga 3" xfId="16598" hidden="1"/>
    <cellStyle name="Uwaga 3" xfId="16596" hidden="1"/>
    <cellStyle name="Uwaga 3" xfId="16585" hidden="1"/>
    <cellStyle name="Uwaga 3" xfId="16583" hidden="1"/>
    <cellStyle name="Uwaga 3" xfId="16581" hidden="1"/>
    <cellStyle name="Uwaga 3" xfId="16570" hidden="1"/>
    <cellStyle name="Uwaga 3" xfId="16568" hidden="1"/>
    <cellStyle name="Uwaga 3" xfId="16565" hidden="1"/>
    <cellStyle name="Uwaga 3" xfId="16555" hidden="1"/>
    <cellStyle name="Uwaga 3" xfId="16553" hidden="1"/>
    <cellStyle name="Uwaga 3" xfId="16550" hidden="1"/>
    <cellStyle name="Uwaga 3" xfId="16540" hidden="1"/>
    <cellStyle name="Uwaga 3" xfId="16538" hidden="1"/>
    <cellStyle name="Uwaga 3" xfId="16535" hidden="1"/>
    <cellStyle name="Uwaga 3" xfId="16526" hidden="1"/>
    <cellStyle name="Uwaga 3" xfId="16523" hidden="1"/>
    <cellStyle name="Uwaga 3" xfId="16519" hidden="1"/>
    <cellStyle name="Uwaga 3" xfId="16511" hidden="1"/>
    <cellStyle name="Uwaga 3" xfId="16508" hidden="1"/>
    <cellStyle name="Uwaga 3" xfId="16504" hidden="1"/>
    <cellStyle name="Uwaga 3" xfId="16496" hidden="1"/>
    <cellStyle name="Uwaga 3" xfId="16493" hidden="1"/>
    <cellStyle name="Uwaga 3" xfId="16489" hidden="1"/>
    <cellStyle name="Uwaga 3" xfId="16481" hidden="1"/>
    <cellStyle name="Uwaga 3" xfId="16478" hidden="1"/>
    <cellStyle name="Uwaga 3" xfId="16474" hidden="1"/>
    <cellStyle name="Uwaga 3" xfId="16466" hidden="1"/>
    <cellStyle name="Uwaga 3" xfId="16463" hidden="1"/>
    <cellStyle name="Uwaga 3" xfId="16459" hidden="1"/>
    <cellStyle name="Uwaga 3" xfId="16451" hidden="1"/>
    <cellStyle name="Uwaga 3" xfId="16447" hidden="1"/>
    <cellStyle name="Uwaga 3" xfId="16442" hidden="1"/>
    <cellStyle name="Uwaga 3" xfId="16436" hidden="1"/>
    <cellStyle name="Uwaga 3" xfId="16432" hidden="1"/>
    <cellStyle name="Uwaga 3" xfId="16427" hidden="1"/>
    <cellStyle name="Uwaga 3" xfId="16421" hidden="1"/>
    <cellStyle name="Uwaga 3" xfId="16417" hidden="1"/>
    <cellStyle name="Uwaga 3" xfId="16412" hidden="1"/>
    <cellStyle name="Uwaga 3" xfId="16406" hidden="1"/>
    <cellStyle name="Uwaga 3" xfId="16403" hidden="1"/>
    <cellStyle name="Uwaga 3" xfId="16399" hidden="1"/>
    <cellStyle name="Uwaga 3" xfId="16391" hidden="1"/>
    <cellStyle name="Uwaga 3" xfId="16388" hidden="1"/>
    <cellStyle name="Uwaga 3" xfId="16383" hidden="1"/>
    <cellStyle name="Uwaga 3" xfId="16376" hidden="1"/>
    <cellStyle name="Uwaga 3" xfId="16372" hidden="1"/>
    <cellStyle name="Uwaga 3" xfId="16367" hidden="1"/>
    <cellStyle name="Uwaga 3" xfId="16361" hidden="1"/>
    <cellStyle name="Uwaga 3" xfId="16357" hidden="1"/>
    <cellStyle name="Uwaga 3" xfId="16352" hidden="1"/>
    <cellStyle name="Uwaga 3" xfId="16346" hidden="1"/>
    <cellStyle name="Uwaga 3" xfId="16343" hidden="1"/>
    <cellStyle name="Uwaga 3" xfId="16339" hidden="1"/>
    <cellStyle name="Uwaga 3" xfId="16331" hidden="1"/>
    <cellStyle name="Uwaga 3" xfId="16326" hidden="1"/>
    <cellStyle name="Uwaga 3" xfId="16321" hidden="1"/>
    <cellStyle name="Uwaga 3" xfId="16316" hidden="1"/>
    <cellStyle name="Uwaga 3" xfId="16311" hidden="1"/>
    <cellStyle name="Uwaga 3" xfId="16306" hidden="1"/>
    <cellStyle name="Uwaga 3" xfId="16301" hidden="1"/>
    <cellStyle name="Uwaga 3" xfId="16296" hidden="1"/>
    <cellStyle name="Uwaga 3" xfId="16291" hidden="1"/>
    <cellStyle name="Uwaga 3" xfId="16286" hidden="1"/>
    <cellStyle name="Uwaga 3" xfId="16282" hidden="1"/>
    <cellStyle name="Uwaga 3" xfId="16277" hidden="1"/>
    <cellStyle name="Uwaga 3" xfId="16270" hidden="1"/>
    <cellStyle name="Uwaga 3" xfId="16265" hidden="1"/>
    <cellStyle name="Uwaga 3" xfId="16260" hidden="1"/>
    <cellStyle name="Uwaga 3" xfId="16255" hidden="1"/>
    <cellStyle name="Uwaga 3" xfId="16250" hidden="1"/>
    <cellStyle name="Uwaga 3" xfId="16245" hidden="1"/>
    <cellStyle name="Uwaga 3" xfId="16240" hidden="1"/>
    <cellStyle name="Uwaga 3" xfId="16235" hidden="1"/>
    <cellStyle name="Uwaga 3" xfId="16230" hidden="1"/>
    <cellStyle name="Uwaga 3" xfId="16226" hidden="1"/>
    <cellStyle name="Uwaga 3" xfId="16221" hidden="1"/>
    <cellStyle name="Uwaga 3" xfId="16216" hidden="1"/>
    <cellStyle name="Uwaga 3" xfId="16211" hidden="1"/>
    <cellStyle name="Uwaga 3" xfId="16207" hidden="1"/>
    <cellStyle name="Uwaga 3" xfId="16203" hidden="1"/>
    <cellStyle name="Uwaga 3" xfId="16196" hidden="1"/>
    <cellStyle name="Uwaga 3" xfId="16192" hidden="1"/>
    <cellStyle name="Uwaga 3" xfId="16187" hidden="1"/>
    <cellStyle name="Uwaga 3" xfId="16181" hidden="1"/>
    <cellStyle name="Uwaga 3" xfId="16177" hidden="1"/>
    <cellStyle name="Uwaga 3" xfId="16172" hidden="1"/>
    <cellStyle name="Uwaga 3" xfId="16166" hidden="1"/>
    <cellStyle name="Uwaga 3" xfId="16162" hidden="1"/>
    <cellStyle name="Uwaga 3" xfId="16158" hidden="1"/>
    <cellStyle name="Uwaga 3" xfId="16151" hidden="1"/>
    <cellStyle name="Uwaga 3" xfId="16147" hidden="1"/>
    <cellStyle name="Uwaga 3" xfId="16143" hidden="1"/>
    <cellStyle name="Uwaga 3" xfId="17010" hidden="1"/>
    <cellStyle name="Uwaga 3" xfId="17009" hidden="1"/>
    <cellStyle name="Uwaga 3" xfId="17007" hidden="1"/>
    <cellStyle name="Uwaga 3" xfId="16994" hidden="1"/>
    <cellStyle name="Uwaga 3" xfId="16992" hidden="1"/>
    <cellStyle name="Uwaga 3" xfId="16990" hidden="1"/>
    <cellStyle name="Uwaga 3" xfId="16980" hidden="1"/>
    <cellStyle name="Uwaga 3" xfId="16978" hidden="1"/>
    <cellStyle name="Uwaga 3" xfId="16976" hidden="1"/>
    <cellStyle name="Uwaga 3" xfId="16965" hidden="1"/>
    <cellStyle name="Uwaga 3" xfId="16963" hidden="1"/>
    <cellStyle name="Uwaga 3" xfId="16961" hidden="1"/>
    <cellStyle name="Uwaga 3" xfId="16948" hidden="1"/>
    <cellStyle name="Uwaga 3" xfId="16946" hidden="1"/>
    <cellStyle name="Uwaga 3" xfId="16945" hidden="1"/>
    <cellStyle name="Uwaga 3" xfId="16932" hidden="1"/>
    <cellStyle name="Uwaga 3" xfId="16931" hidden="1"/>
    <cellStyle name="Uwaga 3" xfId="16929" hidden="1"/>
    <cellStyle name="Uwaga 3" xfId="16917" hidden="1"/>
    <cellStyle name="Uwaga 3" xfId="16916" hidden="1"/>
    <cellStyle name="Uwaga 3" xfId="16914" hidden="1"/>
    <cellStyle name="Uwaga 3" xfId="16902" hidden="1"/>
    <cellStyle name="Uwaga 3" xfId="16901" hidden="1"/>
    <cellStyle name="Uwaga 3" xfId="16899" hidden="1"/>
    <cellStyle name="Uwaga 3" xfId="16887" hidden="1"/>
    <cellStyle name="Uwaga 3" xfId="16886" hidden="1"/>
    <cellStyle name="Uwaga 3" xfId="16884" hidden="1"/>
    <cellStyle name="Uwaga 3" xfId="16872" hidden="1"/>
    <cellStyle name="Uwaga 3" xfId="16871" hidden="1"/>
    <cellStyle name="Uwaga 3" xfId="16869" hidden="1"/>
    <cellStyle name="Uwaga 3" xfId="16857" hidden="1"/>
    <cellStyle name="Uwaga 3" xfId="16856" hidden="1"/>
    <cellStyle name="Uwaga 3" xfId="16854" hidden="1"/>
    <cellStyle name="Uwaga 3" xfId="16842" hidden="1"/>
    <cellStyle name="Uwaga 3" xfId="16841" hidden="1"/>
    <cellStyle name="Uwaga 3" xfId="16839" hidden="1"/>
    <cellStyle name="Uwaga 3" xfId="16827" hidden="1"/>
    <cellStyle name="Uwaga 3" xfId="16826" hidden="1"/>
    <cellStyle name="Uwaga 3" xfId="16824" hidden="1"/>
    <cellStyle name="Uwaga 3" xfId="16812" hidden="1"/>
    <cellStyle name="Uwaga 3" xfId="16811" hidden="1"/>
    <cellStyle name="Uwaga 3" xfId="16809" hidden="1"/>
    <cellStyle name="Uwaga 3" xfId="16797" hidden="1"/>
    <cellStyle name="Uwaga 3" xfId="16796" hidden="1"/>
    <cellStyle name="Uwaga 3" xfId="16794" hidden="1"/>
    <cellStyle name="Uwaga 3" xfId="16782" hidden="1"/>
    <cellStyle name="Uwaga 3" xfId="16781" hidden="1"/>
    <cellStyle name="Uwaga 3" xfId="16779" hidden="1"/>
    <cellStyle name="Uwaga 3" xfId="16767" hidden="1"/>
    <cellStyle name="Uwaga 3" xfId="16766" hidden="1"/>
    <cellStyle name="Uwaga 3" xfId="16764" hidden="1"/>
    <cellStyle name="Uwaga 3" xfId="16752" hidden="1"/>
    <cellStyle name="Uwaga 3" xfId="16751" hidden="1"/>
    <cellStyle name="Uwaga 3" xfId="16749" hidden="1"/>
    <cellStyle name="Uwaga 3" xfId="16737" hidden="1"/>
    <cellStyle name="Uwaga 3" xfId="16736" hidden="1"/>
    <cellStyle name="Uwaga 3" xfId="16734" hidden="1"/>
    <cellStyle name="Uwaga 3" xfId="16722" hidden="1"/>
    <cellStyle name="Uwaga 3" xfId="16721" hidden="1"/>
    <cellStyle name="Uwaga 3" xfId="16719" hidden="1"/>
    <cellStyle name="Uwaga 3" xfId="16707" hidden="1"/>
    <cellStyle name="Uwaga 3" xfId="16706" hidden="1"/>
    <cellStyle name="Uwaga 3" xfId="16704" hidden="1"/>
    <cellStyle name="Uwaga 3" xfId="16692" hidden="1"/>
    <cellStyle name="Uwaga 3" xfId="16691" hidden="1"/>
    <cellStyle name="Uwaga 3" xfId="16689" hidden="1"/>
    <cellStyle name="Uwaga 3" xfId="16677" hidden="1"/>
    <cellStyle name="Uwaga 3" xfId="16676" hidden="1"/>
    <cellStyle name="Uwaga 3" xfId="16674" hidden="1"/>
    <cellStyle name="Uwaga 3" xfId="16662" hidden="1"/>
    <cellStyle name="Uwaga 3" xfId="16661" hidden="1"/>
    <cellStyle name="Uwaga 3" xfId="16659" hidden="1"/>
    <cellStyle name="Uwaga 3" xfId="16647" hidden="1"/>
    <cellStyle name="Uwaga 3" xfId="16646" hidden="1"/>
    <cellStyle name="Uwaga 3" xfId="16644" hidden="1"/>
    <cellStyle name="Uwaga 3" xfId="16632" hidden="1"/>
    <cellStyle name="Uwaga 3" xfId="16631" hidden="1"/>
    <cellStyle name="Uwaga 3" xfId="16629" hidden="1"/>
    <cellStyle name="Uwaga 3" xfId="16617" hidden="1"/>
    <cellStyle name="Uwaga 3" xfId="16616" hidden="1"/>
    <cellStyle name="Uwaga 3" xfId="16614" hidden="1"/>
    <cellStyle name="Uwaga 3" xfId="16602" hidden="1"/>
    <cellStyle name="Uwaga 3" xfId="16601" hidden="1"/>
    <cellStyle name="Uwaga 3" xfId="16599" hidden="1"/>
    <cellStyle name="Uwaga 3" xfId="16587" hidden="1"/>
    <cellStyle name="Uwaga 3" xfId="16586" hidden="1"/>
    <cellStyle name="Uwaga 3" xfId="16584" hidden="1"/>
    <cellStyle name="Uwaga 3" xfId="16572" hidden="1"/>
    <cellStyle name="Uwaga 3" xfId="16571" hidden="1"/>
    <cellStyle name="Uwaga 3" xfId="16569" hidden="1"/>
    <cellStyle name="Uwaga 3" xfId="16557" hidden="1"/>
    <cellStyle name="Uwaga 3" xfId="16556" hidden="1"/>
    <cellStyle name="Uwaga 3" xfId="16554" hidden="1"/>
    <cellStyle name="Uwaga 3" xfId="16542" hidden="1"/>
    <cellStyle name="Uwaga 3" xfId="16541" hidden="1"/>
    <cellStyle name="Uwaga 3" xfId="16539" hidden="1"/>
    <cellStyle name="Uwaga 3" xfId="16527" hidden="1"/>
    <cellStyle name="Uwaga 3" xfId="16525" hidden="1"/>
    <cellStyle name="Uwaga 3" xfId="16522" hidden="1"/>
    <cellStyle name="Uwaga 3" xfId="16512" hidden="1"/>
    <cellStyle name="Uwaga 3" xfId="16510" hidden="1"/>
    <cellStyle name="Uwaga 3" xfId="16507" hidden="1"/>
    <cellStyle name="Uwaga 3" xfId="16497" hidden="1"/>
    <cellStyle name="Uwaga 3" xfId="16495" hidden="1"/>
    <cellStyle name="Uwaga 3" xfId="16492" hidden="1"/>
    <cellStyle name="Uwaga 3" xfId="16482" hidden="1"/>
    <cellStyle name="Uwaga 3" xfId="16480" hidden="1"/>
    <cellStyle name="Uwaga 3" xfId="16477" hidden="1"/>
    <cellStyle name="Uwaga 3" xfId="16467" hidden="1"/>
    <cellStyle name="Uwaga 3" xfId="16465" hidden="1"/>
    <cellStyle name="Uwaga 3" xfId="16462" hidden="1"/>
    <cellStyle name="Uwaga 3" xfId="16452" hidden="1"/>
    <cellStyle name="Uwaga 3" xfId="16450" hidden="1"/>
    <cellStyle name="Uwaga 3" xfId="16446" hidden="1"/>
    <cellStyle name="Uwaga 3" xfId="16437" hidden="1"/>
    <cellStyle name="Uwaga 3" xfId="16434" hidden="1"/>
    <cellStyle name="Uwaga 3" xfId="16430" hidden="1"/>
    <cellStyle name="Uwaga 3" xfId="16422" hidden="1"/>
    <cellStyle name="Uwaga 3" xfId="16420" hidden="1"/>
    <cellStyle name="Uwaga 3" xfId="16416" hidden="1"/>
    <cellStyle name="Uwaga 3" xfId="16407" hidden="1"/>
    <cellStyle name="Uwaga 3" xfId="16405" hidden="1"/>
    <cellStyle name="Uwaga 3" xfId="16402" hidden="1"/>
    <cellStyle name="Uwaga 3" xfId="16392" hidden="1"/>
    <cellStyle name="Uwaga 3" xfId="16390" hidden="1"/>
    <cellStyle name="Uwaga 3" xfId="16385" hidden="1"/>
    <cellStyle name="Uwaga 3" xfId="16377" hidden="1"/>
    <cellStyle name="Uwaga 3" xfId="16375" hidden="1"/>
    <cellStyle name="Uwaga 3" xfId="16370" hidden="1"/>
    <cellStyle name="Uwaga 3" xfId="16362" hidden="1"/>
    <cellStyle name="Uwaga 3" xfId="16360" hidden="1"/>
    <cellStyle name="Uwaga 3" xfId="16355" hidden="1"/>
    <cellStyle name="Uwaga 3" xfId="16347" hidden="1"/>
    <cellStyle name="Uwaga 3" xfId="16345" hidden="1"/>
    <cellStyle name="Uwaga 3" xfId="16341" hidden="1"/>
    <cellStyle name="Uwaga 3" xfId="16332" hidden="1"/>
    <cellStyle name="Uwaga 3" xfId="16329" hidden="1"/>
    <cellStyle name="Uwaga 3" xfId="16324" hidden="1"/>
    <cellStyle name="Uwaga 3" xfId="16317" hidden="1"/>
    <cellStyle name="Uwaga 3" xfId="16313" hidden="1"/>
    <cellStyle name="Uwaga 3" xfId="16308" hidden="1"/>
    <cellStyle name="Uwaga 3" xfId="16302" hidden="1"/>
    <cellStyle name="Uwaga 3" xfId="16298" hidden="1"/>
    <cellStyle name="Uwaga 3" xfId="16293" hidden="1"/>
    <cellStyle name="Uwaga 3" xfId="16287" hidden="1"/>
    <cellStyle name="Uwaga 3" xfId="16284" hidden="1"/>
    <cellStyle name="Uwaga 3" xfId="16280" hidden="1"/>
    <cellStyle name="Uwaga 3" xfId="16271" hidden="1"/>
    <cellStyle name="Uwaga 3" xfId="16266" hidden="1"/>
    <cellStyle name="Uwaga 3" xfId="16261" hidden="1"/>
    <cellStyle name="Uwaga 3" xfId="16256" hidden="1"/>
    <cellStyle name="Uwaga 3" xfId="16251" hidden="1"/>
    <cellStyle name="Uwaga 3" xfId="16246" hidden="1"/>
    <cellStyle name="Uwaga 3" xfId="16241" hidden="1"/>
    <cellStyle name="Uwaga 3" xfId="16236" hidden="1"/>
    <cellStyle name="Uwaga 3" xfId="16231" hidden="1"/>
    <cellStyle name="Uwaga 3" xfId="16227" hidden="1"/>
    <cellStyle name="Uwaga 3" xfId="16222" hidden="1"/>
    <cellStyle name="Uwaga 3" xfId="16217" hidden="1"/>
    <cellStyle name="Uwaga 3" xfId="16212" hidden="1"/>
    <cellStyle name="Uwaga 3" xfId="16208" hidden="1"/>
    <cellStyle name="Uwaga 3" xfId="16204" hidden="1"/>
    <cellStyle name="Uwaga 3" xfId="16197" hidden="1"/>
    <cellStyle name="Uwaga 3" xfId="16193" hidden="1"/>
    <cellStyle name="Uwaga 3" xfId="16188" hidden="1"/>
    <cellStyle name="Uwaga 3" xfId="16182" hidden="1"/>
    <cellStyle name="Uwaga 3" xfId="16178" hidden="1"/>
    <cellStyle name="Uwaga 3" xfId="16173" hidden="1"/>
    <cellStyle name="Uwaga 3" xfId="16167" hidden="1"/>
    <cellStyle name="Uwaga 3" xfId="16163" hidden="1"/>
    <cellStyle name="Uwaga 3" xfId="16159" hidden="1"/>
    <cellStyle name="Uwaga 3" xfId="16152" hidden="1"/>
    <cellStyle name="Uwaga 3" xfId="16148" hidden="1"/>
    <cellStyle name="Uwaga 3" xfId="16144" hidden="1"/>
    <cellStyle name="Uwaga 3" xfId="15086" hidden="1"/>
    <cellStyle name="Uwaga 3" xfId="15085" hidden="1"/>
    <cellStyle name="Uwaga 3" xfId="15084" hidden="1"/>
    <cellStyle name="Uwaga 3" xfId="15077" hidden="1"/>
    <cellStyle name="Uwaga 3" xfId="15076" hidden="1"/>
    <cellStyle name="Uwaga 3" xfId="15075" hidden="1"/>
    <cellStyle name="Uwaga 3" xfId="15068" hidden="1"/>
    <cellStyle name="Uwaga 3" xfId="15067" hidden="1"/>
    <cellStyle name="Uwaga 3" xfId="15066" hidden="1"/>
    <cellStyle name="Uwaga 3" xfId="15059" hidden="1"/>
    <cellStyle name="Uwaga 3" xfId="15058" hidden="1"/>
    <cellStyle name="Uwaga 3" xfId="15057" hidden="1"/>
    <cellStyle name="Uwaga 3" xfId="15050" hidden="1"/>
    <cellStyle name="Uwaga 3" xfId="15049" hidden="1"/>
    <cellStyle name="Uwaga 3" xfId="15048" hidden="1"/>
    <cellStyle name="Uwaga 3" xfId="15041" hidden="1"/>
    <cellStyle name="Uwaga 3" xfId="15040" hidden="1"/>
    <cellStyle name="Uwaga 3" xfId="15038" hidden="1"/>
    <cellStyle name="Uwaga 3" xfId="15032" hidden="1"/>
    <cellStyle name="Uwaga 3" xfId="15031" hidden="1"/>
    <cellStyle name="Uwaga 3" xfId="15029" hidden="1"/>
    <cellStyle name="Uwaga 3" xfId="15023" hidden="1"/>
    <cellStyle name="Uwaga 3" xfId="15022" hidden="1"/>
    <cellStyle name="Uwaga 3" xfId="15020" hidden="1"/>
    <cellStyle name="Uwaga 3" xfId="15014" hidden="1"/>
    <cellStyle name="Uwaga 3" xfId="15013" hidden="1"/>
    <cellStyle name="Uwaga 3" xfId="15011" hidden="1"/>
    <cellStyle name="Uwaga 3" xfId="15005" hidden="1"/>
    <cellStyle name="Uwaga 3" xfId="15004" hidden="1"/>
    <cellStyle name="Uwaga 3" xfId="15002" hidden="1"/>
    <cellStyle name="Uwaga 3" xfId="14996" hidden="1"/>
    <cellStyle name="Uwaga 3" xfId="14995" hidden="1"/>
    <cellStyle name="Uwaga 3" xfId="14993" hidden="1"/>
    <cellStyle name="Uwaga 3" xfId="14987" hidden="1"/>
    <cellStyle name="Uwaga 3" xfId="14986" hidden="1"/>
    <cellStyle name="Uwaga 3" xfId="14984" hidden="1"/>
    <cellStyle name="Uwaga 3" xfId="14978" hidden="1"/>
    <cellStyle name="Uwaga 3" xfId="14977" hidden="1"/>
    <cellStyle name="Uwaga 3" xfId="14975" hidden="1"/>
    <cellStyle name="Uwaga 3" xfId="14969" hidden="1"/>
    <cellStyle name="Uwaga 3" xfId="14968" hidden="1"/>
    <cellStyle name="Uwaga 3" xfId="14966" hidden="1"/>
    <cellStyle name="Uwaga 3" xfId="14960" hidden="1"/>
    <cellStyle name="Uwaga 3" xfId="14959" hidden="1"/>
    <cellStyle name="Uwaga 3" xfId="14957" hidden="1"/>
    <cellStyle name="Uwaga 3" xfId="14951" hidden="1"/>
    <cellStyle name="Uwaga 3" xfId="14950" hidden="1"/>
    <cellStyle name="Uwaga 3" xfId="14948" hidden="1"/>
    <cellStyle name="Uwaga 3" xfId="14942" hidden="1"/>
    <cellStyle name="Uwaga 3" xfId="14941" hidden="1"/>
    <cellStyle name="Uwaga 3" xfId="14939" hidden="1"/>
    <cellStyle name="Uwaga 3" xfId="14933" hidden="1"/>
    <cellStyle name="Uwaga 3" xfId="14932" hidden="1"/>
    <cellStyle name="Uwaga 3" xfId="14929" hidden="1"/>
    <cellStyle name="Uwaga 3" xfId="14924" hidden="1"/>
    <cellStyle name="Uwaga 3" xfId="14922" hidden="1"/>
    <cellStyle name="Uwaga 3" xfId="14919" hidden="1"/>
    <cellStyle name="Uwaga 3" xfId="14915" hidden="1"/>
    <cellStyle name="Uwaga 3" xfId="14914" hidden="1"/>
    <cellStyle name="Uwaga 3" xfId="14911" hidden="1"/>
    <cellStyle name="Uwaga 3" xfId="14906" hidden="1"/>
    <cellStyle name="Uwaga 3" xfId="14905" hidden="1"/>
    <cellStyle name="Uwaga 3" xfId="14903" hidden="1"/>
    <cellStyle name="Uwaga 3" xfId="14897" hidden="1"/>
    <cellStyle name="Uwaga 3" xfId="14896" hidden="1"/>
    <cellStyle name="Uwaga 3" xfId="14894" hidden="1"/>
    <cellStyle name="Uwaga 3" xfId="14888" hidden="1"/>
    <cellStyle name="Uwaga 3" xfId="14887" hidden="1"/>
    <cellStyle name="Uwaga 3" xfId="14885" hidden="1"/>
    <cellStyle name="Uwaga 3" xfId="14879" hidden="1"/>
    <cellStyle name="Uwaga 3" xfId="14878" hidden="1"/>
    <cellStyle name="Uwaga 3" xfId="14876" hidden="1"/>
    <cellStyle name="Uwaga 3" xfId="14870" hidden="1"/>
    <cellStyle name="Uwaga 3" xfId="14869" hidden="1"/>
    <cellStyle name="Uwaga 3" xfId="14867" hidden="1"/>
    <cellStyle name="Uwaga 3" xfId="14861" hidden="1"/>
    <cellStyle name="Uwaga 3" xfId="14860" hidden="1"/>
    <cellStyle name="Uwaga 3" xfId="14857" hidden="1"/>
    <cellStyle name="Uwaga 3" xfId="14852" hidden="1"/>
    <cellStyle name="Uwaga 3" xfId="14850" hidden="1"/>
    <cellStyle name="Uwaga 3" xfId="14847" hidden="1"/>
    <cellStyle name="Uwaga 3" xfId="14843" hidden="1"/>
    <cellStyle name="Uwaga 3" xfId="14841" hidden="1"/>
    <cellStyle name="Uwaga 3" xfId="14838" hidden="1"/>
    <cellStyle name="Uwaga 3" xfId="14834" hidden="1"/>
    <cellStyle name="Uwaga 3" xfId="14833" hidden="1"/>
    <cellStyle name="Uwaga 3" xfId="14831" hidden="1"/>
    <cellStyle name="Uwaga 3" xfId="14825" hidden="1"/>
    <cellStyle name="Uwaga 3" xfId="14823" hidden="1"/>
    <cellStyle name="Uwaga 3" xfId="14820" hidden="1"/>
    <cellStyle name="Uwaga 3" xfId="14816" hidden="1"/>
    <cellStyle name="Uwaga 3" xfId="14814" hidden="1"/>
    <cellStyle name="Uwaga 3" xfId="14811" hidden="1"/>
    <cellStyle name="Uwaga 3" xfId="14807" hidden="1"/>
    <cellStyle name="Uwaga 3" xfId="14805" hidden="1"/>
    <cellStyle name="Uwaga 3" xfId="14802" hidden="1"/>
    <cellStyle name="Uwaga 3" xfId="14798" hidden="1"/>
    <cellStyle name="Uwaga 3" xfId="14796" hidden="1"/>
    <cellStyle name="Uwaga 3" xfId="14794" hidden="1"/>
    <cellStyle name="Uwaga 3" xfId="14789" hidden="1"/>
    <cellStyle name="Uwaga 3" xfId="14787" hidden="1"/>
    <cellStyle name="Uwaga 3" xfId="14785" hidden="1"/>
    <cellStyle name="Uwaga 3" xfId="14780" hidden="1"/>
    <cellStyle name="Uwaga 3" xfId="14778" hidden="1"/>
    <cellStyle name="Uwaga 3" xfId="14775" hidden="1"/>
    <cellStyle name="Uwaga 3" xfId="14771" hidden="1"/>
    <cellStyle name="Uwaga 3" xfId="14769" hidden="1"/>
    <cellStyle name="Uwaga 3" xfId="14767" hidden="1"/>
    <cellStyle name="Uwaga 3" xfId="14762" hidden="1"/>
    <cellStyle name="Uwaga 3" xfId="14760" hidden="1"/>
    <cellStyle name="Uwaga 3" xfId="14758" hidden="1"/>
    <cellStyle name="Uwaga 3" xfId="14752" hidden="1"/>
    <cellStyle name="Uwaga 3" xfId="14749" hidden="1"/>
    <cellStyle name="Uwaga 3" xfId="14746" hidden="1"/>
    <cellStyle name="Uwaga 3" xfId="14743" hidden="1"/>
    <cellStyle name="Uwaga 3" xfId="14740" hidden="1"/>
    <cellStyle name="Uwaga 3" xfId="14737" hidden="1"/>
    <cellStyle name="Uwaga 3" xfId="14734" hidden="1"/>
    <cellStyle name="Uwaga 3" xfId="14731" hidden="1"/>
    <cellStyle name="Uwaga 3" xfId="14728" hidden="1"/>
    <cellStyle name="Uwaga 3" xfId="14726" hidden="1"/>
    <cellStyle name="Uwaga 3" xfId="14724" hidden="1"/>
    <cellStyle name="Uwaga 3" xfId="14721" hidden="1"/>
    <cellStyle name="Uwaga 3" xfId="14717" hidden="1"/>
    <cellStyle name="Uwaga 3" xfId="14714" hidden="1"/>
    <cellStyle name="Uwaga 3" xfId="14711" hidden="1"/>
    <cellStyle name="Uwaga 3" xfId="14707" hidden="1"/>
    <cellStyle name="Uwaga 3" xfId="14704" hidden="1"/>
    <cellStyle name="Uwaga 3" xfId="14701" hidden="1"/>
    <cellStyle name="Uwaga 3" xfId="14699" hidden="1"/>
    <cellStyle name="Uwaga 3" xfId="14696" hidden="1"/>
    <cellStyle name="Uwaga 3" xfId="14693" hidden="1"/>
    <cellStyle name="Uwaga 3" xfId="14690" hidden="1"/>
    <cellStyle name="Uwaga 3" xfId="14688" hidden="1"/>
    <cellStyle name="Uwaga 3" xfId="14686" hidden="1"/>
    <cellStyle name="Uwaga 3" xfId="14681" hidden="1"/>
    <cellStyle name="Uwaga 3" xfId="14678" hidden="1"/>
    <cellStyle name="Uwaga 3" xfId="14675" hidden="1"/>
    <cellStyle name="Uwaga 3" xfId="14671" hidden="1"/>
    <cellStyle name="Uwaga 3" xfId="14668" hidden="1"/>
    <cellStyle name="Uwaga 3" xfId="14665" hidden="1"/>
    <cellStyle name="Uwaga 3" xfId="14662" hidden="1"/>
    <cellStyle name="Uwaga 3" xfId="14659" hidden="1"/>
    <cellStyle name="Uwaga 3" xfId="14656" hidden="1"/>
    <cellStyle name="Uwaga 3" xfId="14654" hidden="1"/>
    <cellStyle name="Uwaga 3" xfId="14652" hidden="1"/>
    <cellStyle name="Uwaga 3" xfId="14649" hidden="1"/>
    <cellStyle name="Uwaga 3" xfId="14644" hidden="1"/>
    <cellStyle name="Uwaga 3" xfId="14641" hidden="1"/>
    <cellStyle name="Uwaga 3" xfId="14638" hidden="1"/>
    <cellStyle name="Uwaga 3" xfId="14634" hidden="1"/>
    <cellStyle name="Uwaga 3" xfId="14631" hidden="1"/>
    <cellStyle name="Uwaga 3" xfId="14629" hidden="1"/>
    <cellStyle name="Uwaga 3" xfId="14626" hidden="1"/>
    <cellStyle name="Uwaga 3" xfId="14623" hidden="1"/>
    <cellStyle name="Uwaga 3" xfId="14620" hidden="1"/>
    <cellStyle name="Uwaga 3" xfId="14618" hidden="1"/>
    <cellStyle name="Uwaga 3" xfId="14615" hidden="1"/>
    <cellStyle name="Uwaga 3" xfId="14612" hidden="1"/>
    <cellStyle name="Uwaga 3" xfId="14609" hidden="1"/>
    <cellStyle name="Uwaga 3" xfId="14607" hidden="1"/>
    <cellStyle name="Uwaga 3" xfId="14605" hidden="1"/>
    <cellStyle name="Uwaga 3" xfId="14600" hidden="1"/>
    <cellStyle name="Uwaga 3" xfId="14598" hidden="1"/>
    <cellStyle name="Uwaga 3" xfId="14595" hidden="1"/>
    <cellStyle name="Uwaga 3" xfId="14591" hidden="1"/>
    <cellStyle name="Uwaga 3" xfId="14589" hidden="1"/>
    <cellStyle name="Uwaga 3" xfId="14586" hidden="1"/>
    <cellStyle name="Uwaga 3" xfId="14582" hidden="1"/>
    <cellStyle name="Uwaga 3" xfId="14580" hidden="1"/>
    <cellStyle name="Uwaga 3" xfId="14578" hidden="1"/>
    <cellStyle name="Uwaga 3" xfId="14573" hidden="1"/>
    <cellStyle name="Uwaga 3" xfId="14571" hidden="1"/>
    <cellStyle name="Uwaga 3" xfId="14569" hidden="1"/>
    <cellStyle name="Uwaga 3" xfId="17098" hidden="1"/>
    <cellStyle name="Uwaga 3" xfId="17099" hidden="1"/>
    <cellStyle name="Uwaga 3" xfId="17101" hidden="1"/>
    <cellStyle name="Uwaga 3" xfId="17113" hidden="1"/>
    <cellStyle name="Uwaga 3" xfId="17114" hidden="1"/>
    <cellStyle name="Uwaga 3" xfId="17119" hidden="1"/>
    <cellStyle name="Uwaga 3" xfId="17128" hidden="1"/>
    <cellStyle name="Uwaga 3" xfId="17129" hidden="1"/>
    <cellStyle name="Uwaga 3" xfId="17134" hidden="1"/>
    <cellStyle name="Uwaga 3" xfId="17143" hidden="1"/>
    <cellStyle name="Uwaga 3" xfId="17144" hidden="1"/>
    <cellStyle name="Uwaga 3" xfId="17145" hidden="1"/>
    <cellStyle name="Uwaga 3" xfId="17158" hidden="1"/>
    <cellStyle name="Uwaga 3" xfId="17163" hidden="1"/>
    <cellStyle name="Uwaga 3" xfId="17168" hidden="1"/>
    <cellStyle name="Uwaga 3" xfId="17178" hidden="1"/>
    <cellStyle name="Uwaga 3" xfId="17183" hidden="1"/>
    <cellStyle name="Uwaga 3" xfId="17187" hidden="1"/>
    <cellStyle name="Uwaga 3" xfId="17194" hidden="1"/>
    <cellStyle name="Uwaga 3" xfId="17199" hidden="1"/>
    <cellStyle name="Uwaga 3" xfId="17202" hidden="1"/>
    <cellStyle name="Uwaga 3" xfId="17208" hidden="1"/>
    <cellStyle name="Uwaga 3" xfId="17213" hidden="1"/>
    <cellStyle name="Uwaga 3" xfId="17217" hidden="1"/>
    <cellStyle name="Uwaga 3" xfId="17218" hidden="1"/>
    <cellStyle name="Uwaga 3" xfId="17219" hidden="1"/>
    <cellStyle name="Uwaga 3" xfId="17223" hidden="1"/>
    <cellStyle name="Uwaga 3" xfId="17235" hidden="1"/>
    <cellStyle name="Uwaga 3" xfId="17240" hidden="1"/>
    <cellStyle name="Uwaga 3" xfId="17245" hidden="1"/>
    <cellStyle name="Uwaga 3" xfId="17250" hidden="1"/>
    <cellStyle name="Uwaga 3" xfId="17255" hidden="1"/>
    <cellStyle name="Uwaga 3" xfId="17260" hidden="1"/>
    <cellStyle name="Uwaga 3" xfId="17264" hidden="1"/>
    <cellStyle name="Uwaga 3" xfId="17268" hidden="1"/>
    <cellStyle name="Uwaga 3" xfId="17273" hidden="1"/>
    <cellStyle name="Uwaga 3" xfId="17278" hidden="1"/>
    <cellStyle name="Uwaga 3" xfId="17279" hidden="1"/>
    <cellStyle name="Uwaga 3" xfId="17281" hidden="1"/>
    <cellStyle name="Uwaga 3" xfId="17294" hidden="1"/>
    <cellStyle name="Uwaga 3" xfId="17298" hidden="1"/>
    <cellStyle name="Uwaga 3" xfId="17303" hidden="1"/>
    <cellStyle name="Uwaga 3" xfId="17310" hidden="1"/>
    <cellStyle name="Uwaga 3" xfId="17314" hidden="1"/>
    <cellStyle name="Uwaga 3" xfId="17319" hidden="1"/>
    <cellStyle name="Uwaga 3" xfId="17324" hidden="1"/>
    <cellStyle name="Uwaga 3" xfId="17327" hidden="1"/>
    <cellStyle name="Uwaga 3" xfId="17332" hidden="1"/>
    <cellStyle name="Uwaga 3" xfId="17338" hidden="1"/>
    <cellStyle name="Uwaga 3" xfId="17339" hidden="1"/>
    <cellStyle name="Uwaga 3" xfId="17342" hidden="1"/>
    <cellStyle name="Uwaga 3" xfId="17355" hidden="1"/>
    <cellStyle name="Uwaga 3" xfId="17359" hidden="1"/>
    <cellStyle name="Uwaga 3" xfId="17364" hidden="1"/>
    <cellStyle name="Uwaga 3" xfId="17371" hidden="1"/>
    <cellStyle name="Uwaga 3" xfId="17376" hidden="1"/>
    <cellStyle name="Uwaga 3" xfId="17380" hidden="1"/>
    <cellStyle name="Uwaga 3" xfId="17385" hidden="1"/>
    <cellStyle name="Uwaga 3" xfId="17389" hidden="1"/>
    <cellStyle name="Uwaga 3" xfId="17394" hidden="1"/>
    <cellStyle name="Uwaga 3" xfId="17398" hidden="1"/>
    <cellStyle name="Uwaga 3" xfId="17399" hidden="1"/>
    <cellStyle name="Uwaga 3" xfId="17401" hidden="1"/>
    <cellStyle name="Uwaga 3" xfId="17413" hidden="1"/>
    <cellStyle name="Uwaga 3" xfId="17414" hidden="1"/>
    <cellStyle name="Uwaga 3" xfId="17416" hidden="1"/>
    <cellStyle name="Uwaga 3" xfId="17428" hidden="1"/>
    <cellStyle name="Uwaga 3" xfId="17430" hidden="1"/>
    <cellStyle name="Uwaga 3" xfId="17433" hidden="1"/>
    <cellStyle name="Uwaga 3" xfId="17443" hidden="1"/>
    <cellStyle name="Uwaga 3" xfId="17444" hidden="1"/>
    <cellStyle name="Uwaga 3" xfId="17446" hidden="1"/>
    <cellStyle name="Uwaga 3" xfId="17458" hidden="1"/>
    <cellStyle name="Uwaga 3" xfId="17459" hidden="1"/>
    <cellStyle name="Uwaga 3" xfId="17460" hidden="1"/>
    <cellStyle name="Uwaga 3" xfId="17474" hidden="1"/>
    <cellStyle name="Uwaga 3" xfId="17477" hidden="1"/>
    <cellStyle name="Uwaga 3" xfId="17481" hidden="1"/>
    <cellStyle name="Uwaga 3" xfId="17489" hidden="1"/>
    <cellStyle name="Uwaga 3" xfId="17492" hidden="1"/>
    <cellStyle name="Uwaga 3" xfId="17496" hidden="1"/>
    <cellStyle name="Uwaga 3" xfId="17504" hidden="1"/>
    <cellStyle name="Uwaga 3" xfId="17507" hidden="1"/>
    <cellStyle name="Uwaga 3" xfId="17511" hidden="1"/>
    <cellStyle name="Uwaga 3" xfId="17518" hidden="1"/>
    <cellStyle name="Uwaga 3" xfId="17519" hidden="1"/>
    <cellStyle name="Uwaga 3" xfId="17521" hidden="1"/>
    <cellStyle name="Uwaga 3" xfId="17534" hidden="1"/>
    <cellStyle name="Uwaga 3" xfId="17537" hidden="1"/>
    <cellStyle name="Uwaga 3" xfId="17540" hidden="1"/>
    <cellStyle name="Uwaga 3" xfId="17549" hidden="1"/>
    <cellStyle name="Uwaga 3" xfId="17552" hidden="1"/>
    <cellStyle name="Uwaga 3" xfId="17556" hidden="1"/>
    <cellStyle name="Uwaga 3" xfId="17564" hidden="1"/>
    <cellStyle name="Uwaga 3" xfId="17566" hidden="1"/>
    <cellStyle name="Uwaga 3" xfId="17569" hidden="1"/>
    <cellStyle name="Uwaga 3" xfId="17578" hidden="1"/>
    <cellStyle name="Uwaga 3" xfId="17579" hidden="1"/>
    <cellStyle name="Uwaga 3" xfId="17580" hidden="1"/>
    <cellStyle name="Uwaga 3" xfId="17593" hidden="1"/>
    <cellStyle name="Uwaga 3" xfId="17594" hidden="1"/>
    <cellStyle name="Uwaga 3" xfId="17596" hidden="1"/>
    <cellStyle name="Uwaga 3" xfId="17608" hidden="1"/>
    <cellStyle name="Uwaga 3" xfId="17609" hidden="1"/>
    <cellStyle name="Uwaga 3" xfId="17611" hidden="1"/>
    <cellStyle name="Uwaga 3" xfId="17623" hidden="1"/>
    <cellStyle name="Uwaga 3" xfId="17624" hidden="1"/>
    <cellStyle name="Uwaga 3" xfId="17626" hidden="1"/>
    <cellStyle name="Uwaga 3" xfId="17638" hidden="1"/>
    <cellStyle name="Uwaga 3" xfId="17639" hidden="1"/>
    <cellStyle name="Uwaga 3" xfId="17640" hidden="1"/>
    <cellStyle name="Uwaga 3" xfId="17654" hidden="1"/>
    <cellStyle name="Uwaga 3" xfId="17656" hidden="1"/>
    <cellStyle name="Uwaga 3" xfId="17659" hidden="1"/>
    <cellStyle name="Uwaga 3" xfId="17669" hidden="1"/>
    <cellStyle name="Uwaga 3" xfId="17672" hidden="1"/>
    <cellStyle name="Uwaga 3" xfId="17675" hidden="1"/>
    <cellStyle name="Uwaga 3" xfId="17684" hidden="1"/>
    <cellStyle name="Uwaga 3" xfId="17686" hidden="1"/>
    <cellStyle name="Uwaga 3" xfId="17689" hidden="1"/>
    <cellStyle name="Uwaga 3" xfId="17698" hidden="1"/>
    <cellStyle name="Uwaga 3" xfId="17699" hidden="1"/>
    <cellStyle name="Uwaga 3" xfId="17700" hidden="1"/>
    <cellStyle name="Uwaga 3" xfId="17713" hidden="1"/>
    <cellStyle name="Uwaga 3" xfId="17715" hidden="1"/>
    <cellStyle name="Uwaga 3" xfId="17717" hidden="1"/>
    <cellStyle name="Uwaga 3" xfId="17728" hidden="1"/>
    <cellStyle name="Uwaga 3" xfId="17730" hidden="1"/>
    <cellStyle name="Uwaga 3" xfId="17732" hidden="1"/>
    <cellStyle name="Uwaga 3" xfId="17743" hidden="1"/>
    <cellStyle name="Uwaga 3" xfId="17745" hidden="1"/>
    <cellStyle name="Uwaga 3" xfId="17747" hidden="1"/>
    <cellStyle name="Uwaga 3" xfId="17758" hidden="1"/>
    <cellStyle name="Uwaga 3" xfId="17759" hidden="1"/>
    <cellStyle name="Uwaga 3" xfId="17760" hidden="1"/>
    <cellStyle name="Uwaga 3" xfId="17773" hidden="1"/>
    <cellStyle name="Uwaga 3" xfId="17775" hidden="1"/>
    <cellStyle name="Uwaga 3" xfId="17777" hidden="1"/>
    <cellStyle name="Uwaga 3" xfId="17788" hidden="1"/>
    <cellStyle name="Uwaga 3" xfId="17790" hidden="1"/>
    <cellStyle name="Uwaga 3" xfId="17792" hidden="1"/>
    <cellStyle name="Uwaga 3" xfId="17803" hidden="1"/>
    <cellStyle name="Uwaga 3" xfId="17805" hidden="1"/>
    <cellStyle name="Uwaga 3" xfId="17806" hidden="1"/>
    <cellStyle name="Uwaga 3" xfId="17818" hidden="1"/>
    <cellStyle name="Uwaga 3" xfId="17819" hidden="1"/>
    <cellStyle name="Uwaga 3" xfId="17820" hidden="1"/>
    <cellStyle name="Uwaga 3" xfId="17833" hidden="1"/>
    <cellStyle name="Uwaga 3" xfId="17835" hidden="1"/>
    <cellStyle name="Uwaga 3" xfId="17837" hidden="1"/>
    <cellStyle name="Uwaga 3" xfId="17848" hidden="1"/>
    <cellStyle name="Uwaga 3" xfId="17850" hidden="1"/>
    <cellStyle name="Uwaga 3" xfId="17852" hidden="1"/>
    <cellStyle name="Uwaga 3" xfId="17863" hidden="1"/>
    <cellStyle name="Uwaga 3" xfId="17865" hidden="1"/>
    <cellStyle name="Uwaga 3" xfId="17867" hidden="1"/>
    <cellStyle name="Uwaga 3" xfId="17878" hidden="1"/>
    <cellStyle name="Uwaga 3" xfId="17879" hidden="1"/>
    <cellStyle name="Uwaga 3" xfId="17881" hidden="1"/>
    <cellStyle name="Uwaga 3" xfId="17892" hidden="1"/>
    <cellStyle name="Uwaga 3" xfId="17894" hidden="1"/>
    <cellStyle name="Uwaga 3" xfId="17895" hidden="1"/>
    <cellStyle name="Uwaga 3" xfId="17904" hidden="1"/>
    <cellStyle name="Uwaga 3" xfId="17907" hidden="1"/>
    <cellStyle name="Uwaga 3" xfId="17909" hidden="1"/>
    <cellStyle name="Uwaga 3" xfId="17920" hidden="1"/>
    <cellStyle name="Uwaga 3" xfId="17922" hidden="1"/>
    <cellStyle name="Uwaga 3" xfId="17924" hidden="1"/>
    <cellStyle name="Uwaga 3" xfId="17936" hidden="1"/>
    <cellStyle name="Uwaga 3" xfId="17938" hidden="1"/>
    <cellStyle name="Uwaga 3" xfId="17940" hidden="1"/>
    <cellStyle name="Uwaga 3" xfId="17948" hidden="1"/>
    <cellStyle name="Uwaga 3" xfId="17950" hidden="1"/>
    <cellStyle name="Uwaga 3" xfId="17953" hidden="1"/>
    <cellStyle name="Uwaga 3" xfId="17943" hidden="1"/>
    <cellStyle name="Uwaga 3" xfId="17942" hidden="1"/>
    <cellStyle name="Uwaga 3" xfId="17941" hidden="1"/>
    <cellStyle name="Uwaga 3" xfId="17928" hidden="1"/>
    <cellStyle name="Uwaga 3" xfId="17927" hidden="1"/>
    <cellStyle name="Uwaga 3" xfId="17926" hidden="1"/>
    <cellStyle name="Uwaga 3" xfId="17913" hidden="1"/>
    <cellStyle name="Uwaga 3" xfId="17912" hidden="1"/>
    <cellStyle name="Uwaga 3" xfId="17911" hidden="1"/>
    <cellStyle name="Uwaga 3" xfId="17898" hidden="1"/>
    <cellStyle name="Uwaga 3" xfId="17897" hidden="1"/>
    <cellStyle name="Uwaga 3" xfId="17896" hidden="1"/>
    <cellStyle name="Uwaga 3" xfId="17883" hidden="1"/>
    <cellStyle name="Uwaga 3" xfId="17882" hidden="1"/>
    <cellStyle name="Uwaga 3" xfId="17880" hidden="1"/>
    <cellStyle name="Uwaga 3" xfId="17869" hidden="1"/>
    <cellStyle name="Uwaga 3" xfId="17866" hidden="1"/>
    <cellStyle name="Uwaga 3" xfId="17864" hidden="1"/>
    <cellStyle name="Uwaga 3" xfId="17854" hidden="1"/>
    <cellStyle name="Uwaga 3" xfId="17851" hidden="1"/>
    <cellStyle name="Uwaga 3" xfId="17849" hidden="1"/>
    <cellStyle name="Uwaga 3" xfId="17839" hidden="1"/>
    <cellStyle name="Uwaga 3" xfId="17836" hidden="1"/>
    <cellStyle name="Uwaga 3" xfId="17834" hidden="1"/>
    <cellStyle name="Uwaga 3" xfId="17824" hidden="1"/>
    <cellStyle name="Uwaga 3" xfId="17822" hidden="1"/>
    <cellStyle name="Uwaga 3" xfId="17821" hidden="1"/>
    <cellStyle name="Uwaga 3" xfId="17809" hidden="1"/>
    <cellStyle name="Uwaga 3" xfId="17807" hidden="1"/>
    <cellStyle name="Uwaga 3" xfId="17804" hidden="1"/>
    <cellStyle name="Uwaga 3" xfId="17794" hidden="1"/>
    <cellStyle name="Uwaga 3" xfId="17791" hidden="1"/>
    <cellStyle name="Uwaga 3" xfId="17789" hidden="1"/>
    <cellStyle name="Uwaga 3" xfId="17779" hidden="1"/>
    <cellStyle name="Uwaga 3" xfId="17776" hidden="1"/>
    <cellStyle name="Uwaga 3" xfId="17774" hidden="1"/>
    <cellStyle name="Uwaga 3" xfId="17764" hidden="1"/>
    <cellStyle name="Uwaga 3" xfId="17762" hidden="1"/>
    <cellStyle name="Uwaga 3" xfId="17761" hidden="1"/>
    <cellStyle name="Uwaga 3" xfId="17749" hidden="1"/>
    <cellStyle name="Uwaga 3" xfId="17746" hidden="1"/>
    <cellStyle name="Uwaga 3" xfId="17744" hidden="1"/>
    <cellStyle name="Uwaga 3" xfId="17734" hidden="1"/>
    <cellStyle name="Uwaga 3" xfId="17731" hidden="1"/>
    <cellStyle name="Uwaga 3" xfId="17729" hidden="1"/>
    <cellStyle name="Uwaga 3" xfId="17719" hidden="1"/>
    <cellStyle name="Uwaga 3" xfId="17716" hidden="1"/>
    <cellStyle name="Uwaga 3" xfId="17714" hidden="1"/>
    <cellStyle name="Uwaga 3" xfId="17704" hidden="1"/>
    <cellStyle name="Uwaga 3" xfId="17702" hidden="1"/>
    <cellStyle name="Uwaga 3" xfId="17701" hidden="1"/>
    <cellStyle name="Uwaga 3" xfId="17688" hidden="1"/>
    <cellStyle name="Uwaga 3" xfId="17685" hidden="1"/>
    <cellStyle name="Uwaga 3" xfId="17683" hidden="1"/>
    <cellStyle name="Uwaga 3" xfId="17673" hidden="1"/>
    <cellStyle name="Uwaga 3" xfId="17670" hidden="1"/>
    <cellStyle name="Uwaga 3" xfId="17668" hidden="1"/>
    <cellStyle name="Uwaga 3" xfId="17658" hidden="1"/>
    <cellStyle name="Uwaga 3" xfId="17655" hidden="1"/>
    <cellStyle name="Uwaga 3" xfId="17653" hidden="1"/>
    <cellStyle name="Uwaga 3" xfId="17644" hidden="1"/>
    <cellStyle name="Uwaga 3" xfId="17642" hidden="1"/>
    <cellStyle name="Uwaga 3" xfId="17641" hidden="1"/>
    <cellStyle name="Uwaga 3" xfId="17629" hidden="1"/>
    <cellStyle name="Uwaga 3" xfId="17627" hidden="1"/>
    <cellStyle name="Uwaga 3" xfId="17625" hidden="1"/>
    <cellStyle name="Uwaga 3" xfId="17614" hidden="1"/>
    <cellStyle name="Uwaga 3" xfId="17612" hidden="1"/>
    <cellStyle name="Uwaga 3" xfId="17610" hidden="1"/>
    <cellStyle name="Uwaga 3" xfId="17599" hidden="1"/>
    <cellStyle name="Uwaga 3" xfId="17597" hidden="1"/>
    <cellStyle name="Uwaga 3" xfId="17595" hidden="1"/>
    <cellStyle name="Uwaga 3" xfId="17584" hidden="1"/>
    <cellStyle name="Uwaga 3" xfId="17582" hidden="1"/>
    <cellStyle name="Uwaga 3" xfId="17581" hidden="1"/>
    <cellStyle name="Uwaga 3" xfId="17568" hidden="1"/>
    <cellStyle name="Uwaga 3" xfId="17565" hidden="1"/>
    <cellStyle name="Uwaga 3" xfId="17563" hidden="1"/>
    <cellStyle name="Uwaga 3" xfId="17553" hidden="1"/>
    <cellStyle name="Uwaga 3" xfId="17550" hidden="1"/>
    <cellStyle name="Uwaga 3" xfId="17548" hidden="1"/>
    <cellStyle name="Uwaga 3" xfId="17538" hidden="1"/>
    <cellStyle name="Uwaga 3" xfId="17535" hidden="1"/>
    <cellStyle name="Uwaga 3" xfId="17533" hidden="1"/>
    <cellStyle name="Uwaga 3" xfId="17524" hidden="1"/>
    <cellStyle name="Uwaga 3" xfId="17522" hidden="1"/>
    <cellStyle name="Uwaga 3" xfId="17520" hidden="1"/>
    <cellStyle name="Uwaga 3" xfId="17508" hidden="1"/>
    <cellStyle name="Uwaga 3" xfId="17505" hidden="1"/>
    <cellStyle name="Uwaga 3" xfId="17503" hidden="1"/>
    <cellStyle name="Uwaga 3" xfId="17493" hidden="1"/>
    <cellStyle name="Uwaga 3" xfId="17490" hidden="1"/>
    <cellStyle name="Uwaga 3" xfId="17488" hidden="1"/>
    <cellStyle name="Uwaga 3" xfId="17478" hidden="1"/>
    <cellStyle name="Uwaga 3" xfId="17475" hidden="1"/>
    <cellStyle name="Uwaga 3" xfId="17473" hidden="1"/>
    <cellStyle name="Uwaga 3" xfId="17466" hidden="1"/>
    <cellStyle name="Uwaga 3" xfId="17463" hidden="1"/>
    <cellStyle name="Uwaga 3" xfId="17461" hidden="1"/>
    <cellStyle name="Uwaga 3" xfId="17451" hidden="1"/>
    <cellStyle name="Uwaga 3" xfId="17448" hidden="1"/>
    <cellStyle name="Uwaga 3" xfId="17445" hidden="1"/>
    <cellStyle name="Uwaga 3" xfId="17436" hidden="1"/>
    <cellStyle name="Uwaga 3" xfId="17432" hidden="1"/>
    <cellStyle name="Uwaga 3" xfId="17429" hidden="1"/>
    <cellStyle name="Uwaga 3" xfId="17421" hidden="1"/>
    <cellStyle name="Uwaga 3" xfId="17418" hidden="1"/>
    <cellStyle name="Uwaga 3" xfId="17415" hidden="1"/>
    <cellStyle name="Uwaga 3" xfId="17406" hidden="1"/>
    <cellStyle name="Uwaga 3" xfId="17403" hidden="1"/>
    <cellStyle name="Uwaga 3" xfId="17400" hidden="1"/>
    <cellStyle name="Uwaga 3" xfId="17390" hidden="1"/>
    <cellStyle name="Uwaga 3" xfId="17386" hidden="1"/>
    <cellStyle name="Uwaga 3" xfId="17383" hidden="1"/>
    <cellStyle name="Uwaga 3" xfId="17374" hidden="1"/>
    <cellStyle name="Uwaga 3" xfId="17370" hidden="1"/>
    <cellStyle name="Uwaga 3" xfId="17368" hidden="1"/>
    <cellStyle name="Uwaga 3" xfId="17360" hidden="1"/>
    <cellStyle name="Uwaga 3" xfId="17356" hidden="1"/>
    <cellStyle name="Uwaga 3" xfId="17353" hidden="1"/>
    <cellStyle name="Uwaga 3" xfId="17346" hidden="1"/>
    <cellStyle name="Uwaga 3" xfId="17343" hidden="1"/>
    <cellStyle name="Uwaga 3" xfId="17340" hidden="1"/>
    <cellStyle name="Uwaga 3" xfId="17331" hidden="1"/>
    <cellStyle name="Uwaga 3" xfId="17326" hidden="1"/>
    <cellStyle name="Uwaga 3" xfId="17323" hidden="1"/>
    <cellStyle name="Uwaga 3" xfId="17316" hidden="1"/>
    <cellStyle name="Uwaga 3" xfId="17311" hidden="1"/>
    <cellStyle name="Uwaga 3" xfId="17308" hidden="1"/>
    <cellStyle name="Uwaga 3" xfId="17301" hidden="1"/>
    <cellStyle name="Uwaga 3" xfId="17296" hidden="1"/>
    <cellStyle name="Uwaga 3" xfId="17293" hidden="1"/>
    <cellStyle name="Uwaga 3" xfId="17287" hidden="1"/>
    <cellStyle name="Uwaga 3" xfId="17283" hidden="1"/>
    <cellStyle name="Uwaga 3" xfId="17280" hidden="1"/>
    <cellStyle name="Uwaga 3" xfId="17272" hidden="1"/>
    <cellStyle name="Uwaga 3" xfId="17267" hidden="1"/>
    <cellStyle name="Uwaga 3" xfId="17263" hidden="1"/>
    <cellStyle name="Uwaga 3" xfId="17257" hidden="1"/>
    <cellStyle name="Uwaga 3" xfId="17252" hidden="1"/>
    <cellStyle name="Uwaga 3" xfId="17248" hidden="1"/>
    <cellStyle name="Uwaga 3" xfId="17242" hidden="1"/>
    <cellStyle name="Uwaga 3" xfId="17237" hidden="1"/>
    <cellStyle name="Uwaga 3" xfId="17233" hidden="1"/>
    <cellStyle name="Uwaga 3" xfId="17228" hidden="1"/>
    <cellStyle name="Uwaga 3" xfId="17224" hidden="1"/>
    <cellStyle name="Uwaga 3" xfId="17220" hidden="1"/>
    <cellStyle name="Uwaga 3" xfId="17212" hidden="1"/>
    <cellStyle name="Uwaga 3" xfId="17207" hidden="1"/>
    <cellStyle name="Uwaga 3" xfId="17203" hidden="1"/>
    <cellStyle name="Uwaga 3" xfId="17197" hidden="1"/>
    <cellStyle name="Uwaga 3" xfId="17192" hidden="1"/>
    <cellStyle name="Uwaga 3" xfId="17188" hidden="1"/>
    <cellStyle name="Uwaga 3" xfId="17182" hidden="1"/>
    <cellStyle name="Uwaga 3" xfId="17177" hidden="1"/>
    <cellStyle name="Uwaga 3" xfId="17173" hidden="1"/>
    <cellStyle name="Uwaga 3" xfId="17169" hidden="1"/>
    <cellStyle name="Uwaga 3" xfId="17164" hidden="1"/>
    <cellStyle name="Uwaga 3" xfId="17159" hidden="1"/>
    <cellStyle name="Uwaga 3" xfId="17154" hidden="1"/>
    <cellStyle name="Uwaga 3" xfId="17150" hidden="1"/>
    <cellStyle name="Uwaga 3" xfId="17146" hidden="1"/>
    <cellStyle name="Uwaga 3" xfId="17139" hidden="1"/>
    <cellStyle name="Uwaga 3" xfId="17135" hidden="1"/>
    <cellStyle name="Uwaga 3" xfId="17130" hidden="1"/>
    <cellStyle name="Uwaga 3" xfId="17124" hidden="1"/>
    <cellStyle name="Uwaga 3" xfId="17120" hidden="1"/>
    <cellStyle name="Uwaga 3" xfId="17115" hidden="1"/>
    <cellStyle name="Uwaga 3" xfId="17109" hidden="1"/>
    <cellStyle name="Uwaga 3" xfId="17105" hidden="1"/>
    <cellStyle name="Uwaga 3" xfId="17100" hidden="1"/>
    <cellStyle name="Uwaga 3" xfId="17094" hidden="1"/>
    <cellStyle name="Uwaga 3" xfId="17090" hidden="1"/>
    <cellStyle name="Uwaga 3" xfId="17086" hidden="1"/>
    <cellStyle name="Uwaga 3" xfId="17946" hidden="1"/>
    <cellStyle name="Uwaga 3" xfId="17945" hidden="1"/>
    <cellStyle name="Uwaga 3" xfId="17944" hidden="1"/>
    <cellStyle name="Uwaga 3" xfId="17931" hidden="1"/>
    <cellStyle name="Uwaga 3" xfId="17930" hidden="1"/>
    <cellStyle name="Uwaga 3" xfId="17929" hidden="1"/>
    <cellStyle name="Uwaga 3" xfId="17916" hidden="1"/>
    <cellStyle name="Uwaga 3" xfId="17915" hidden="1"/>
    <cellStyle name="Uwaga 3" xfId="17914" hidden="1"/>
    <cellStyle name="Uwaga 3" xfId="17901" hidden="1"/>
    <cellStyle name="Uwaga 3" xfId="17900" hidden="1"/>
    <cellStyle name="Uwaga 3" xfId="17899" hidden="1"/>
    <cellStyle name="Uwaga 3" xfId="17886" hidden="1"/>
    <cellStyle name="Uwaga 3" xfId="17885" hidden="1"/>
    <cellStyle name="Uwaga 3" xfId="17884" hidden="1"/>
    <cellStyle name="Uwaga 3" xfId="17872" hidden="1"/>
    <cellStyle name="Uwaga 3" xfId="17870" hidden="1"/>
    <cellStyle name="Uwaga 3" xfId="17868" hidden="1"/>
    <cellStyle name="Uwaga 3" xfId="17857" hidden="1"/>
    <cellStyle name="Uwaga 3" xfId="17855" hidden="1"/>
    <cellStyle name="Uwaga 3" xfId="17853" hidden="1"/>
    <cellStyle name="Uwaga 3" xfId="17842" hidden="1"/>
    <cellStyle name="Uwaga 3" xfId="17840" hidden="1"/>
    <cellStyle name="Uwaga 3" xfId="17838" hidden="1"/>
    <cellStyle name="Uwaga 3" xfId="17827" hidden="1"/>
    <cellStyle name="Uwaga 3" xfId="17825" hidden="1"/>
    <cellStyle name="Uwaga 3" xfId="17823" hidden="1"/>
    <cellStyle name="Uwaga 3" xfId="17812" hidden="1"/>
    <cellStyle name="Uwaga 3" xfId="17810" hidden="1"/>
    <cellStyle name="Uwaga 3" xfId="17808" hidden="1"/>
    <cellStyle name="Uwaga 3" xfId="17797" hidden="1"/>
    <cellStyle name="Uwaga 3" xfId="17795" hidden="1"/>
    <cellStyle name="Uwaga 3" xfId="17793" hidden="1"/>
    <cellStyle name="Uwaga 3" xfId="17782" hidden="1"/>
    <cellStyle name="Uwaga 3" xfId="17780" hidden="1"/>
    <cellStyle name="Uwaga 3" xfId="17778" hidden="1"/>
    <cellStyle name="Uwaga 3" xfId="17767" hidden="1"/>
    <cellStyle name="Uwaga 3" xfId="17765" hidden="1"/>
    <cellStyle name="Uwaga 3" xfId="17763" hidden="1"/>
    <cellStyle name="Uwaga 3" xfId="17752" hidden="1"/>
    <cellStyle name="Uwaga 3" xfId="17750" hidden="1"/>
    <cellStyle name="Uwaga 3" xfId="17748" hidden="1"/>
    <cellStyle name="Uwaga 3" xfId="17737" hidden="1"/>
    <cellStyle name="Uwaga 3" xfId="17735" hidden="1"/>
    <cellStyle name="Uwaga 3" xfId="17733" hidden="1"/>
    <cellStyle name="Uwaga 3" xfId="17722" hidden="1"/>
    <cellStyle name="Uwaga 3" xfId="17720" hidden="1"/>
    <cellStyle name="Uwaga 3" xfId="17718" hidden="1"/>
    <cellStyle name="Uwaga 3" xfId="17707" hidden="1"/>
    <cellStyle name="Uwaga 3" xfId="17705" hidden="1"/>
    <cellStyle name="Uwaga 3" xfId="17703" hidden="1"/>
    <cellStyle name="Uwaga 3" xfId="17692" hidden="1"/>
    <cellStyle name="Uwaga 3" xfId="17690" hidden="1"/>
    <cellStyle name="Uwaga 3" xfId="17687" hidden="1"/>
    <cellStyle name="Uwaga 3" xfId="17677" hidden="1"/>
    <cellStyle name="Uwaga 3" xfId="17674" hidden="1"/>
    <cellStyle name="Uwaga 3" xfId="17671" hidden="1"/>
    <cellStyle name="Uwaga 3" xfId="17662" hidden="1"/>
    <cellStyle name="Uwaga 3" xfId="17660" hidden="1"/>
    <cellStyle name="Uwaga 3" xfId="17657" hidden="1"/>
    <cellStyle name="Uwaga 3" xfId="17647" hidden="1"/>
    <cellStyle name="Uwaga 3" xfId="17645" hidden="1"/>
    <cellStyle name="Uwaga 3" xfId="17643" hidden="1"/>
    <cellStyle name="Uwaga 3" xfId="17632" hidden="1"/>
    <cellStyle name="Uwaga 3" xfId="17630" hidden="1"/>
    <cellStyle name="Uwaga 3" xfId="17628" hidden="1"/>
    <cellStyle name="Uwaga 3" xfId="17617" hidden="1"/>
    <cellStyle name="Uwaga 3" xfId="17615" hidden="1"/>
    <cellStyle name="Uwaga 3" xfId="17613" hidden="1"/>
    <cellStyle name="Uwaga 3" xfId="17602" hidden="1"/>
    <cellStyle name="Uwaga 3" xfId="17600" hidden="1"/>
    <cellStyle name="Uwaga 3" xfId="17598" hidden="1"/>
    <cellStyle name="Uwaga 3" xfId="17587" hidden="1"/>
    <cellStyle name="Uwaga 3" xfId="17585" hidden="1"/>
    <cellStyle name="Uwaga 3" xfId="17583" hidden="1"/>
    <cellStyle name="Uwaga 3" xfId="17572" hidden="1"/>
    <cellStyle name="Uwaga 3" xfId="17570" hidden="1"/>
    <cellStyle name="Uwaga 3" xfId="17567" hidden="1"/>
    <cellStyle name="Uwaga 3" xfId="17557" hidden="1"/>
    <cellStyle name="Uwaga 3" xfId="17554" hidden="1"/>
    <cellStyle name="Uwaga 3" xfId="17551" hidden="1"/>
    <cellStyle name="Uwaga 3" xfId="17542" hidden="1"/>
    <cellStyle name="Uwaga 3" xfId="17539" hidden="1"/>
    <cellStyle name="Uwaga 3" xfId="17536" hidden="1"/>
    <cellStyle name="Uwaga 3" xfId="17527" hidden="1"/>
    <cellStyle name="Uwaga 3" xfId="17525" hidden="1"/>
    <cellStyle name="Uwaga 3" xfId="17523" hidden="1"/>
    <cellStyle name="Uwaga 3" xfId="17512" hidden="1"/>
    <cellStyle name="Uwaga 3" xfId="17509" hidden="1"/>
    <cellStyle name="Uwaga 3" xfId="17506" hidden="1"/>
    <cellStyle name="Uwaga 3" xfId="17497" hidden="1"/>
    <cellStyle name="Uwaga 3" xfId="17494" hidden="1"/>
    <cellStyle name="Uwaga 3" xfId="17491" hidden="1"/>
    <cellStyle name="Uwaga 3" xfId="17482" hidden="1"/>
    <cellStyle name="Uwaga 3" xfId="17479" hidden="1"/>
    <cellStyle name="Uwaga 3" xfId="17476" hidden="1"/>
    <cellStyle name="Uwaga 3" xfId="17469" hidden="1"/>
    <cellStyle name="Uwaga 3" xfId="17465" hidden="1"/>
    <cellStyle name="Uwaga 3" xfId="17462" hidden="1"/>
    <cellStyle name="Uwaga 3" xfId="17454" hidden="1"/>
    <cellStyle name="Uwaga 3" xfId="17450" hidden="1"/>
    <cellStyle name="Uwaga 3" xfId="17447" hidden="1"/>
    <cellStyle name="Uwaga 3" xfId="17439" hidden="1"/>
    <cellStyle name="Uwaga 3" xfId="17435" hidden="1"/>
    <cellStyle name="Uwaga 3" xfId="17431" hidden="1"/>
    <cellStyle name="Uwaga 3" xfId="17424" hidden="1"/>
    <cellStyle name="Uwaga 3" xfId="17420" hidden="1"/>
    <cellStyle name="Uwaga 3" xfId="17417" hidden="1"/>
    <cellStyle name="Uwaga 3" xfId="17409" hidden="1"/>
    <cellStyle name="Uwaga 3" xfId="17405" hidden="1"/>
    <cellStyle name="Uwaga 3" xfId="17402" hidden="1"/>
    <cellStyle name="Uwaga 3" xfId="17393" hidden="1"/>
    <cellStyle name="Uwaga 3" xfId="17388" hidden="1"/>
    <cellStyle name="Uwaga 3" xfId="17384" hidden="1"/>
    <cellStyle name="Uwaga 3" xfId="17378" hidden="1"/>
    <cellStyle name="Uwaga 3" xfId="17373" hidden="1"/>
    <cellStyle name="Uwaga 3" xfId="17369" hidden="1"/>
    <cellStyle name="Uwaga 3" xfId="17363" hidden="1"/>
    <cellStyle name="Uwaga 3" xfId="17358" hidden="1"/>
    <cellStyle name="Uwaga 3" xfId="17354" hidden="1"/>
    <cellStyle name="Uwaga 3" xfId="17349" hidden="1"/>
    <cellStyle name="Uwaga 3" xfId="17345" hidden="1"/>
    <cellStyle name="Uwaga 3" xfId="17341" hidden="1"/>
    <cellStyle name="Uwaga 3" xfId="17334" hidden="1"/>
    <cellStyle name="Uwaga 3" xfId="17329" hidden="1"/>
    <cellStyle name="Uwaga 3" xfId="17325" hidden="1"/>
    <cellStyle name="Uwaga 3" xfId="17318" hidden="1"/>
    <cellStyle name="Uwaga 3" xfId="17313" hidden="1"/>
    <cellStyle name="Uwaga 3" xfId="17309" hidden="1"/>
    <cellStyle name="Uwaga 3" xfId="17304" hidden="1"/>
    <cellStyle name="Uwaga 3" xfId="17299" hidden="1"/>
    <cellStyle name="Uwaga 3" xfId="17295" hidden="1"/>
    <cellStyle name="Uwaga 3" xfId="17289" hidden="1"/>
    <cellStyle name="Uwaga 3" xfId="17285" hidden="1"/>
    <cellStyle name="Uwaga 3" xfId="17282" hidden="1"/>
    <cellStyle name="Uwaga 3" xfId="17275" hidden="1"/>
    <cellStyle name="Uwaga 3" xfId="17270" hidden="1"/>
    <cellStyle name="Uwaga 3" xfId="17265" hidden="1"/>
    <cellStyle name="Uwaga 3" xfId="17259" hidden="1"/>
    <cellStyle name="Uwaga 3" xfId="17254" hidden="1"/>
    <cellStyle name="Uwaga 3" xfId="17249" hidden="1"/>
    <cellStyle name="Uwaga 3" xfId="17244" hidden="1"/>
    <cellStyle name="Uwaga 3" xfId="17239" hidden="1"/>
    <cellStyle name="Uwaga 3" xfId="17234" hidden="1"/>
    <cellStyle name="Uwaga 3" xfId="17230" hidden="1"/>
    <cellStyle name="Uwaga 3" xfId="17226" hidden="1"/>
    <cellStyle name="Uwaga 3" xfId="17221" hidden="1"/>
    <cellStyle name="Uwaga 3" xfId="17214" hidden="1"/>
    <cellStyle name="Uwaga 3" xfId="17209" hidden="1"/>
    <cellStyle name="Uwaga 3" xfId="17204" hidden="1"/>
    <cellStyle name="Uwaga 3" xfId="17198" hidden="1"/>
    <cellStyle name="Uwaga 3" xfId="17193" hidden="1"/>
    <cellStyle name="Uwaga 3" xfId="17189" hidden="1"/>
    <cellStyle name="Uwaga 3" xfId="17184" hidden="1"/>
    <cellStyle name="Uwaga 3" xfId="17179" hidden="1"/>
    <cellStyle name="Uwaga 3" xfId="17174" hidden="1"/>
    <cellStyle name="Uwaga 3" xfId="17170" hidden="1"/>
    <cellStyle name="Uwaga 3" xfId="17165" hidden="1"/>
    <cellStyle name="Uwaga 3" xfId="17160" hidden="1"/>
    <cellStyle name="Uwaga 3" xfId="17155" hidden="1"/>
    <cellStyle name="Uwaga 3" xfId="17151" hidden="1"/>
    <cellStyle name="Uwaga 3" xfId="17147" hidden="1"/>
    <cellStyle name="Uwaga 3" xfId="17140" hidden="1"/>
    <cellStyle name="Uwaga 3" xfId="17136" hidden="1"/>
    <cellStyle name="Uwaga 3" xfId="17131" hidden="1"/>
    <cellStyle name="Uwaga 3" xfId="17125" hidden="1"/>
    <cellStyle name="Uwaga 3" xfId="17121" hidden="1"/>
    <cellStyle name="Uwaga 3" xfId="17116" hidden="1"/>
    <cellStyle name="Uwaga 3" xfId="17110" hidden="1"/>
    <cellStyle name="Uwaga 3" xfId="17106" hidden="1"/>
    <cellStyle name="Uwaga 3" xfId="17102" hidden="1"/>
    <cellStyle name="Uwaga 3" xfId="17095" hidden="1"/>
    <cellStyle name="Uwaga 3" xfId="17091" hidden="1"/>
    <cellStyle name="Uwaga 3" xfId="17087" hidden="1"/>
    <cellStyle name="Uwaga 3" xfId="17951" hidden="1"/>
    <cellStyle name="Uwaga 3" xfId="17949" hidden="1"/>
    <cellStyle name="Uwaga 3" xfId="17947" hidden="1"/>
    <cellStyle name="Uwaga 3" xfId="17934" hidden="1"/>
    <cellStyle name="Uwaga 3" xfId="17933" hidden="1"/>
    <cellStyle name="Uwaga 3" xfId="17932" hidden="1"/>
    <cellStyle name="Uwaga 3" xfId="17919" hidden="1"/>
    <cellStyle name="Uwaga 3" xfId="17918" hidden="1"/>
    <cellStyle name="Uwaga 3" xfId="17917" hidden="1"/>
    <cellStyle name="Uwaga 3" xfId="17905" hidden="1"/>
    <cellStyle name="Uwaga 3" xfId="17903" hidden="1"/>
    <cellStyle name="Uwaga 3" xfId="17902" hidden="1"/>
    <cellStyle name="Uwaga 3" xfId="17889" hidden="1"/>
    <cellStyle name="Uwaga 3" xfId="17888" hidden="1"/>
    <cellStyle name="Uwaga 3" xfId="17887" hidden="1"/>
    <cellStyle name="Uwaga 3" xfId="17875" hidden="1"/>
    <cellStyle name="Uwaga 3" xfId="17873" hidden="1"/>
    <cellStyle name="Uwaga 3" xfId="17871" hidden="1"/>
    <cellStyle name="Uwaga 3" xfId="17860" hidden="1"/>
    <cellStyle name="Uwaga 3" xfId="17858" hidden="1"/>
    <cellStyle name="Uwaga 3" xfId="17856" hidden="1"/>
    <cellStyle name="Uwaga 3" xfId="17845" hidden="1"/>
    <cellStyle name="Uwaga 3" xfId="17843" hidden="1"/>
    <cellStyle name="Uwaga 3" xfId="17841" hidden="1"/>
    <cellStyle name="Uwaga 3" xfId="17830" hidden="1"/>
    <cellStyle name="Uwaga 3" xfId="17828" hidden="1"/>
    <cellStyle name="Uwaga 3" xfId="17826" hidden="1"/>
    <cellStyle name="Uwaga 3" xfId="17815" hidden="1"/>
    <cellStyle name="Uwaga 3" xfId="17813" hidden="1"/>
    <cellStyle name="Uwaga 3" xfId="17811" hidden="1"/>
    <cellStyle name="Uwaga 3" xfId="17800" hidden="1"/>
    <cellStyle name="Uwaga 3" xfId="17798" hidden="1"/>
    <cellStyle name="Uwaga 3" xfId="17796" hidden="1"/>
    <cellStyle name="Uwaga 3" xfId="17785" hidden="1"/>
    <cellStyle name="Uwaga 3" xfId="17783" hidden="1"/>
    <cellStyle name="Uwaga 3" xfId="17781" hidden="1"/>
    <cellStyle name="Uwaga 3" xfId="17770" hidden="1"/>
    <cellStyle name="Uwaga 3" xfId="17768" hidden="1"/>
    <cellStyle name="Uwaga 3" xfId="17766" hidden="1"/>
    <cellStyle name="Uwaga 3" xfId="17755" hidden="1"/>
    <cellStyle name="Uwaga 3" xfId="17753" hidden="1"/>
    <cellStyle name="Uwaga 3" xfId="17751" hidden="1"/>
    <cellStyle name="Uwaga 3" xfId="17740" hidden="1"/>
    <cellStyle name="Uwaga 3" xfId="17738" hidden="1"/>
    <cellStyle name="Uwaga 3" xfId="17736" hidden="1"/>
    <cellStyle name="Uwaga 3" xfId="17725" hidden="1"/>
    <cellStyle name="Uwaga 3" xfId="17723" hidden="1"/>
    <cellStyle name="Uwaga 3" xfId="17721" hidden="1"/>
    <cellStyle name="Uwaga 3" xfId="17710" hidden="1"/>
    <cellStyle name="Uwaga 3" xfId="17708" hidden="1"/>
    <cellStyle name="Uwaga 3" xfId="17706" hidden="1"/>
    <cellStyle name="Uwaga 3" xfId="17695" hidden="1"/>
    <cellStyle name="Uwaga 3" xfId="17693" hidden="1"/>
    <cellStyle name="Uwaga 3" xfId="17691" hidden="1"/>
    <cellStyle name="Uwaga 3" xfId="17680" hidden="1"/>
    <cellStyle name="Uwaga 3" xfId="17678" hidden="1"/>
    <cellStyle name="Uwaga 3" xfId="17676" hidden="1"/>
    <cellStyle name="Uwaga 3" xfId="17665" hidden="1"/>
    <cellStyle name="Uwaga 3" xfId="17663" hidden="1"/>
    <cellStyle name="Uwaga 3" xfId="17661" hidden="1"/>
    <cellStyle name="Uwaga 3" xfId="17650" hidden="1"/>
    <cellStyle name="Uwaga 3" xfId="17648" hidden="1"/>
    <cellStyle name="Uwaga 3" xfId="17646" hidden="1"/>
    <cellStyle name="Uwaga 3" xfId="17635" hidden="1"/>
    <cellStyle name="Uwaga 3" xfId="17633" hidden="1"/>
    <cellStyle name="Uwaga 3" xfId="17631" hidden="1"/>
    <cellStyle name="Uwaga 3" xfId="17620" hidden="1"/>
    <cellStyle name="Uwaga 3" xfId="17618" hidden="1"/>
    <cellStyle name="Uwaga 3" xfId="17616" hidden="1"/>
    <cellStyle name="Uwaga 3" xfId="17605" hidden="1"/>
    <cellStyle name="Uwaga 3" xfId="17603" hidden="1"/>
    <cellStyle name="Uwaga 3" xfId="17601" hidden="1"/>
    <cellStyle name="Uwaga 3" xfId="17590" hidden="1"/>
    <cellStyle name="Uwaga 3" xfId="17588" hidden="1"/>
    <cellStyle name="Uwaga 3" xfId="17586" hidden="1"/>
    <cellStyle name="Uwaga 3" xfId="17575" hidden="1"/>
    <cellStyle name="Uwaga 3" xfId="17573" hidden="1"/>
    <cellStyle name="Uwaga 3" xfId="17571" hidden="1"/>
    <cellStyle name="Uwaga 3" xfId="17560" hidden="1"/>
    <cellStyle name="Uwaga 3" xfId="17558" hidden="1"/>
    <cellStyle name="Uwaga 3" xfId="17555" hidden="1"/>
    <cellStyle name="Uwaga 3" xfId="17545" hidden="1"/>
    <cellStyle name="Uwaga 3" xfId="17543" hidden="1"/>
    <cellStyle name="Uwaga 3" xfId="17541" hidden="1"/>
    <cellStyle name="Uwaga 3" xfId="17530" hidden="1"/>
    <cellStyle name="Uwaga 3" xfId="17528" hidden="1"/>
    <cellStyle name="Uwaga 3" xfId="17526" hidden="1"/>
    <cellStyle name="Uwaga 3" xfId="17515" hidden="1"/>
    <cellStyle name="Uwaga 3" xfId="17513" hidden="1"/>
    <cellStyle name="Uwaga 3" xfId="17510" hidden="1"/>
    <cellStyle name="Uwaga 3" xfId="17500" hidden="1"/>
    <cellStyle name="Uwaga 3" xfId="17498" hidden="1"/>
    <cellStyle name="Uwaga 3" xfId="17495" hidden="1"/>
    <cellStyle name="Uwaga 3" xfId="17485" hidden="1"/>
    <cellStyle name="Uwaga 3" xfId="17483" hidden="1"/>
    <cellStyle name="Uwaga 3" xfId="17480" hidden="1"/>
    <cellStyle name="Uwaga 3" xfId="17471" hidden="1"/>
    <cellStyle name="Uwaga 3" xfId="17468" hidden="1"/>
    <cellStyle name="Uwaga 3" xfId="17464" hidden="1"/>
    <cellStyle name="Uwaga 3" xfId="17456" hidden="1"/>
    <cellStyle name="Uwaga 3" xfId="17453" hidden="1"/>
    <cellStyle name="Uwaga 3" xfId="17449" hidden="1"/>
    <cellStyle name="Uwaga 3" xfId="17441" hidden="1"/>
    <cellStyle name="Uwaga 3" xfId="17438" hidden="1"/>
    <cellStyle name="Uwaga 3" xfId="17434" hidden="1"/>
    <cellStyle name="Uwaga 3" xfId="17426" hidden="1"/>
    <cellStyle name="Uwaga 3" xfId="17423" hidden="1"/>
    <cellStyle name="Uwaga 3" xfId="17419" hidden="1"/>
    <cellStyle name="Uwaga 3" xfId="17411" hidden="1"/>
    <cellStyle name="Uwaga 3" xfId="17408" hidden="1"/>
    <cellStyle name="Uwaga 3" xfId="17404" hidden="1"/>
    <cellStyle name="Uwaga 3" xfId="17396" hidden="1"/>
    <cellStyle name="Uwaga 3" xfId="17392" hidden="1"/>
    <cellStyle name="Uwaga 3" xfId="17387" hidden="1"/>
    <cellStyle name="Uwaga 3" xfId="17381" hidden="1"/>
    <cellStyle name="Uwaga 3" xfId="17377" hidden="1"/>
    <cellStyle name="Uwaga 3" xfId="17372" hidden="1"/>
    <cellStyle name="Uwaga 3" xfId="17366" hidden="1"/>
    <cellStyle name="Uwaga 3" xfId="17362" hidden="1"/>
    <cellStyle name="Uwaga 3" xfId="17357" hidden="1"/>
    <cellStyle name="Uwaga 3" xfId="17351" hidden="1"/>
    <cellStyle name="Uwaga 3" xfId="17348" hidden="1"/>
    <cellStyle name="Uwaga 3" xfId="17344" hidden="1"/>
    <cellStyle name="Uwaga 3" xfId="17336" hidden="1"/>
    <cellStyle name="Uwaga 3" xfId="17333" hidden="1"/>
    <cellStyle name="Uwaga 3" xfId="17328" hidden="1"/>
    <cellStyle name="Uwaga 3" xfId="17321" hidden="1"/>
    <cellStyle name="Uwaga 3" xfId="17317" hidden="1"/>
    <cellStyle name="Uwaga 3" xfId="17312" hidden="1"/>
    <cellStyle name="Uwaga 3" xfId="17306" hidden="1"/>
    <cellStyle name="Uwaga 3" xfId="17302" hidden="1"/>
    <cellStyle name="Uwaga 3" xfId="17297" hidden="1"/>
    <cellStyle name="Uwaga 3" xfId="17291" hidden="1"/>
    <cellStyle name="Uwaga 3" xfId="17288" hidden="1"/>
    <cellStyle name="Uwaga 3" xfId="17284" hidden="1"/>
    <cellStyle name="Uwaga 3" xfId="17276" hidden="1"/>
    <cellStyle name="Uwaga 3" xfId="17271" hidden="1"/>
    <cellStyle name="Uwaga 3" xfId="17266" hidden="1"/>
    <cellStyle name="Uwaga 3" xfId="17261" hidden="1"/>
    <cellStyle name="Uwaga 3" xfId="17256" hidden="1"/>
    <cellStyle name="Uwaga 3" xfId="17251" hidden="1"/>
    <cellStyle name="Uwaga 3" xfId="17246" hidden="1"/>
    <cellStyle name="Uwaga 3" xfId="17241" hidden="1"/>
    <cellStyle name="Uwaga 3" xfId="17236" hidden="1"/>
    <cellStyle name="Uwaga 3" xfId="17231" hidden="1"/>
    <cellStyle name="Uwaga 3" xfId="17227" hidden="1"/>
    <cellStyle name="Uwaga 3" xfId="17222" hidden="1"/>
    <cellStyle name="Uwaga 3" xfId="17215" hidden="1"/>
    <cellStyle name="Uwaga 3" xfId="17210" hidden="1"/>
    <cellStyle name="Uwaga 3" xfId="17205" hidden="1"/>
    <cellStyle name="Uwaga 3" xfId="17200" hidden="1"/>
    <cellStyle name="Uwaga 3" xfId="17195" hidden="1"/>
    <cellStyle name="Uwaga 3" xfId="17190" hidden="1"/>
    <cellStyle name="Uwaga 3" xfId="17185" hidden="1"/>
    <cellStyle name="Uwaga 3" xfId="17180" hidden="1"/>
    <cellStyle name="Uwaga 3" xfId="17175" hidden="1"/>
    <cellStyle name="Uwaga 3" xfId="17171" hidden="1"/>
    <cellStyle name="Uwaga 3" xfId="17166" hidden="1"/>
    <cellStyle name="Uwaga 3" xfId="17161" hidden="1"/>
    <cellStyle name="Uwaga 3" xfId="17156" hidden="1"/>
    <cellStyle name="Uwaga 3" xfId="17152" hidden="1"/>
    <cellStyle name="Uwaga 3" xfId="17148" hidden="1"/>
    <cellStyle name="Uwaga 3" xfId="17141" hidden="1"/>
    <cellStyle name="Uwaga 3" xfId="17137" hidden="1"/>
    <cellStyle name="Uwaga 3" xfId="17132" hidden="1"/>
    <cellStyle name="Uwaga 3" xfId="17126" hidden="1"/>
    <cellStyle name="Uwaga 3" xfId="17122" hidden="1"/>
    <cellStyle name="Uwaga 3" xfId="17117" hidden="1"/>
    <cellStyle name="Uwaga 3" xfId="17111" hidden="1"/>
    <cellStyle name="Uwaga 3" xfId="17107" hidden="1"/>
    <cellStyle name="Uwaga 3" xfId="17103" hidden="1"/>
    <cellStyle name="Uwaga 3" xfId="17096" hidden="1"/>
    <cellStyle name="Uwaga 3" xfId="17092" hidden="1"/>
    <cellStyle name="Uwaga 3" xfId="17088" hidden="1"/>
    <cellStyle name="Uwaga 3" xfId="17955" hidden="1"/>
    <cellStyle name="Uwaga 3" xfId="17954" hidden="1"/>
    <cellStyle name="Uwaga 3" xfId="17952" hidden="1"/>
    <cellStyle name="Uwaga 3" xfId="17939" hidden="1"/>
    <cellStyle name="Uwaga 3" xfId="17937" hidden="1"/>
    <cellStyle name="Uwaga 3" xfId="17935" hidden="1"/>
    <cellStyle name="Uwaga 3" xfId="17925" hidden="1"/>
    <cellStyle name="Uwaga 3" xfId="17923" hidden="1"/>
    <cellStyle name="Uwaga 3" xfId="17921" hidden="1"/>
    <cellStyle name="Uwaga 3" xfId="17910" hidden="1"/>
    <cellStyle name="Uwaga 3" xfId="17908" hidden="1"/>
    <cellStyle name="Uwaga 3" xfId="17906" hidden="1"/>
    <cellStyle name="Uwaga 3" xfId="17893" hidden="1"/>
    <cellStyle name="Uwaga 3" xfId="17891" hidden="1"/>
    <cellStyle name="Uwaga 3" xfId="17890" hidden="1"/>
    <cellStyle name="Uwaga 3" xfId="17877" hidden="1"/>
    <cellStyle name="Uwaga 3" xfId="17876" hidden="1"/>
    <cellStyle name="Uwaga 3" xfId="17874" hidden="1"/>
    <cellStyle name="Uwaga 3" xfId="17862" hidden="1"/>
    <cellStyle name="Uwaga 3" xfId="17861" hidden="1"/>
    <cellStyle name="Uwaga 3" xfId="17859" hidden="1"/>
    <cellStyle name="Uwaga 3" xfId="17847" hidden="1"/>
    <cellStyle name="Uwaga 3" xfId="17846" hidden="1"/>
    <cellStyle name="Uwaga 3" xfId="17844" hidden="1"/>
    <cellStyle name="Uwaga 3" xfId="17832" hidden="1"/>
    <cellStyle name="Uwaga 3" xfId="17831" hidden="1"/>
    <cellStyle name="Uwaga 3" xfId="17829" hidden="1"/>
    <cellStyle name="Uwaga 3" xfId="17817" hidden="1"/>
    <cellStyle name="Uwaga 3" xfId="17816" hidden="1"/>
    <cellStyle name="Uwaga 3" xfId="17814" hidden="1"/>
    <cellStyle name="Uwaga 3" xfId="17802" hidden="1"/>
    <cellStyle name="Uwaga 3" xfId="17801" hidden="1"/>
    <cellStyle name="Uwaga 3" xfId="17799" hidden="1"/>
    <cellStyle name="Uwaga 3" xfId="17787" hidden="1"/>
    <cellStyle name="Uwaga 3" xfId="17786" hidden="1"/>
    <cellStyle name="Uwaga 3" xfId="17784" hidden="1"/>
    <cellStyle name="Uwaga 3" xfId="17772" hidden="1"/>
    <cellStyle name="Uwaga 3" xfId="17771" hidden="1"/>
    <cellStyle name="Uwaga 3" xfId="17769" hidden="1"/>
    <cellStyle name="Uwaga 3" xfId="17757" hidden="1"/>
    <cellStyle name="Uwaga 3" xfId="17756" hidden="1"/>
    <cellStyle name="Uwaga 3" xfId="17754" hidden="1"/>
    <cellStyle name="Uwaga 3" xfId="17742" hidden="1"/>
    <cellStyle name="Uwaga 3" xfId="17741" hidden="1"/>
    <cellStyle name="Uwaga 3" xfId="17739" hidden="1"/>
    <cellStyle name="Uwaga 3" xfId="17727" hidden="1"/>
    <cellStyle name="Uwaga 3" xfId="17726" hidden="1"/>
    <cellStyle name="Uwaga 3" xfId="17724" hidden="1"/>
    <cellStyle name="Uwaga 3" xfId="17712" hidden="1"/>
    <cellStyle name="Uwaga 3" xfId="17711" hidden="1"/>
    <cellStyle name="Uwaga 3" xfId="17709" hidden="1"/>
    <cellStyle name="Uwaga 3" xfId="17697" hidden="1"/>
    <cellStyle name="Uwaga 3" xfId="17696" hidden="1"/>
    <cellStyle name="Uwaga 3" xfId="17694" hidden="1"/>
    <cellStyle name="Uwaga 3" xfId="17682" hidden="1"/>
    <cellStyle name="Uwaga 3" xfId="17681" hidden="1"/>
    <cellStyle name="Uwaga 3" xfId="17679" hidden="1"/>
    <cellStyle name="Uwaga 3" xfId="17667" hidden="1"/>
    <cellStyle name="Uwaga 3" xfId="17666" hidden="1"/>
    <cellStyle name="Uwaga 3" xfId="17664" hidden="1"/>
    <cellStyle name="Uwaga 3" xfId="17652" hidden="1"/>
    <cellStyle name="Uwaga 3" xfId="17651" hidden="1"/>
    <cellStyle name="Uwaga 3" xfId="17649" hidden="1"/>
    <cellStyle name="Uwaga 3" xfId="17637" hidden="1"/>
    <cellStyle name="Uwaga 3" xfId="17636" hidden="1"/>
    <cellStyle name="Uwaga 3" xfId="17634" hidden="1"/>
    <cellStyle name="Uwaga 3" xfId="17622" hidden="1"/>
    <cellStyle name="Uwaga 3" xfId="17621" hidden="1"/>
    <cellStyle name="Uwaga 3" xfId="17619" hidden="1"/>
    <cellStyle name="Uwaga 3" xfId="17607" hidden="1"/>
    <cellStyle name="Uwaga 3" xfId="17606" hidden="1"/>
    <cellStyle name="Uwaga 3" xfId="17604" hidden="1"/>
    <cellStyle name="Uwaga 3" xfId="17592" hidden="1"/>
    <cellStyle name="Uwaga 3" xfId="17591" hidden="1"/>
    <cellStyle name="Uwaga 3" xfId="17589" hidden="1"/>
    <cellStyle name="Uwaga 3" xfId="17577" hidden="1"/>
    <cellStyle name="Uwaga 3" xfId="17576" hidden="1"/>
    <cellStyle name="Uwaga 3" xfId="17574" hidden="1"/>
    <cellStyle name="Uwaga 3" xfId="17562" hidden="1"/>
    <cellStyle name="Uwaga 3" xfId="17561" hidden="1"/>
    <cellStyle name="Uwaga 3" xfId="17559" hidden="1"/>
    <cellStyle name="Uwaga 3" xfId="17547" hidden="1"/>
    <cellStyle name="Uwaga 3" xfId="17546" hidden="1"/>
    <cellStyle name="Uwaga 3" xfId="17544" hidden="1"/>
    <cellStyle name="Uwaga 3" xfId="17532" hidden="1"/>
    <cellStyle name="Uwaga 3" xfId="17531" hidden="1"/>
    <cellStyle name="Uwaga 3" xfId="17529" hidden="1"/>
    <cellStyle name="Uwaga 3" xfId="17517" hidden="1"/>
    <cellStyle name="Uwaga 3" xfId="17516" hidden="1"/>
    <cellStyle name="Uwaga 3" xfId="17514" hidden="1"/>
    <cellStyle name="Uwaga 3" xfId="17502" hidden="1"/>
    <cellStyle name="Uwaga 3" xfId="17501" hidden="1"/>
    <cellStyle name="Uwaga 3" xfId="17499" hidden="1"/>
    <cellStyle name="Uwaga 3" xfId="17487" hidden="1"/>
    <cellStyle name="Uwaga 3" xfId="17486" hidden="1"/>
    <cellStyle name="Uwaga 3" xfId="17484" hidden="1"/>
    <cellStyle name="Uwaga 3" xfId="17472" hidden="1"/>
    <cellStyle name="Uwaga 3" xfId="17470" hidden="1"/>
    <cellStyle name="Uwaga 3" xfId="17467" hidden="1"/>
    <cellStyle name="Uwaga 3" xfId="17457" hidden="1"/>
    <cellStyle name="Uwaga 3" xfId="17455" hidden="1"/>
    <cellStyle name="Uwaga 3" xfId="17452" hidden="1"/>
    <cellStyle name="Uwaga 3" xfId="17442" hidden="1"/>
    <cellStyle name="Uwaga 3" xfId="17440" hidden="1"/>
    <cellStyle name="Uwaga 3" xfId="17437" hidden="1"/>
    <cellStyle name="Uwaga 3" xfId="17427" hidden="1"/>
    <cellStyle name="Uwaga 3" xfId="17425" hidden="1"/>
    <cellStyle name="Uwaga 3" xfId="17422" hidden="1"/>
    <cellStyle name="Uwaga 3" xfId="17412" hidden="1"/>
    <cellStyle name="Uwaga 3" xfId="17410" hidden="1"/>
    <cellStyle name="Uwaga 3" xfId="17407" hidden="1"/>
    <cellStyle name="Uwaga 3" xfId="17397" hidden="1"/>
    <cellStyle name="Uwaga 3" xfId="17395" hidden="1"/>
    <cellStyle name="Uwaga 3" xfId="17391" hidden="1"/>
    <cellStyle name="Uwaga 3" xfId="17382" hidden="1"/>
    <cellStyle name="Uwaga 3" xfId="17379" hidden="1"/>
    <cellStyle name="Uwaga 3" xfId="17375" hidden="1"/>
    <cellStyle name="Uwaga 3" xfId="17367" hidden="1"/>
    <cellStyle name="Uwaga 3" xfId="17365" hidden="1"/>
    <cellStyle name="Uwaga 3" xfId="17361" hidden="1"/>
    <cellStyle name="Uwaga 3" xfId="17352" hidden="1"/>
    <cellStyle name="Uwaga 3" xfId="17350" hidden="1"/>
    <cellStyle name="Uwaga 3" xfId="17347" hidden="1"/>
    <cellStyle name="Uwaga 3" xfId="17337" hidden="1"/>
    <cellStyle name="Uwaga 3" xfId="17335" hidden="1"/>
    <cellStyle name="Uwaga 3" xfId="17330" hidden="1"/>
    <cellStyle name="Uwaga 3" xfId="17322" hidden="1"/>
    <cellStyle name="Uwaga 3" xfId="17320" hidden="1"/>
    <cellStyle name="Uwaga 3" xfId="17315" hidden="1"/>
    <cellStyle name="Uwaga 3" xfId="17307" hidden="1"/>
    <cellStyle name="Uwaga 3" xfId="17305" hidden="1"/>
    <cellStyle name="Uwaga 3" xfId="17300" hidden="1"/>
    <cellStyle name="Uwaga 3" xfId="17292" hidden="1"/>
    <cellStyle name="Uwaga 3" xfId="17290" hidden="1"/>
    <cellStyle name="Uwaga 3" xfId="17286" hidden="1"/>
    <cellStyle name="Uwaga 3" xfId="17277" hidden="1"/>
    <cellStyle name="Uwaga 3" xfId="17274" hidden="1"/>
    <cellStyle name="Uwaga 3" xfId="17269" hidden="1"/>
    <cellStyle name="Uwaga 3" xfId="17262" hidden="1"/>
    <cellStyle name="Uwaga 3" xfId="17258" hidden="1"/>
    <cellStyle name="Uwaga 3" xfId="17253" hidden="1"/>
    <cellStyle name="Uwaga 3" xfId="17247" hidden="1"/>
    <cellStyle name="Uwaga 3" xfId="17243" hidden="1"/>
    <cellStyle name="Uwaga 3" xfId="17238" hidden="1"/>
    <cellStyle name="Uwaga 3" xfId="17232" hidden="1"/>
    <cellStyle name="Uwaga 3" xfId="17229" hidden="1"/>
    <cellStyle name="Uwaga 3" xfId="17225" hidden="1"/>
    <cellStyle name="Uwaga 3" xfId="17216" hidden="1"/>
    <cellStyle name="Uwaga 3" xfId="17211" hidden="1"/>
    <cellStyle name="Uwaga 3" xfId="17206" hidden="1"/>
    <cellStyle name="Uwaga 3" xfId="17201" hidden="1"/>
    <cellStyle name="Uwaga 3" xfId="17196" hidden="1"/>
    <cellStyle name="Uwaga 3" xfId="17191" hidden="1"/>
    <cellStyle name="Uwaga 3" xfId="17186" hidden="1"/>
    <cellStyle name="Uwaga 3" xfId="17181" hidden="1"/>
    <cellStyle name="Uwaga 3" xfId="17176" hidden="1"/>
    <cellStyle name="Uwaga 3" xfId="17172" hidden="1"/>
    <cellStyle name="Uwaga 3" xfId="17167" hidden="1"/>
    <cellStyle name="Uwaga 3" xfId="17162" hidden="1"/>
    <cellStyle name="Uwaga 3" xfId="17157" hidden="1"/>
    <cellStyle name="Uwaga 3" xfId="17153" hidden="1"/>
    <cellStyle name="Uwaga 3" xfId="17149" hidden="1"/>
    <cellStyle name="Uwaga 3" xfId="17142" hidden="1"/>
    <cellStyle name="Uwaga 3" xfId="17138" hidden="1"/>
    <cellStyle name="Uwaga 3" xfId="17133" hidden="1"/>
    <cellStyle name="Uwaga 3" xfId="17127" hidden="1"/>
    <cellStyle name="Uwaga 3" xfId="17123" hidden="1"/>
    <cellStyle name="Uwaga 3" xfId="17118" hidden="1"/>
    <cellStyle name="Uwaga 3" xfId="17112" hidden="1"/>
    <cellStyle name="Uwaga 3" xfId="17108" hidden="1"/>
    <cellStyle name="Uwaga 3" xfId="17104" hidden="1"/>
    <cellStyle name="Uwaga 3" xfId="17097" hidden="1"/>
    <cellStyle name="Uwaga 3" xfId="17093" hidden="1"/>
    <cellStyle name="Uwaga 3" xfId="17089" hidden="1"/>
    <cellStyle name="Uwaga 3" xfId="18033" hidden="1"/>
    <cellStyle name="Uwaga 3" xfId="18034" hidden="1"/>
    <cellStyle name="Uwaga 3" xfId="18036" hidden="1"/>
    <cellStyle name="Uwaga 3" xfId="18042" hidden="1"/>
    <cellStyle name="Uwaga 3" xfId="18043" hidden="1"/>
    <cellStyle name="Uwaga 3" xfId="18046" hidden="1"/>
    <cellStyle name="Uwaga 3" xfId="18051" hidden="1"/>
    <cellStyle name="Uwaga 3" xfId="18052" hidden="1"/>
    <cellStyle name="Uwaga 3" xfId="18055" hidden="1"/>
    <cellStyle name="Uwaga 3" xfId="18060" hidden="1"/>
    <cellStyle name="Uwaga 3" xfId="18061" hidden="1"/>
    <cellStyle name="Uwaga 3" xfId="18062" hidden="1"/>
    <cellStyle name="Uwaga 3" xfId="18069" hidden="1"/>
    <cellStyle name="Uwaga 3" xfId="18072" hidden="1"/>
    <cellStyle name="Uwaga 3" xfId="18075" hidden="1"/>
    <cellStyle name="Uwaga 3" xfId="18081" hidden="1"/>
    <cellStyle name="Uwaga 3" xfId="18084" hidden="1"/>
    <cellStyle name="Uwaga 3" xfId="18086" hidden="1"/>
    <cellStyle name="Uwaga 3" xfId="18091" hidden="1"/>
    <cellStyle name="Uwaga 3" xfId="18094" hidden="1"/>
    <cellStyle name="Uwaga 3" xfId="18095" hidden="1"/>
    <cellStyle name="Uwaga 3" xfId="18099" hidden="1"/>
    <cellStyle name="Uwaga 3" xfId="18102" hidden="1"/>
    <cellStyle name="Uwaga 3" xfId="18104" hidden="1"/>
    <cellStyle name="Uwaga 3" xfId="18105" hidden="1"/>
    <cellStyle name="Uwaga 3" xfId="18106" hidden="1"/>
    <cellStyle name="Uwaga 3" xfId="18109" hidden="1"/>
    <cellStyle name="Uwaga 3" xfId="18116" hidden="1"/>
    <cellStyle name="Uwaga 3" xfId="18119" hidden="1"/>
    <cellStyle name="Uwaga 3" xfId="18122" hidden="1"/>
    <cellStyle name="Uwaga 3" xfId="18125" hidden="1"/>
    <cellStyle name="Uwaga 3" xfId="18128" hidden="1"/>
    <cellStyle name="Uwaga 3" xfId="18131" hidden="1"/>
    <cellStyle name="Uwaga 3" xfId="18133" hidden="1"/>
    <cellStyle name="Uwaga 3" xfId="18136" hidden="1"/>
    <cellStyle name="Uwaga 3" xfId="18139" hidden="1"/>
    <cellStyle name="Uwaga 3" xfId="18141" hidden="1"/>
    <cellStyle name="Uwaga 3" xfId="18142" hidden="1"/>
    <cellStyle name="Uwaga 3" xfId="18144" hidden="1"/>
    <cellStyle name="Uwaga 3" xfId="18151" hidden="1"/>
    <cellStyle name="Uwaga 3" xfId="18154" hidden="1"/>
    <cellStyle name="Uwaga 3" xfId="18157" hidden="1"/>
    <cellStyle name="Uwaga 3" xfId="18161" hidden="1"/>
    <cellStyle name="Uwaga 3" xfId="18164" hidden="1"/>
    <cellStyle name="Uwaga 3" xfId="18167" hidden="1"/>
    <cellStyle name="Uwaga 3" xfId="18169" hidden="1"/>
    <cellStyle name="Uwaga 3" xfId="18172" hidden="1"/>
    <cellStyle name="Uwaga 3" xfId="18175" hidden="1"/>
    <cellStyle name="Uwaga 3" xfId="18177" hidden="1"/>
    <cellStyle name="Uwaga 3" xfId="18178" hidden="1"/>
    <cellStyle name="Uwaga 3" xfId="18181" hidden="1"/>
    <cellStyle name="Uwaga 3" xfId="18188" hidden="1"/>
    <cellStyle name="Uwaga 3" xfId="18191" hidden="1"/>
    <cellStyle name="Uwaga 3" xfId="18194" hidden="1"/>
    <cellStyle name="Uwaga 3" xfId="18198" hidden="1"/>
    <cellStyle name="Uwaga 3" xfId="18201" hidden="1"/>
    <cellStyle name="Uwaga 3" xfId="18203" hidden="1"/>
    <cellStyle name="Uwaga 3" xfId="18206" hidden="1"/>
    <cellStyle name="Uwaga 3" xfId="18209" hidden="1"/>
    <cellStyle name="Uwaga 3" xfId="18212" hidden="1"/>
    <cellStyle name="Uwaga 3" xfId="18213" hidden="1"/>
    <cellStyle name="Uwaga 3" xfId="18214" hidden="1"/>
    <cellStyle name="Uwaga 3" xfId="18216" hidden="1"/>
    <cellStyle name="Uwaga 3" xfId="18222" hidden="1"/>
    <cellStyle name="Uwaga 3" xfId="18223" hidden="1"/>
    <cellStyle name="Uwaga 3" xfId="18225" hidden="1"/>
    <cellStyle name="Uwaga 3" xfId="18231" hidden="1"/>
    <cellStyle name="Uwaga 3" xfId="18233" hidden="1"/>
    <cellStyle name="Uwaga 3" xfId="18236" hidden="1"/>
    <cellStyle name="Uwaga 3" xfId="18240" hidden="1"/>
    <cellStyle name="Uwaga 3" xfId="18241" hidden="1"/>
    <cellStyle name="Uwaga 3" xfId="18243" hidden="1"/>
    <cellStyle name="Uwaga 3" xfId="18249" hidden="1"/>
    <cellStyle name="Uwaga 3" xfId="18250" hidden="1"/>
    <cellStyle name="Uwaga 3" xfId="18251" hidden="1"/>
    <cellStyle name="Uwaga 3" xfId="18259" hidden="1"/>
    <cellStyle name="Uwaga 3" xfId="18262" hidden="1"/>
    <cellStyle name="Uwaga 3" xfId="18265" hidden="1"/>
    <cellStyle name="Uwaga 3" xfId="18268" hidden="1"/>
    <cellStyle name="Uwaga 3" xfId="18271" hidden="1"/>
    <cellStyle name="Uwaga 3" xfId="18274" hidden="1"/>
    <cellStyle name="Uwaga 3" xfId="18277" hidden="1"/>
    <cellStyle name="Uwaga 3" xfId="18280" hidden="1"/>
    <cellStyle name="Uwaga 3" xfId="18283" hidden="1"/>
    <cellStyle name="Uwaga 3" xfId="18285" hidden="1"/>
    <cellStyle name="Uwaga 3" xfId="18286" hidden="1"/>
    <cellStyle name="Uwaga 3" xfId="18288" hidden="1"/>
    <cellStyle name="Uwaga 3" xfId="18295" hidden="1"/>
    <cellStyle name="Uwaga 3" xfId="18298" hidden="1"/>
    <cellStyle name="Uwaga 3" xfId="18301" hidden="1"/>
    <cellStyle name="Uwaga 3" xfId="18304" hidden="1"/>
    <cellStyle name="Uwaga 3" xfId="18307" hidden="1"/>
    <cellStyle name="Uwaga 3" xfId="18310" hidden="1"/>
    <cellStyle name="Uwaga 3" xfId="18313" hidden="1"/>
    <cellStyle name="Uwaga 3" xfId="18315" hidden="1"/>
    <cellStyle name="Uwaga 3" xfId="18318" hidden="1"/>
    <cellStyle name="Uwaga 3" xfId="18321" hidden="1"/>
    <cellStyle name="Uwaga 3" xfId="18322" hidden="1"/>
    <cellStyle name="Uwaga 3" xfId="18323" hidden="1"/>
    <cellStyle name="Uwaga 3" xfId="18330" hidden="1"/>
    <cellStyle name="Uwaga 3" xfId="18331" hidden="1"/>
    <cellStyle name="Uwaga 3" xfId="18333" hidden="1"/>
    <cellStyle name="Uwaga 3" xfId="18339" hidden="1"/>
    <cellStyle name="Uwaga 3" xfId="18340" hidden="1"/>
    <cellStyle name="Uwaga 3" xfId="18342" hidden="1"/>
    <cellStyle name="Uwaga 3" xfId="18348" hidden="1"/>
    <cellStyle name="Uwaga 3" xfId="18349" hidden="1"/>
    <cellStyle name="Uwaga 3" xfId="18351" hidden="1"/>
    <cellStyle name="Uwaga 3" xfId="18357" hidden="1"/>
    <cellStyle name="Uwaga 3" xfId="18358" hidden="1"/>
    <cellStyle name="Uwaga 3" xfId="18359" hidden="1"/>
    <cellStyle name="Uwaga 3" xfId="18367" hidden="1"/>
    <cellStyle name="Uwaga 3" xfId="18369" hidden="1"/>
    <cellStyle name="Uwaga 3" xfId="18372" hidden="1"/>
    <cellStyle name="Uwaga 3" xfId="18376" hidden="1"/>
    <cellStyle name="Uwaga 3" xfId="18379" hidden="1"/>
    <cellStyle name="Uwaga 3" xfId="18382" hidden="1"/>
    <cellStyle name="Uwaga 3" xfId="18385" hidden="1"/>
    <cellStyle name="Uwaga 3" xfId="18387" hidden="1"/>
    <cellStyle name="Uwaga 3" xfId="18390" hidden="1"/>
    <cellStyle name="Uwaga 3" xfId="18393" hidden="1"/>
    <cellStyle name="Uwaga 3" xfId="18394" hidden="1"/>
    <cellStyle name="Uwaga 3" xfId="18395" hidden="1"/>
    <cellStyle name="Uwaga 3" xfId="18402" hidden="1"/>
    <cellStyle name="Uwaga 3" xfId="18404" hidden="1"/>
    <cellStyle name="Uwaga 3" xfId="18406" hidden="1"/>
    <cellStyle name="Uwaga 3" xfId="18411" hidden="1"/>
    <cellStyle name="Uwaga 3" xfId="18413" hidden="1"/>
    <cellStyle name="Uwaga 3" xfId="18415" hidden="1"/>
    <cellStyle name="Uwaga 3" xfId="18420" hidden="1"/>
    <cellStyle name="Uwaga 3" xfId="18422" hidden="1"/>
    <cellStyle name="Uwaga 3" xfId="18424" hidden="1"/>
    <cellStyle name="Uwaga 3" xfId="18429" hidden="1"/>
    <cellStyle name="Uwaga 3" xfId="18430" hidden="1"/>
    <cellStyle name="Uwaga 3" xfId="18431" hidden="1"/>
    <cellStyle name="Uwaga 3" xfId="18438" hidden="1"/>
    <cellStyle name="Uwaga 3" xfId="18440" hidden="1"/>
    <cellStyle name="Uwaga 3" xfId="18442" hidden="1"/>
    <cellStyle name="Uwaga 3" xfId="18447" hidden="1"/>
    <cellStyle name="Uwaga 3" xfId="18449" hidden="1"/>
    <cellStyle name="Uwaga 3" xfId="18451" hidden="1"/>
    <cellStyle name="Uwaga 3" xfId="18456" hidden="1"/>
    <cellStyle name="Uwaga 3" xfId="18458" hidden="1"/>
    <cellStyle name="Uwaga 3" xfId="18459" hidden="1"/>
    <cellStyle name="Uwaga 3" xfId="18465" hidden="1"/>
    <cellStyle name="Uwaga 3" xfId="18466" hidden="1"/>
    <cellStyle name="Uwaga 3" xfId="18467" hidden="1"/>
    <cellStyle name="Uwaga 3" xfId="18474" hidden="1"/>
    <cellStyle name="Uwaga 3" xfId="18476" hidden="1"/>
    <cellStyle name="Uwaga 3" xfId="18478" hidden="1"/>
    <cellStyle name="Uwaga 3" xfId="18483" hidden="1"/>
    <cellStyle name="Uwaga 3" xfId="18485" hidden="1"/>
    <cellStyle name="Uwaga 3" xfId="18487" hidden="1"/>
    <cellStyle name="Uwaga 3" xfId="18492" hidden="1"/>
    <cellStyle name="Uwaga 3" xfId="18494" hidden="1"/>
    <cellStyle name="Uwaga 3" xfId="18496" hidden="1"/>
    <cellStyle name="Uwaga 3" xfId="18501" hidden="1"/>
    <cellStyle name="Uwaga 3" xfId="18502" hidden="1"/>
    <cellStyle name="Uwaga 3" xfId="18504" hidden="1"/>
    <cellStyle name="Uwaga 3" xfId="18510" hidden="1"/>
    <cellStyle name="Uwaga 3" xfId="18511" hidden="1"/>
    <cellStyle name="Uwaga 3" xfId="18512" hidden="1"/>
    <cellStyle name="Uwaga 3" xfId="18519" hidden="1"/>
    <cellStyle name="Uwaga 3" xfId="18520" hidden="1"/>
    <cellStyle name="Uwaga 3" xfId="18521" hidden="1"/>
    <cellStyle name="Uwaga 3" xfId="18528" hidden="1"/>
    <cellStyle name="Uwaga 3" xfId="18529" hidden="1"/>
    <cellStyle name="Uwaga 3" xfId="18530" hidden="1"/>
    <cellStyle name="Uwaga 3" xfId="18537" hidden="1"/>
    <cellStyle name="Uwaga 3" xfId="18538" hidden="1"/>
    <cellStyle name="Uwaga 3" xfId="18539" hidden="1"/>
    <cellStyle name="Uwaga 3" xfId="18546" hidden="1"/>
    <cellStyle name="Uwaga 3" xfId="18547" hidden="1"/>
    <cellStyle name="Uwaga 3" xfId="18548" hidden="1"/>
    <cellStyle name="Uwaga 3" xfId="18633" hidden="1"/>
    <cellStyle name="Uwaga 3" xfId="18634" hidden="1"/>
    <cellStyle name="Uwaga 3" xfId="18636" hidden="1"/>
    <cellStyle name="Uwaga 3" xfId="18648" hidden="1"/>
    <cellStyle name="Uwaga 3" xfId="18649" hidden="1"/>
    <cellStyle name="Uwaga 3" xfId="18654" hidden="1"/>
    <cellStyle name="Uwaga 3" xfId="18663" hidden="1"/>
    <cellStyle name="Uwaga 3" xfId="18664" hidden="1"/>
    <cellStyle name="Uwaga 3" xfId="18669" hidden="1"/>
    <cellStyle name="Uwaga 3" xfId="18678" hidden="1"/>
    <cellStyle name="Uwaga 3" xfId="18679" hidden="1"/>
    <cellStyle name="Uwaga 3" xfId="18680" hidden="1"/>
    <cellStyle name="Uwaga 3" xfId="18693" hidden="1"/>
    <cellStyle name="Uwaga 3" xfId="18698" hidden="1"/>
    <cellStyle name="Uwaga 3" xfId="18703" hidden="1"/>
    <cellStyle name="Uwaga 3" xfId="18713" hidden="1"/>
    <cellStyle name="Uwaga 3" xfId="18718" hidden="1"/>
    <cellStyle name="Uwaga 3" xfId="18722" hidden="1"/>
    <cellStyle name="Uwaga 3" xfId="18729" hidden="1"/>
    <cellStyle name="Uwaga 3" xfId="18734" hidden="1"/>
    <cellStyle name="Uwaga 3" xfId="18737" hidden="1"/>
    <cellStyle name="Uwaga 3" xfId="18743" hidden="1"/>
    <cellStyle name="Uwaga 3" xfId="18748" hidden="1"/>
    <cellStyle name="Uwaga 3" xfId="18752" hidden="1"/>
    <cellStyle name="Uwaga 3" xfId="18753" hidden="1"/>
    <cellStyle name="Uwaga 3" xfId="18754" hidden="1"/>
    <cellStyle name="Uwaga 3" xfId="18758" hidden="1"/>
    <cellStyle name="Uwaga 3" xfId="18770" hidden="1"/>
    <cellStyle name="Uwaga 3" xfId="18775" hidden="1"/>
    <cellStyle name="Uwaga 3" xfId="18780" hidden="1"/>
    <cellStyle name="Uwaga 3" xfId="18785" hidden="1"/>
    <cellStyle name="Uwaga 3" xfId="18790" hidden="1"/>
    <cellStyle name="Uwaga 3" xfId="18795" hidden="1"/>
    <cellStyle name="Uwaga 3" xfId="18799" hidden="1"/>
    <cellStyle name="Uwaga 3" xfId="18803" hidden="1"/>
    <cellStyle name="Uwaga 3" xfId="18808" hidden="1"/>
    <cellStyle name="Uwaga 3" xfId="18813" hidden="1"/>
    <cellStyle name="Uwaga 3" xfId="18814" hidden="1"/>
    <cellStyle name="Uwaga 3" xfId="18816" hidden="1"/>
    <cellStyle name="Uwaga 3" xfId="18829" hidden="1"/>
    <cellStyle name="Uwaga 3" xfId="18833" hidden="1"/>
    <cellStyle name="Uwaga 3" xfId="18838" hidden="1"/>
    <cellStyle name="Uwaga 3" xfId="18845" hidden="1"/>
    <cellStyle name="Uwaga 3" xfId="18849" hidden="1"/>
    <cellStyle name="Uwaga 3" xfId="18854" hidden="1"/>
    <cellStyle name="Uwaga 3" xfId="18859" hidden="1"/>
    <cellStyle name="Uwaga 3" xfId="18862" hidden="1"/>
    <cellStyle name="Uwaga 3" xfId="18867" hidden="1"/>
    <cellStyle name="Uwaga 3" xfId="18873" hidden="1"/>
    <cellStyle name="Uwaga 3" xfId="18874" hidden="1"/>
    <cellStyle name="Uwaga 3" xfId="18877" hidden="1"/>
    <cellStyle name="Uwaga 3" xfId="18890" hidden="1"/>
    <cellStyle name="Uwaga 3" xfId="18894" hidden="1"/>
    <cellStyle name="Uwaga 3" xfId="18899" hidden="1"/>
    <cellStyle name="Uwaga 3" xfId="18906" hidden="1"/>
    <cellStyle name="Uwaga 3" xfId="18911" hidden="1"/>
    <cellStyle name="Uwaga 3" xfId="18915" hidden="1"/>
    <cellStyle name="Uwaga 3" xfId="18920" hidden="1"/>
    <cellStyle name="Uwaga 3" xfId="18924" hidden="1"/>
    <cellStyle name="Uwaga 3" xfId="18929" hidden="1"/>
    <cellStyle name="Uwaga 3" xfId="18933" hidden="1"/>
    <cellStyle name="Uwaga 3" xfId="18934" hidden="1"/>
    <cellStyle name="Uwaga 3" xfId="18936" hidden="1"/>
    <cellStyle name="Uwaga 3" xfId="18948" hidden="1"/>
    <cellStyle name="Uwaga 3" xfId="18949" hidden="1"/>
    <cellStyle name="Uwaga 3" xfId="18951" hidden="1"/>
    <cellStyle name="Uwaga 3" xfId="18963" hidden="1"/>
    <cellStyle name="Uwaga 3" xfId="18965" hidden="1"/>
    <cellStyle name="Uwaga 3" xfId="18968" hidden="1"/>
    <cellStyle name="Uwaga 3" xfId="18978" hidden="1"/>
    <cellStyle name="Uwaga 3" xfId="18979" hidden="1"/>
    <cellStyle name="Uwaga 3" xfId="18981" hidden="1"/>
    <cellStyle name="Uwaga 3" xfId="18993" hidden="1"/>
    <cellStyle name="Uwaga 3" xfId="18994" hidden="1"/>
    <cellStyle name="Uwaga 3" xfId="18995" hidden="1"/>
    <cellStyle name="Uwaga 3" xfId="19009" hidden="1"/>
    <cellStyle name="Uwaga 3" xfId="19012" hidden="1"/>
    <cellStyle name="Uwaga 3" xfId="19016" hidden="1"/>
    <cellStyle name="Uwaga 3" xfId="19024" hidden="1"/>
    <cellStyle name="Uwaga 3" xfId="19027" hidden="1"/>
    <cellStyle name="Uwaga 3" xfId="19031" hidden="1"/>
    <cellStyle name="Uwaga 3" xfId="19039" hidden="1"/>
    <cellStyle name="Uwaga 3" xfId="19042" hidden="1"/>
    <cellStyle name="Uwaga 3" xfId="19046" hidden="1"/>
    <cellStyle name="Uwaga 3" xfId="19053" hidden="1"/>
    <cellStyle name="Uwaga 3" xfId="19054" hidden="1"/>
    <cellStyle name="Uwaga 3" xfId="19056" hidden="1"/>
    <cellStyle name="Uwaga 3" xfId="19069" hidden="1"/>
    <cellStyle name="Uwaga 3" xfId="19072" hidden="1"/>
    <cellStyle name="Uwaga 3" xfId="19075" hidden="1"/>
    <cellStyle name="Uwaga 3" xfId="19084" hidden="1"/>
    <cellStyle name="Uwaga 3" xfId="19087" hidden="1"/>
    <cellStyle name="Uwaga 3" xfId="19091" hidden="1"/>
    <cellStyle name="Uwaga 3" xfId="19099" hidden="1"/>
    <cellStyle name="Uwaga 3" xfId="19101" hidden="1"/>
    <cellStyle name="Uwaga 3" xfId="19104" hidden="1"/>
    <cellStyle name="Uwaga 3" xfId="19113" hidden="1"/>
    <cellStyle name="Uwaga 3" xfId="19114" hidden="1"/>
    <cellStyle name="Uwaga 3" xfId="19115" hidden="1"/>
    <cellStyle name="Uwaga 3" xfId="19128" hidden="1"/>
    <cellStyle name="Uwaga 3" xfId="19129" hidden="1"/>
    <cellStyle name="Uwaga 3" xfId="19131" hidden="1"/>
    <cellStyle name="Uwaga 3" xfId="19143" hidden="1"/>
    <cellStyle name="Uwaga 3" xfId="19144" hidden="1"/>
    <cellStyle name="Uwaga 3" xfId="19146" hidden="1"/>
    <cellStyle name="Uwaga 3" xfId="19158" hidden="1"/>
    <cellStyle name="Uwaga 3" xfId="19159" hidden="1"/>
    <cellStyle name="Uwaga 3" xfId="19161" hidden="1"/>
    <cellStyle name="Uwaga 3" xfId="19173" hidden="1"/>
    <cellStyle name="Uwaga 3" xfId="19174" hidden="1"/>
    <cellStyle name="Uwaga 3" xfId="19175" hidden="1"/>
    <cellStyle name="Uwaga 3" xfId="19189" hidden="1"/>
    <cellStyle name="Uwaga 3" xfId="19191" hidden="1"/>
    <cellStyle name="Uwaga 3" xfId="19194" hidden="1"/>
    <cellStyle name="Uwaga 3" xfId="19204" hidden="1"/>
    <cellStyle name="Uwaga 3" xfId="19207" hidden="1"/>
    <cellStyle name="Uwaga 3" xfId="19210" hidden="1"/>
    <cellStyle name="Uwaga 3" xfId="19219" hidden="1"/>
    <cellStyle name="Uwaga 3" xfId="19221" hidden="1"/>
    <cellStyle name="Uwaga 3" xfId="19224" hidden="1"/>
    <cellStyle name="Uwaga 3" xfId="19233" hidden="1"/>
    <cellStyle name="Uwaga 3" xfId="19234" hidden="1"/>
    <cellStyle name="Uwaga 3" xfId="19235" hidden="1"/>
    <cellStyle name="Uwaga 3" xfId="19248" hidden="1"/>
    <cellStyle name="Uwaga 3" xfId="19250" hidden="1"/>
    <cellStyle name="Uwaga 3" xfId="19252" hidden="1"/>
    <cellStyle name="Uwaga 3" xfId="19263" hidden="1"/>
    <cellStyle name="Uwaga 3" xfId="19265" hidden="1"/>
    <cellStyle name="Uwaga 3" xfId="19267" hidden="1"/>
    <cellStyle name="Uwaga 3" xfId="19278" hidden="1"/>
    <cellStyle name="Uwaga 3" xfId="19280" hidden="1"/>
    <cellStyle name="Uwaga 3" xfId="19282" hidden="1"/>
    <cellStyle name="Uwaga 3" xfId="19293" hidden="1"/>
    <cellStyle name="Uwaga 3" xfId="19294" hidden="1"/>
    <cellStyle name="Uwaga 3" xfId="19295" hidden="1"/>
    <cellStyle name="Uwaga 3" xfId="19308" hidden="1"/>
    <cellStyle name="Uwaga 3" xfId="19310" hidden="1"/>
    <cellStyle name="Uwaga 3" xfId="19312" hidden="1"/>
    <cellStyle name="Uwaga 3" xfId="19323" hidden="1"/>
    <cellStyle name="Uwaga 3" xfId="19325" hidden="1"/>
    <cellStyle name="Uwaga 3" xfId="19327" hidden="1"/>
    <cellStyle name="Uwaga 3" xfId="19338" hidden="1"/>
    <cellStyle name="Uwaga 3" xfId="19340" hidden="1"/>
    <cellStyle name="Uwaga 3" xfId="19341" hidden="1"/>
    <cellStyle name="Uwaga 3" xfId="19353" hidden="1"/>
    <cellStyle name="Uwaga 3" xfId="19354" hidden="1"/>
    <cellStyle name="Uwaga 3" xfId="19355" hidden="1"/>
    <cellStyle name="Uwaga 3" xfId="19368" hidden="1"/>
    <cellStyle name="Uwaga 3" xfId="19370" hidden="1"/>
    <cellStyle name="Uwaga 3" xfId="19372" hidden="1"/>
    <cellStyle name="Uwaga 3" xfId="19383" hidden="1"/>
    <cellStyle name="Uwaga 3" xfId="19385" hidden="1"/>
    <cellStyle name="Uwaga 3" xfId="19387" hidden="1"/>
    <cellStyle name="Uwaga 3" xfId="19398" hidden="1"/>
    <cellStyle name="Uwaga 3" xfId="19400" hidden="1"/>
    <cellStyle name="Uwaga 3" xfId="19402" hidden="1"/>
    <cellStyle name="Uwaga 3" xfId="19413" hidden="1"/>
    <cellStyle name="Uwaga 3" xfId="19414" hidden="1"/>
    <cellStyle name="Uwaga 3" xfId="19416" hidden="1"/>
    <cellStyle name="Uwaga 3" xfId="19427" hidden="1"/>
    <cellStyle name="Uwaga 3" xfId="19429" hidden="1"/>
    <cellStyle name="Uwaga 3" xfId="19430" hidden="1"/>
    <cellStyle name="Uwaga 3" xfId="19439" hidden="1"/>
    <cellStyle name="Uwaga 3" xfId="19442" hidden="1"/>
    <cellStyle name="Uwaga 3" xfId="19444" hidden="1"/>
    <cellStyle name="Uwaga 3" xfId="19455" hidden="1"/>
    <cellStyle name="Uwaga 3" xfId="19457" hidden="1"/>
    <cellStyle name="Uwaga 3" xfId="19459" hidden="1"/>
    <cellStyle name="Uwaga 3" xfId="19471" hidden="1"/>
    <cellStyle name="Uwaga 3" xfId="19473" hidden="1"/>
    <cellStyle name="Uwaga 3" xfId="19475" hidden="1"/>
    <cellStyle name="Uwaga 3" xfId="19483" hidden="1"/>
    <cellStyle name="Uwaga 3" xfId="19485" hidden="1"/>
    <cellStyle name="Uwaga 3" xfId="19488" hidden="1"/>
    <cellStyle name="Uwaga 3" xfId="19478" hidden="1"/>
    <cellStyle name="Uwaga 3" xfId="19477" hidden="1"/>
    <cellStyle name="Uwaga 3" xfId="19476" hidden="1"/>
    <cellStyle name="Uwaga 3" xfId="19463" hidden="1"/>
    <cellStyle name="Uwaga 3" xfId="19462" hidden="1"/>
    <cellStyle name="Uwaga 3" xfId="19461" hidden="1"/>
    <cellStyle name="Uwaga 3" xfId="19448" hidden="1"/>
    <cellStyle name="Uwaga 3" xfId="19447" hidden="1"/>
    <cellStyle name="Uwaga 3" xfId="19446" hidden="1"/>
    <cellStyle name="Uwaga 3" xfId="19433" hidden="1"/>
    <cellStyle name="Uwaga 3" xfId="19432" hidden="1"/>
    <cellStyle name="Uwaga 3" xfId="19431" hidden="1"/>
    <cellStyle name="Uwaga 3" xfId="19418" hidden="1"/>
    <cellStyle name="Uwaga 3" xfId="19417" hidden="1"/>
    <cellStyle name="Uwaga 3" xfId="19415" hidden="1"/>
    <cellStyle name="Uwaga 3" xfId="19404" hidden="1"/>
    <cellStyle name="Uwaga 3" xfId="19401" hidden="1"/>
    <cellStyle name="Uwaga 3" xfId="19399" hidden="1"/>
    <cellStyle name="Uwaga 3" xfId="19389" hidden="1"/>
    <cellStyle name="Uwaga 3" xfId="19386" hidden="1"/>
    <cellStyle name="Uwaga 3" xfId="19384" hidden="1"/>
    <cellStyle name="Uwaga 3" xfId="19374" hidden="1"/>
    <cellStyle name="Uwaga 3" xfId="19371" hidden="1"/>
    <cellStyle name="Uwaga 3" xfId="19369" hidden="1"/>
    <cellStyle name="Uwaga 3" xfId="19359" hidden="1"/>
    <cellStyle name="Uwaga 3" xfId="19357" hidden="1"/>
    <cellStyle name="Uwaga 3" xfId="19356" hidden="1"/>
    <cellStyle name="Uwaga 3" xfId="19344" hidden="1"/>
    <cellStyle name="Uwaga 3" xfId="19342" hidden="1"/>
    <cellStyle name="Uwaga 3" xfId="19339" hidden="1"/>
    <cellStyle name="Uwaga 3" xfId="19329" hidden="1"/>
    <cellStyle name="Uwaga 3" xfId="19326" hidden="1"/>
    <cellStyle name="Uwaga 3" xfId="19324" hidden="1"/>
    <cellStyle name="Uwaga 3" xfId="19314" hidden="1"/>
    <cellStyle name="Uwaga 3" xfId="19311" hidden="1"/>
    <cellStyle name="Uwaga 3" xfId="19309" hidden="1"/>
    <cellStyle name="Uwaga 3" xfId="19299" hidden="1"/>
    <cellStyle name="Uwaga 3" xfId="19297" hidden="1"/>
    <cellStyle name="Uwaga 3" xfId="19296" hidden="1"/>
    <cellStyle name="Uwaga 3" xfId="19284" hidden="1"/>
    <cellStyle name="Uwaga 3" xfId="19281" hidden="1"/>
    <cellStyle name="Uwaga 3" xfId="19279" hidden="1"/>
    <cellStyle name="Uwaga 3" xfId="19269" hidden="1"/>
    <cellStyle name="Uwaga 3" xfId="19266" hidden="1"/>
    <cellStyle name="Uwaga 3" xfId="19264" hidden="1"/>
    <cellStyle name="Uwaga 3" xfId="19254" hidden="1"/>
    <cellStyle name="Uwaga 3" xfId="19251" hidden="1"/>
    <cellStyle name="Uwaga 3" xfId="19249" hidden="1"/>
    <cellStyle name="Uwaga 3" xfId="19239" hidden="1"/>
    <cellStyle name="Uwaga 3" xfId="19237" hidden="1"/>
    <cellStyle name="Uwaga 3" xfId="19236" hidden="1"/>
    <cellStyle name="Uwaga 3" xfId="19223" hidden="1"/>
    <cellStyle name="Uwaga 3" xfId="19220" hidden="1"/>
    <cellStyle name="Uwaga 3" xfId="19218" hidden="1"/>
    <cellStyle name="Uwaga 3" xfId="19208" hidden="1"/>
    <cellStyle name="Uwaga 3" xfId="19205" hidden="1"/>
    <cellStyle name="Uwaga 3" xfId="19203" hidden="1"/>
    <cellStyle name="Uwaga 3" xfId="19193" hidden="1"/>
    <cellStyle name="Uwaga 3" xfId="19190" hidden="1"/>
    <cellStyle name="Uwaga 3" xfId="19188" hidden="1"/>
    <cellStyle name="Uwaga 3" xfId="19179" hidden="1"/>
    <cellStyle name="Uwaga 3" xfId="19177" hidden="1"/>
    <cellStyle name="Uwaga 3" xfId="19176" hidden="1"/>
    <cellStyle name="Uwaga 3" xfId="19164" hidden="1"/>
    <cellStyle name="Uwaga 3" xfId="19162" hidden="1"/>
    <cellStyle name="Uwaga 3" xfId="19160" hidden="1"/>
    <cellStyle name="Uwaga 3" xfId="19149" hidden="1"/>
    <cellStyle name="Uwaga 3" xfId="19147" hidden="1"/>
    <cellStyle name="Uwaga 3" xfId="19145" hidden="1"/>
    <cellStyle name="Uwaga 3" xfId="19134" hidden="1"/>
    <cellStyle name="Uwaga 3" xfId="19132" hidden="1"/>
    <cellStyle name="Uwaga 3" xfId="19130" hidden="1"/>
    <cellStyle name="Uwaga 3" xfId="19119" hidden="1"/>
    <cellStyle name="Uwaga 3" xfId="19117" hidden="1"/>
    <cellStyle name="Uwaga 3" xfId="19116" hidden="1"/>
    <cellStyle name="Uwaga 3" xfId="19103" hidden="1"/>
    <cellStyle name="Uwaga 3" xfId="19100" hidden="1"/>
    <cellStyle name="Uwaga 3" xfId="19098" hidden="1"/>
    <cellStyle name="Uwaga 3" xfId="19088" hidden="1"/>
    <cellStyle name="Uwaga 3" xfId="19085" hidden="1"/>
    <cellStyle name="Uwaga 3" xfId="19083" hidden="1"/>
    <cellStyle name="Uwaga 3" xfId="19073" hidden="1"/>
    <cellStyle name="Uwaga 3" xfId="19070" hidden="1"/>
    <cellStyle name="Uwaga 3" xfId="19068" hidden="1"/>
    <cellStyle name="Uwaga 3" xfId="19059" hidden="1"/>
    <cellStyle name="Uwaga 3" xfId="19057" hidden="1"/>
    <cellStyle name="Uwaga 3" xfId="19055" hidden="1"/>
    <cellStyle name="Uwaga 3" xfId="19043" hidden="1"/>
    <cellStyle name="Uwaga 3" xfId="19040" hidden="1"/>
    <cellStyle name="Uwaga 3" xfId="19038" hidden="1"/>
    <cellStyle name="Uwaga 3" xfId="19028" hidden="1"/>
    <cellStyle name="Uwaga 3" xfId="19025" hidden="1"/>
    <cellStyle name="Uwaga 3" xfId="19023" hidden="1"/>
    <cellStyle name="Uwaga 3" xfId="19013" hidden="1"/>
    <cellStyle name="Uwaga 3" xfId="19010" hidden="1"/>
    <cellStyle name="Uwaga 3" xfId="19008" hidden="1"/>
    <cellStyle name="Uwaga 3" xfId="19001" hidden="1"/>
    <cellStyle name="Uwaga 3" xfId="18998" hidden="1"/>
    <cellStyle name="Uwaga 3" xfId="18996" hidden="1"/>
    <cellStyle name="Uwaga 3" xfId="18986" hidden="1"/>
    <cellStyle name="Uwaga 3" xfId="18983" hidden="1"/>
    <cellStyle name="Uwaga 3" xfId="18980" hidden="1"/>
    <cellStyle name="Uwaga 3" xfId="18971" hidden="1"/>
    <cellStyle name="Uwaga 3" xfId="18967" hidden="1"/>
    <cellStyle name="Uwaga 3" xfId="18964" hidden="1"/>
    <cellStyle name="Uwaga 3" xfId="18956" hidden="1"/>
    <cellStyle name="Uwaga 3" xfId="18953" hidden="1"/>
    <cellStyle name="Uwaga 3" xfId="18950" hidden="1"/>
    <cellStyle name="Uwaga 3" xfId="18941" hidden="1"/>
    <cellStyle name="Uwaga 3" xfId="18938" hidden="1"/>
    <cellStyle name="Uwaga 3" xfId="18935" hidden="1"/>
    <cellStyle name="Uwaga 3" xfId="18925" hidden="1"/>
    <cellStyle name="Uwaga 3" xfId="18921" hidden="1"/>
    <cellStyle name="Uwaga 3" xfId="18918" hidden="1"/>
    <cellStyle name="Uwaga 3" xfId="18909" hidden="1"/>
    <cellStyle name="Uwaga 3" xfId="18905" hidden="1"/>
    <cellStyle name="Uwaga 3" xfId="18903" hidden="1"/>
    <cellStyle name="Uwaga 3" xfId="18895" hidden="1"/>
    <cellStyle name="Uwaga 3" xfId="18891" hidden="1"/>
    <cellStyle name="Uwaga 3" xfId="18888" hidden="1"/>
    <cellStyle name="Uwaga 3" xfId="18881" hidden="1"/>
    <cellStyle name="Uwaga 3" xfId="18878" hidden="1"/>
    <cellStyle name="Uwaga 3" xfId="18875" hidden="1"/>
    <cellStyle name="Uwaga 3" xfId="18866" hidden="1"/>
    <cellStyle name="Uwaga 3" xfId="18861" hidden="1"/>
    <cellStyle name="Uwaga 3" xfId="18858" hidden="1"/>
    <cellStyle name="Uwaga 3" xfId="18851" hidden="1"/>
    <cellStyle name="Uwaga 3" xfId="18846" hidden="1"/>
    <cellStyle name="Uwaga 3" xfId="18843" hidden="1"/>
    <cellStyle name="Uwaga 3" xfId="18836" hidden="1"/>
    <cellStyle name="Uwaga 3" xfId="18831" hidden="1"/>
    <cellStyle name="Uwaga 3" xfId="18828" hidden="1"/>
    <cellStyle name="Uwaga 3" xfId="18822" hidden="1"/>
    <cellStyle name="Uwaga 3" xfId="18818" hidden="1"/>
    <cellStyle name="Uwaga 3" xfId="18815" hidden="1"/>
    <cellStyle name="Uwaga 3" xfId="18807" hidden="1"/>
    <cellStyle name="Uwaga 3" xfId="18802" hidden="1"/>
    <cellStyle name="Uwaga 3" xfId="18798" hidden="1"/>
    <cellStyle name="Uwaga 3" xfId="18792" hidden="1"/>
    <cellStyle name="Uwaga 3" xfId="18787" hidden="1"/>
    <cellStyle name="Uwaga 3" xfId="18783" hidden="1"/>
    <cellStyle name="Uwaga 3" xfId="18777" hidden="1"/>
    <cellStyle name="Uwaga 3" xfId="18772" hidden="1"/>
    <cellStyle name="Uwaga 3" xfId="18768" hidden="1"/>
    <cellStyle name="Uwaga 3" xfId="18763" hidden="1"/>
    <cellStyle name="Uwaga 3" xfId="18759" hidden="1"/>
    <cellStyle name="Uwaga 3" xfId="18755" hidden="1"/>
    <cellStyle name="Uwaga 3" xfId="18747" hidden="1"/>
    <cellStyle name="Uwaga 3" xfId="18742" hidden="1"/>
    <cellStyle name="Uwaga 3" xfId="18738" hidden="1"/>
    <cellStyle name="Uwaga 3" xfId="18732" hidden="1"/>
    <cellStyle name="Uwaga 3" xfId="18727" hidden="1"/>
    <cellStyle name="Uwaga 3" xfId="18723" hidden="1"/>
    <cellStyle name="Uwaga 3" xfId="18717" hidden="1"/>
    <cellStyle name="Uwaga 3" xfId="18712" hidden="1"/>
    <cellStyle name="Uwaga 3" xfId="18708" hidden="1"/>
    <cellStyle name="Uwaga 3" xfId="18704" hidden="1"/>
    <cellStyle name="Uwaga 3" xfId="18699" hidden="1"/>
    <cellStyle name="Uwaga 3" xfId="18694" hidden="1"/>
    <cellStyle name="Uwaga 3" xfId="18689" hidden="1"/>
    <cellStyle name="Uwaga 3" xfId="18685" hidden="1"/>
    <cellStyle name="Uwaga 3" xfId="18681" hidden="1"/>
    <cellStyle name="Uwaga 3" xfId="18674" hidden="1"/>
    <cellStyle name="Uwaga 3" xfId="18670" hidden="1"/>
    <cellStyle name="Uwaga 3" xfId="18665" hidden="1"/>
    <cellStyle name="Uwaga 3" xfId="18659" hidden="1"/>
    <cellStyle name="Uwaga 3" xfId="18655" hidden="1"/>
    <cellStyle name="Uwaga 3" xfId="18650" hidden="1"/>
    <cellStyle name="Uwaga 3" xfId="18644" hidden="1"/>
    <cellStyle name="Uwaga 3" xfId="18640" hidden="1"/>
    <cellStyle name="Uwaga 3" xfId="18635" hidden="1"/>
    <cellStyle name="Uwaga 3" xfId="18629" hidden="1"/>
    <cellStyle name="Uwaga 3" xfId="18625" hidden="1"/>
    <cellStyle name="Uwaga 3" xfId="18621" hidden="1"/>
    <cellStyle name="Uwaga 3" xfId="19481" hidden="1"/>
    <cellStyle name="Uwaga 3" xfId="19480" hidden="1"/>
    <cellStyle name="Uwaga 3" xfId="19479" hidden="1"/>
    <cellStyle name="Uwaga 3" xfId="19466" hidden="1"/>
    <cellStyle name="Uwaga 3" xfId="19465" hidden="1"/>
    <cellStyle name="Uwaga 3" xfId="19464" hidden="1"/>
    <cellStyle name="Uwaga 3" xfId="19451" hidden="1"/>
    <cellStyle name="Uwaga 3" xfId="19450" hidden="1"/>
    <cellStyle name="Uwaga 3" xfId="19449" hidden="1"/>
    <cellStyle name="Uwaga 3" xfId="19436" hidden="1"/>
    <cellStyle name="Uwaga 3" xfId="19435" hidden="1"/>
    <cellStyle name="Uwaga 3" xfId="19434" hidden="1"/>
    <cellStyle name="Uwaga 3" xfId="19421" hidden="1"/>
    <cellStyle name="Uwaga 3" xfId="19420" hidden="1"/>
    <cellStyle name="Uwaga 3" xfId="19419" hidden="1"/>
    <cellStyle name="Uwaga 3" xfId="19407" hidden="1"/>
    <cellStyle name="Uwaga 3" xfId="19405" hidden="1"/>
    <cellStyle name="Uwaga 3" xfId="19403" hidden="1"/>
    <cellStyle name="Uwaga 3" xfId="19392" hidden="1"/>
    <cellStyle name="Uwaga 3" xfId="19390" hidden="1"/>
    <cellStyle name="Uwaga 3" xfId="19388" hidden="1"/>
    <cellStyle name="Uwaga 3" xfId="19377" hidden="1"/>
    <cellStyle name="Uwaga 3" xfId="19375" hidden="1"/>
    <cellStyle name="Uwaga 3" xfId="19373" hidden="1"/>
    <cellStyle name="Uwaga 3" xfId="19362" hidden="1"/>
    <cellStyle name="Uwaga 3" xfId="19360" hidden="1"/>
    <cellStyle name="Uwaga 3" xfId="19358" hidden="1"/>
    <cellStyle name="Uwaga 3" xfId="19347" hidden="1"/>
    <cellStyle name="Uwaga 3" xfId="19345" hidden="1"/>
    <cellStyle name="Uwaga 3" xfId="19343" hidden="1"/>
    <cellStyle name="Uwaga 3" xfId="19332" hidden="1"/>
    <cellStyle name="Uwaga 3" xfId="19330" hidden="1"/>
    <cellStyle name="Uwaga 3" xfId="19328" hidden="1"/>
    <cellStyle name="Uwaga 3" xfId="19317" hidden="1"/>
    <cellStyle name="Uwaga 3" xfId="19315" hidden="1"/>
    <cellStyle name="Uwaga 3" xfId="19313" hidden="1"/>
    <cellStyle name="Uwaga 3" xfId="19302" hidden="1"/>
    <cellStyle name="Uwaga 3" xfId="19300" hidden="1"/>
    <cellStyle name="Uwaga 3" xfId="19298" hidden="1"/>
    <cellStyle name="Uwaga 3" xfId="19287" hidden="1"/>
    <cellStyle name="Uwaga 3" xfId="19285" hidden="1"/>
    <cellStyle name="Uwaga 3" xfId="19283" hidden="1"/>
    <cellStyle name="Uwaga 3" xfId="19272" hidden="1"/>
    <cellStyle name="Uwaga 3" xfId="19270" hidden="1"/>
    <cellStyle name="Uwaga 3" xfId="19268" hidden="1"/>
    <cellStyle name="Uwaga 3" xfId="19257" hidden="1"/>
    <cellStyle name="Uwaga 3" xfId="19255" hidden="1"/>
    <cellStyle name="Uwaga 3" xfId="19253" hidden="1"/>
    <cellStyle name="Uwaga 3" xfId="19242" hidden="1"/>
    <cellStyle name="Uwaga 3" xfId="19240" hidden="1"/>
    <cellStyle name="Uwaga 3" xfId="19238" hidden="1"/>
    <cellStyle name="Uwaga 3" xfId="19227" hidden="1"/>
    <cellStyle name="Uwaga 3" xfId="19225" hidden="1"/>
    <cellStyle name="Uwaga 3" xfId="19222" hidden="1"/>
    <cellStyle name="Uwaga 3" xfId="19212" hidden="1"/>
    <cellStyle name="Uwaga 3" xfId="19209" hidden="1"/>
    <cellStyle name="Uwaga 3" xfId="19206" hidden="1"/>
    <cellStyle name="Uwaga 3" xfId="19197" hidden="1"/>
    <cellStyle name="Uwaga 3" xfId="19195" hidden="1"/>
    <cellStyle name="Uwaga 3" xfId="19192" hidden="1"/>
    <cellStyle name="Uwaga 3" xfId="19182" hidden="1"/>
    <cellStyle name="Uwaga 3" xfId="19180" hidden="1"/>
    <cellStyle name="Uwaga 3" xfId="19178" hidden="1"/>
    <cellStyle name="Uwaga 3" xfId="19167" hidden="1"/>
    <cellStyle name="Uwaga 3" xfId="19165" hidden="1"/>
    <cellStyle name="Uwaga 3" xfId="19163" hidden="1"/>
    <cellStyle name="Uwaga 3" xfId="19152" hidden="1"/>
    <cellStyle name="Uwaga 3" xfId="19150" hidden="1"/>
    <cellStyle name="Uwaga 3" xfId="19148" hidden="1"/>
    <cellStyle name="Uwaga 3" xfId="19137" hidden="1"/>
    <cellStyle name="Uwaga 3" xfId="19135" hidden="1"/>
    <cellStyle name="Uwaga 3" xfId="19133" hidden="1"/>
    <cellStyle name="Uwaga 3" xfId="19122" hidden="1"/>
    <cellStyle name="Uwaga 3" xfId="19120" hidden="1"/>
    <cellStyle name="Uwaga 3" xfId="19118" hidden="1"/>
    <cellStyle name="Uwaga 3" xfId="19107" hidden="1"/>
    <cellStyle name="Uwaga 3" xfId="19105" hidden="1"/>
    <cellStyle name="Uwaga 3" xfId="19102" hidden="1"/>
    <cellStyle name="Uwaga 3" xfId="19092" hidden="1"/>
    <cellStyle name="Uwaga 3" xfId="19089" hidden="1"/>
    <cellStyle name="Uwaga 3" xfId="19086" hidden="1"/>
    <cellStyle name="Uwaga 3" xfId="19077" hidden="1"/>
    <cellStyle name="Uwaga 3" xfId="19074" hidden="1"/>
    <cellStyle name="Uwaga 3" xfId="19071" hidden="1"/>
    <cellStyle name="Uwaga 3" xfId="19062" hidden="1"/>
    <cellStyle name="Uwaga 3" xfId="19060" hidden="1"/>
    <cellStyle name="Uwaga 3" xfId="19058" hidden="1"/>
    <cellStyle name="Uwaga 3" xfId="19047" hidden="1"/>
    <cellStyle name="Uwaga 3" xfId="19044" hidden="1"/>
    <cellStyle name="Uwaga 3" xfId="19041" hidden="1"/>
    <cellStyle name="Uwaga 3" xfId="19032" hidden="1"/>
    <cellStyle name="Uwaga 3" xfId="19029" hidden="1"/>
    <cellStyle name="Uwaga 3" xfId="19026" hidden="1"/>
    <cellStyle name="Uwaga 3" xfId="19017" hidden="1"/>
    <cellStyle name="Uwaga 3" xfId="19014" hidden="1"/>
    <cellStyle name="Uwaga 3" xfId="19011" hidden="1"/>
    <cellStyle name="Uwaga 3" xfId="19004" hidden="1"/>
    <cellStyle name="Uwaga 3" xfId="19000" hidden="1"/>
    <cellStyle name="Uwaga 3" xfId="18997" hidden="1"/>
    <cellStyle name="Uwaga 3" xfId="18989" hidden="1"/>
    <cellStyle name="Uwaga 3" xfId="18985" hidden="1"/>
    <cellStyle name="Uwaga 3" xfId="18982" hidden="1"/>
    <cellStyle name="Uwaga 3" xfId="18974" hidden="1"/>
    <cellStyle name="Uwaga 3" xfId="18970" hidden="1"/>
    <cellStyle name="Uwaga 3" xfId="18966" hidden="1"/>
    <cellStyle name="Uwaga 3" xfId="18959" hidden="1"/>
    <cellStyle name="Uwaga 3" xfId="18955" hidden="1"/>
    <cellStyle name="Uwaga 3" xfId="18952" hidden="1"/>
    <cellStyle name="Uwaga 3" xfId="18944" hidden="1"/>
    <cellStyle name="Uwaga 3" xfId="18940" hidden="1"/>
    <cellStyle name="Uwaga 3" xfId="18937" hidden="1"/>
    <cellStyle name="Uwaga 3" xfId="18928" hidden="1"/>
    <cellStyle name="Uwaga 3" xfId="18923" hidden="1"/>
    <cellStyle name="Uwaga 3" xfId="18919" hidden="1"/>
    <cellStyle name="Uwaga 3" xfId="18913" hidden="1"/>
    <cellStyle name="Uwaga 3" xfId="18908" hidden="1"/>
    <cellStyle name="Uwaga 3" xfId="18904" hidden="1"/>
    <cellStyle name="Uwaga 3" xfId="18898" hidden="1"/>
    <cellStyle name="Uwaga 3" xfId="18893" hidden="1"/>
    <cellStyle name="Uwaga 3" xfId="18889" hidden="1"/>
    <cellStyle name="Uwaga 3" xfId="18884" hidden="1"/>
    <cellStyle name="Uwaga 3" xfId="18880" hidden="1"/>
    <cellStyle name="Uwaga 3" xfId="18876" hidden="1"/>
    <cellStyle name="Uwaga 3" xfId="18869" hidden="1"/>
    <cellStyle name="Uwaga 3" xfId="18864" hidden="1"/>
    <cellStyle name="Uwaga 3" xfId="18860" hidden="1"/>
    <cellStyle name="Uwaga 3" xfId="18853" hidden="1"/>
    <cellStyle name="Uwaga 3" xfId="18848" hidden="1"/>
    <cellStyle name="Uwaga 3" xfId="18844" hidden="1"/>
    <cellStyle name="Uwaga 3" xfId="18839" hidden="1"/>
    <cellStyle name="Uwaga 3" xfId="18834" hidden="1"/>
    <cellStyle name="Uwaga 3" xfId="18830" hidden="1"/>
    <cellStyle name="Uwaga 3" xfId="18824" hidden="1"/>
    <cellStyle name="Uwaga 3" xfId="18820" hidden="1"/>
    <cellStyle name="Uwaga 3" xfId="18817" hidden="1"/>
    <cellStyle name="Uwaga 3" xfId="18810" hidden="1"/>
    <cellStyle name="Uwaga 3" xfId="18805" hidden="1"/>
    <cellStyle name="Uwaga 3" xfId="18800" hidden="1"/>
    <cellStyle name="Uwaga 3" xfId="18794" hidden="1"/>
    <cellStyle name="Uwaga 3" xfId="18789" hidden="1"/>
    <cellStyle name="Uwaga 3" xfId="18784" hidden="1"/>
    <cellStyle name="Uwaga 3" xfId="18779" hidden="1"/>
    <cellStyle name="Uwaga 3" xfId="18774" hidden="1"/>
    <cellStyle name="Uwaga 3" xfId="18769" hidden="1"/>
    <cellStyle name="Uwaga 3" xfId="18765" hidden="1"/>
    <cellStyle name="Uwaga 3" xfId="18761" hidden="1"/>
    <cellStyle name="Uwaga 3" xfId="18756" hidden="1"/>
    <cellStyle name="Uwaga 3" xfId="18749" hidden="1"/>
    <cellStyle name="Uwaga 3" xfId="18744" hidden="1"/>
    <cellStyle name="Uwaga 3" xfId="18739" hidden="1"/>
    <cellStyle name="Uwaga 3" xfId="18733" hidden="1"/>
    <cellStyle name="Uwaga 3" xfId="18728" hidden="1"/>
    <cellStyle name="Uwaga 3" xfId="18724" hidden="1"/>
    <cellStyle name="Uwaga 3" xfId="18719" hidden="1"/>
    <cellStyle name="Uwaga 3" xfId="18714" hidden="1"/>
    <cellStyle name="Uwaga 3" xfId="18709" hidden="1"/>
    <cellStyle name="Uwaga 3" xfId="18705" hidden="1"/>
    <cellStyle name="Uwaga 3" xfId="18700" hidden="1"/>
    <cellStyle name="Uwaga 3" xfId="18695" hidden="1"/>
    <cellStyle name="Uwaga 3" xfId="18690" hidden="1"/>
    <cellStyle name="Uwaga 3" xfId="18686" hidden="1"/>
    <cellStyle name="Uwaga 3" xfId="18682" hidden="1"/>
    <cellStyle name="Uwaga 3" xfId="18675" hidden="1"/>
    <cellStyle name="Uwaga 3" xfId="18671" hidden="1"/>
    <cellStyle name="Uwaga 3" xfId="18666" hidden="1"/>
    <cellStyle name="Uwaga 3" xfId="18660" hidden="1"/>
    <cellStyle name="Uwaga 3" xfId="18656" hidden="1"/>
    <cellStyle name="Uwaga 3" xfId="18651" hidden="1"/>
    <cellStyle name="Uwaga 3" xfId="18645" hidden="1"/>
    <cellStyle name="Uwaga 3" xfId="18641" hidden="1"/>
    <cellStyle name="Uwaga 3" xfId="18637" hidden="1"/>
    <cellStyle name="Uwaga 3" xfId="18630" hidden="1"/>
    <cellStyle name="Uwaga 3" xfId="18626" hidden="1"/>
    <cellStyle name="Uwaga 3" xfId="18622" hidden="1"/>
    <cellStyle name="Uwaga 3" xfId="19486" hidden="1"/>
    <cellStyle name="Uwaga 3" xfId="19484" hidden="1"/>
    <cellStyle name="Uwaga 3" xfId="19482" hidden="1"/>
    <cellStyle name="Uwaga 3" xfId="19469" hidden="1"/>
    <cellStyle name="Uwaga 3" xfId="19468" hidden="1"/>
    <cellStyle name="Uwaga 3" xfId="19467" hidden="1"/>
    <cellStyle name="Uwaga 3" xfId="19454" hidden="1"/>
    <cellStyle name="Uwaga 3" xfId="19453" hidden="1"/>
    <cellStyle name="Uwaga 3" xfId="19452" hidden="1"/>
    <cellStyle name="Uwaga 3" xfId="19440" hidden="1"/>
    <cellStyle name="Uwaga 3" xfId="19438" hidden="1"/>
    <cellStyle name="Uwaga 3" xfId="19437" hidden="1"/>
    <cellStyle name="Uwaga 3" xfId="19424" hidden="1"/>
    <cellStyle name="Uwaga 3" xfId="19423" hidden="1"/>
    <cellStyle name="Uwaga 3" xfId="19422" hidden="1"/>
    <cellStyle name="Uwaga 3" xfId="19410" hidden="1"/>
    <cellStyle name="Uwaga 3" xfId="19408" hidden="1"/>
    <cellStyle name="Uwaga 3" xfId="19406" hidden="1"/>
    <cellStyle name="Uwaga 3" xfId="19395" hidden="1"/>
    <cellStyle name="Uwaga 3" xfId="19393" hidden="1"/>
    <cellStyle name="Uwaga 3" xfId="19391" hidden="1"/>
    <cellStyle name="Uwaga 3" xfId="19380" hidden="1"/>
    <cellStyle name="Uwaga 3" xfId="19378" hidden="1"/>
    <cellStyle name="Uwaga 3" xfId="19376" hidden="1"/>
    <cellStyle name="Uwaga 3" xfId="19365" hidden="1"/>
    <cellStyle name="Uwaga 3" xfId="19363" hidden="1"/>
    <cellStyle name="Uwaga 3" xfId="19361" hidden="1"/>
    <cellStyle name="Uwaga 3" xfId="19350" hidden="1"/>
    <cellStyle name="Uwaga 3" xfId="19348" hidden="1"/>
    <cellStyle name="Uwaga 3" xfId="19346" hidden="1"/>
    <cellStyle name="Uwaga 3" xfId="19335" hidden="1"/>
    <cellStyle name="Uwaga 3" xfId="19333" hidden="1"/>
    <cellStyle name="Uwaga 3" xfId="19331" hidden="1"/>
    <cellStyle name="Uwaga 3" xfId="19320" hidden="1"/>
    <cellStyle name="Uwaga 3" xfId="19318" hidden="1"/>
    <cellStyle name="Uwaga 3" xfId="19316" hidden="1"/>
    <cellStyle name="Uwaga 3" xfId="19305" hidden="1"/>
    <cellStyle name="Uwaga 3" xfId="19303" hidden="1"/>
    <cellStyle name="Uwaga 3" xfId="19301" hidden="1"/>
    <cellStyle name="Uwaga 3" xfId="19290" hidden="1"/>
    <cellStyle name="Uwaga 3" xfId="19288" hidden="1"/>
    <cellStyle name="Uwaga 3" xfId="19286" hidden="1"/>
    <cellStyle name="Uwaga 3" xfId="19275" hidden="1"/>
    <cellStyle name="Uwaga 3" xfId="19273" hidden="1"/>
    <cellStyle name="Uwaga 3" xfId="19271" hidden="1"/>
    <cellStyle name="Uwaga 3" xfId="19260" hidden="1"/>
    <cellStyle name="Uwaga 3" xfId="19258" hidden="1"/>
    <cellStyle name="Uwaga 3" xfId="19256" hidden="1"/>
    <cellStyle name="Uwaga 3" xfId="19245" hidden="1"/>
    <cellStyle name="Uwaga 3" xfId="19243" hidden="1"/>
    <cellStyle name="Uwaga 3" xfId="19241" hidden="1"/>
    <cellStyle name="Uwaga 3" xfId="19230" hidden="1"/>
    <cellStyle name="Uwaga 3" xfId="19228" hidden="1"/>
    <cellStyle name="Uwaga 3" xfId="19226" hidden="1"/>
    <cellStyle name="Uwaga 3" xfId="19215" hidden="1"/>
    <cellStyle name="Uwaga 3" xfId="19213" hidden="1"/>
    <cellStyle name="Uwaga 3" xfId="19211" hidden="1"/>
    <cellStyle name="Uwaga 3" xfId="19200" hidden="1"/>
    <cellStyle name="Uwaga 3" xfId="19198" hidden="1"/>
    <cellStyle name="Uwaga 3" xfId="19196" hidden="1"/>
    <cellStyle name="Uwaga 3" xfId="19185" hidden="1"/>
    <cellStyle name="Uwaga 3" xfId="19183" hidden="1"/>
    <cellStyle name="Uwaga 3" xfId="19181" hidden="1"/>
    <cellStyle name="Uwaga 3" xfId="19170" hidden="1"/>
    <cellStyle name="Uwaga 3" xfId="19168" hidden="1"/>
    <cellStyle name="Uwaga 3" xfId="19166" hidden="1"/>
    <cellStyle name="Uwaga 3" xfId="19155" hidden="1"/>
    <cellStyle name="Uwaga 3" xfId="19153" hidden="1"/>
    <cellStyle name="Uwaga 3" xfId="19151" hidden="1"/>
    <cellStyle name="Uwaga 3" xfId="19140" hidden="1"/>
    <cellStyle name="Uwaga 3" xfId="19138" hidden="1"/>
    <cellStyle name="Uwaga 3" xfId="19136" hidden="1"/>
    <cellStyle name="Uwaga 3" xfId="19125" hidden="1"/>
    <cellStyle name="Uwaga 3" xfId="19123" hidden="1"/>
    <cellStyle name="Uwaga 3" xfId="19121" hidden="1"/>
    <cellStyle name="Uwaga 3" xfId="19110" hidden="1"/>
    <cellStyle name="Uwaga 3" xfId="19108" hidden="1"/>
    <cellStyle name="Uwaga 3" xfId="19106" hidden="1"/>
    <cellStyle name="Uwaga 3" xfId="19095" hidden="1"/>
    <cellStyle name="Uwaga 3" xfId="19093" hidden="1"/>
    <cellStyle name="Uwaga 3" xfId="19090" hidden="1"/>
    <cellStyle name="Uwaga 3" xfId="19080" hidden="1"/>
    <cellStyle name="Uwaga 3" xfId="19078" hidden="1"/>
    <cellStyle name="Uwaga 3" xfId="19076" hidden="1"/>
    <cellStyle name="Uwaga 3" xfId="19065" hidden="1"/>
    <cellStyle name="Uwaga 3" xfId="19063" hidden="1"/>
    <cellStyle name="Uwaga 3" xfId="19061" hidden="1"/>
    <cellStyle name="Uwaga 3" xfId="19050" hidden="1"/>
    <cellStyle name="Uwaga 3" xfId="19048" hidden="1"/>
    <cellStyle name="Uwaga 3" xfId="19045" hidden="1"/>
    <cellStyle name="Uwaga 3" xfId="19035" hidden="1"/>
    <cellStyle name="Uwaga 3" xfId="19033" hidden="1"/>
    <cellStyle name="Uwaga 3" xfId="19030" hidden="1"/>
    <cellStyle name="Uwaga 3" xfId="19020" hidden="1"/>
    <cellStyle name="Uwaga 3" xfId="19018" hidden="1"/>
    <cellStyle name="Uwaga 3" xfId="19015" hidden="1"/>
    <cellStyle name="Uwaga 3" xfId="19006" hidden="1"/>
    <cellStyle name="Uwaga 3" xfId="19003" hidden="1"/>
    <cellStyle name="Uwaga 3" xfId="18999" hidden="1"/>
    <cellStyle name="Uwaga 3" xfId="18991" hidden="1"/>
    <cellStyle name="Uwaga 3" xfId="18988" hidden="1"/>
    <cellStyle name="Uwaga 3" xfId="18984" hidden="1"/>
    <cellStyle name="Uwaga 3" xfId="18976" hidden="1"/>
    <cellStyle name="Uwaga 3" xfId="18973" hidden="1"/>
    <cellStyle name="Uwaga 3" xfId="18969" hidden="1"/>
    <cellStyle name="Uwaga 3" xfId="18961" hidden="1"/>
    <cellStyle name="Uwaga 3" xfId="18958" hidden="1"/>
    <cellStyle name="Uwaga 3" xfId="18954" hidden="1"/>
    <cellStyle name="Uwaga 3" xfId="18946" hidden="1"/>
    <cellStyle name="Uwaga 3" xfId="18943" hidden="1"/>
    <cellStyle name="Uwaga 3" xfId="18939" hidden="1"/>
    <cellStyle name="Uwaga 3" xfId="18931" hidden="1"/>
    <cellStyle name="Uwaga 3" xfId="18927" hidden="1"/>
    <cellStyle name="Uwaga 3" xfId="18922" hidden="1"/>
    <cellStyle name="Uwaga 3" xfId="18916" hidden="1"/>
    <cellStyle name="Uwaga 3" xfId="18912" hidden="1"/>
    <cellStyle name="Uwaga 3" xfId="18907" hidden="1"/>
    <cellStyle name="Uwaga 3" xfId="18901" hidden="1"/>
    <cellStyle name="Uwaga 3" xfId="18897" hidden="1"/>
    <cellStyle name="Uwaga 3" xfId="18892" hidden="1"/>
    <cellStyle name="Uwaga 3" xfId="18886" hidden="1"/>
    <cellStyle name="Uwaga 3" xfId="18883" hidden="1"/>
    <cellStyle name="Uwaga 3" xfId="18879" hidden="1"/>
    <cellStyle name="Uwaga 3" xfId="18871" hidden="1"/>
    <cellStyle name="Uwaga 3" xfId="18868" hidden="1"/>
    <cellStyle name="Uwaga 3" xfId="18863" hidden="1"/>
    <cellStyle name="Uwaga 3" xfId="18856" hidden="1"/>
    <cellStyle name="Uwaga 3" xfId="18852" hidden="1"/>
    <cellStyle name="Uwaga 3" xfId="18847" hidden="1"/>
    <cellStyle name="Uwaga 3" xfId="18841" hidden="1"/>
    <cellStyle name="Uwaga 3" xfId="18837" hidden="1"/>
    <cellStyle name="Uwaga 3" xfId="18832" hidden="1"/>
    <cellStyle name="Uwaga 3" xfId="18826" hidden="1"/>
    <cellStyle name="Uwaga 3" xfId="18823" hidden="1"/>
    <cellStyle name="Uwaga 3" xfId="18819" hidden="1"/>
    <cellStyle name="Uwaga 3" xfId="18811" hidden="1"/>
    <cellStyle name="Uwaga 3" xfId="18806" hidden="1"/>
    <cellStyle name="Uwaga 3" xfId="18801" hidden="1"/>
    <cellStyle name="Uwaga 3" xfId="18796" hidden="1"/>
    <cellStyle name="Uwaga 3" xfId="18791" hidden="1"/>
    <cellStyle name="Uwaga 3" xfId="18786" hidden="1"/>
    <cellStyle name="Uwaga 3" xfId="18781" hidden="1"/>
    <cellStyle name="Uwaga 3" xfId="18776" hidden="1"/>
    <cellStyle name="Uwaga 3" xfId="18771" hidden="1"/>
    <cellStyle name="Uwaga 3" xfId="18766" hidden="1"/>
    <cellStyle name="Uwaga 3" xfId="18762" hidden="1"/>
    <cellStyle name="Uwaga 3" xfId="18757" hidden="1"/>
    <cellStyle name="Uwaga 3" xfId="18750" hidden="1"/>
    <cellStyle name="Uwaga 3" xfId="18745" hidden="1"/>
    <cellStyle name="Uwaga 3" xfId="18740" hidden="1"/>
    <cellStyle name="Uwaga 3" xfId="18735" hidden="1"/>
    <cellStyle name="Uwaga 3" xfId="18730" hidden="1"/>
    <cellStyle name="Uwaga 3" xfId="18725" hidden="1"/>
    <cellStyle name="Uwaga 3" xfId="18720" hidden="1"/>
    <cellStyle name="Uwaga 3" xfId="18715" hidden="1"/>
    <cellStyle name="Uwaga 3" xfId="18710" hidden="1"/>
    <cellStyle name="Uwaga 3" xfId="18706" hidden="1"/>
    <cellStyle name="Uwaga 3" xfId="18701" hidden="1"/>
    <cellStyle name="Uwaga 3" xfId="18696" hidden="1"/>
    <cellStyle name="Uwaga 3" xfId="18691" hidden="1"/>
    <cellStyle name="Uwaga 3" xfId="18687" hidden="1"/>
    <cellStyle name="Uwaga 3" xfId="18683" hidden="1"/>
    <cellStyle name="Uwaga 3" xfId="18676" hidden="1"/>
    <cellStyle name="Uwaga 3" xfId="18672" hidden="1"/>
    <cellStyle name="Uwaga 3" xfId="18667" hidden="1"/>
    <cellStyle name="Uwaga 3" xfId="18661" hidden="1"/>
    <cellStyle name="Uwaga 3" xfId="18657" hidden="1"/>
    <cellStyle name="Uwaga 3" xfId="18652" hidden="1"/>
    <cellStyle name="Uwaga 3" xfId="18646" hidden="1"/>
    <cellStyle name="Uwaga 3" xfId="18642" hidden="1"/>
    <cellStyle name="Uwaga 3" xfId="18638" hidden="1"/>
    <cellStyle name="Uwaga 3" xfId="18631" hidden="1"/>
    <cellStyle name="Uwaga 3" xfId="18627" hidden="1"/>
    <cellStyle name="Uwaga 3" xfId="18623" hidden="1"/>
    <cellStyle name="Uwaga 3" xfId="19490" hidden="1"/>
    <cellStyle name="Uwaga 3" xfId="19489" hidden="1"/>
    <cellStyle name="Uwaga 3" xfId="19487" hidden="1"/>
    <cellStyle name="Uwaga 3" xfId="19474" hidden="1"/>
    <cellStyle name="Uwaga 3" xfId="19472" hidden="1"/>
    <cellStyle name="Uwaga 3" xfId="19470" hidden="1"/>
    <cellStyle name="Uwaga 3" xfId="19460" hidden="1"/>
    <cellStyle name="Uwaga 3" xfId="19458" hidden="1"/>
    <cellStyle name="Uwaga 3" xfId="19456" hidden="1"/>
    <cellStyle name="Uwaga 3" xfId="19445" hidden="1"/>
    <cellStyle name="Uwaga 3" xfId="19443" hidden="1"/>
    <cellStyle name="Uwaga 3" xfId="19441" hidden="1"/>
    <cellStyle name="Uwaga 3" xfId="19428" hidden="1"/>
    <cellStyle name="Uwaga 3" xfId="19426" hidden="1"/>
    <cellStyle name="Uwaga 3" xfId="19425" hidden="1"/>
    <cellStyle name="Uwaga 3" xfId="19412" hidden="1"/>
    <cellStyle name="Uwaga 3" xfId="19411" hidden="1"/>
    <cellStyle name="Uwaga 3" xfId="19409" hidden="1"/>
    <cellStyle name="Uwaga 3" xfId="19397" hidden="1"/>
    <cellStyle name="Uwaga 3" xfId="19396" hidden="1"/>
    <cellStyle name="Uwaga 3" xfId="19394" hidden="1"/>
    <cellStyle name="Uwaga 3" xfId="19382" hidden="1"/>
    <cellStyle name="Uwaga 3" xfId="19381" hidden="1"/>
    <cellStyle name="Uwaga 3" xfId="19379" hidden="1"/>
    <cellStyle name="Uwaga 3" xfId="19367" hidden="1"/>
    <cellStyle name="Uwaga 3" xfId="19366" hidden="1"/>
    <cellStyle name="Uwaga 3" xfId="19364" hidden="1"/>
    <cellStyle name="Uwaga 3" xfId="19352" hidden="1"/>
    <cellStyle name="Uwaga 3" xfId="19351" hidden="1"/>
    <cellStyle name="Uwaga 3" xfId="19349" hidden="1"/>
    <cellStyle name="Uwaga 3" xfId="19337" hidden="1"/>
    <cellStyle name="Uwaga 3" xfId="19336" hidden="1"/>
    <cellStyle name="Uwaga 3" xfId="19334" hidden="1"/>
    <cellStyle name="Uwaga 3" xfId="19322" hidden="1"/>
    <cellStyle name="Uwaga 3" xfId="19321" hidden="1"/>
    <cellStyle name="Uwaga 3" xfId="19319" hidden="1"/>
    <cellStyle name="Uwaga 3" xfId="19307" hidden="1"/>
    <cellStyle name="Uwaga 3" xfId="19306" hidden="1"/>
    <cellStyle name="Uwaga 3" xfId="19304" hidden="1"/>
    <cellStyle name="Uwaga 3" xfId="19292" hidden="1"/>
    <cellStyle name="Uwaga 3" xfId="19291" hidden="1"/>
    <cellStyle name="Uwaga 3" xfId="19289" hidden="1"/>
    <cellStyle name="Uwaga 3" xfId="19277" hidden="1"/>
    <cellStyle name="Uwaga 3" xfId="19276" hidden="1"/>
    <cellStyle name="Uwaga 3" xfId="19274" hidden="1"/>
    <cellStyle name="Uwaga 3" xfId="19262" hidden="1"/>
    <cellStyle name="Uwaga 3" xfId="19261" hidden="1"/>
    <cellStyle name="Uwaga 3" xfId="19259" hidden="1"/>
    <cellStyle name="Uwaga 3" xfId="19247" hidden="1"/>
    <cellStyle name="Uwaga 3" xfId="19246" hidden="1"/>
    <cellStyle name="Uwaga 3" xfId="19244" hidden="1"/>
    <cellStyle name="Uwaga 3" xfId="19232" hidden="1"/>
    <cellStyle name="Uwaga 3" xfId="19231" hidden="1"/>
    <cellStyle name="Uwaga 3" xfId="19229" hidden="1"/>
    <cellStyle name="Uwaga 3" xfId="19217" hidden="1"/>
    <cellStyle name="Uwaga 3" xfId="19216" hidden="1"/>
    <cellStyle name="Uwaga 3" xfId="19214" hidden="1"/>
    <cellStyle name="Uwaga 3" xfId="19202" hidden="1"/>
    <cellStyle name="Uwaga 3" xfId="19201" hidden="1"/>
    <cellStyle name="Uwaga 3" xfId="19199" hidden="1"/>
    <cellStyle name="Uwaga 3" xfId="19187" hidden="1"/>
    <cellStyle name="Uwaga 3" xfId="19186" hidden="1"/>
    <cellStyle name="Uwaga 3" xfId="19184" hidden="1"/>
    <cellStyle name="Uwaga 3" xfId="19172" hidden="1"/>
    <cellStyle name="Uwaga 3" xfId="19171" hidden="1"/>
    <cellStyle name="Uwaga 3" xfId="19169" hidden="1"/>
    <cellStyle name="Uwaga 3" xfId="19157" hidden="1"/>
    <cellStyle name="Uwaga 3" xfId="19156" hidden="1"/>
    <cellStyle name="Uwaga 3" xfId="19154" hidden="1"/>
    <cellStyle name="Uwaga 3" xfId="19142" hidden="1"/>
    <cellStyle name="Uwaga 3" xfId="19141" hidden="1"/>
    <cellStyle name="Uwaga 3" xfId="19139" hidden="1"/>
    <cellStyle name="Uwaga 3" xfId="19127" hidden="1"/>
    <cellStyle name="Uwaga 3" xfId="19126" hidden="1"/>
    <cellStyle name="Uwaga 3" xfId="19124" hidden="1"/>
    <cellStyle name="Uwaga 3" xfId="19112" hidden="1"/>
    <cellStyle name="Uwaga 3" xfId="19111" hidden="1"/>
    <cellStyle name="Uwaga 3" xfId="19109" hidden="1"/>
    <cellStyle name="Uwaga 3" xfId="19097" hidden="1"/>
    <cellStyle name="Uwaga 3" xfId="19096" hidden="1"/>
    <cellStyle name="Uwaga 3" xfId="19094" hidden="1"/>
    <cellStyle name="Uwaga 3" xfId="19082" hidden="1"/>
    <cellStyle name="Uwaga 3" xfId="19081" hidden="1"/>
    <cellStyle name="Uwaga 3" xfId="19079" hidden="1"/>
    <cellStyle name="Uwaga 3" xfId="19067" hidden="1"/>
    <cellStyle name="Uwaga 3" xfId="19066" hidden="1"/>
    <cellStyle name="Uwaga 3" xfId="19064" hidden="1"/>
    <cellStyle name="Uwaga 3" xfId="19052" hidden="1"/>
    <cellStyle name="Uwaga 3" xfId="19051" hidden="1"/>
    <cellStyle name="Uwaga 3" xfId="19049" hidden="1"/>
    <cellStyle name="Uwaga 3" xfId="19037" hidden="1"/>
    <cellStyle name="Uwaga 3" xfId="19036" hidden="1"/>
    <cellStyle name="Uwaga 3" xfId="19034" hidden="1"/>
    <cellStyle name="Uwaga 3" xfId="19022" hidden="1"/>
    <cellStyle name="Uwaga 3" xfId="19021" hidden="1"/>
    <cellStyle name="Uwaga 3" xfId="19019" hidden="1"/>
    <cellStyle name="Uwaga 3" xfId="19007" hidden="1"/>
    <cellStyle name="Uwaga 3" xfId="19005" hidden="1"/>
    <cellStyle name="Uwaga 3" xfId="19002" hidden="1"/>
    <cellStyle name="Uwaga 3" xfId="18992" hidden="1"/>
    <cellStyle name="Uwaga 3" xfId="18990" hidden="1"/>
    <cellStyle name="Uwaga 3" xfId="18987" hidden="1"/>
    <cellStyle name="Uwaga 3" xfId="18977" hidden="1"/>
    <cellStyle name="Uwaga 3" xfId="18975" hidden="1"/>
    <cellStyle name="Uwaga 3" xfId="18972" hidden="1"/>
    <cellStyle name="Uwaga 3" xfId="18962" hidden="1"/>
    <cellStyle name="Uwaga 3" xfId="18960" hidden="1"/>
    <cellStyle name="Uwaga 3" xfId="18957" hidden="1"/>
    <cellStyle name="Uwaga 3" xfId="18947" hidden="1"/>
    <cellStyle name="Uwaga 3" xfId="18945" hidden="1"/>
    <cellStyle name="Uwaga 3" xfId="18942" hidden="1"/>
    <cellStyle name="Uwaga 3" xfId="18932" hidden="1"/>
    <cellStyle name="Uwaga 3" xfId="18930" hidden="1"/>
    <cellStyle name="Uwaga 3" xfId="18926" hidden="1"/>
    <cellStyle name="Uwaga 3" xfId="18917" hidden="1"/>
    <cellStyle name="Uwaga 3" xfId="18914" hidden="1"/>
    <cellStyle name="Uwaga 3" xfId="18910" hidden="1"/>
    <cellStyle name="Uwaga 3" xfId="18902" hidden="1"/>
    <cellStyle name="Uwaga 3" xfId="18900" hidden="1"/>
    <cellStyle name="Uwaga 3" xfId="18896" hidden="1"/>
    <cellStyle name="Uwaga 3" xfId="18887" hidden="1"/>
    <cellStyle name="Uwaga 3" xfId="18885" hidden="1"/>
    <cellStyle name="Uwaga 3" xfId="18882" hidden="1"/>
    <cellStyle name="Uwaga 3" xfId="18872" hidden="1"/>
    <cellStyle name="Uwaga 3" xfId="18870" hidden="1"/>
    <cellStyle name="Uwaga 3" xfId="18865" hidden="1"/>
    <cellStyle name="Uwaga 3" xfId="18857" hidden="1"/>
    <cellStyle name="Uwaga 3" xfId="18855" hidden="1"/>
    <cellStyle name="Uwaga 3" xfId="18850" hidden="1"/>
    <cellStyle name="Uwaga 3" xfId="18842" hidden="1"/>
    <cellStyle name="Uwaga 3" xfId="18840" hidden="1"/>
    <cellStyle name="Uwaga 3" xfId="18835" hidden="1"/>
    <cellStyle name="Uwaga 3" xfId="18827" hidden="1"/>
    <cellStyle name="Uwaga 3" xfId="18825" hidden="1"/>
    <cellStyle name="Uwaga 3" xfId="18821" hidden="1"/>
    <cellStyle name="Uwaga 3" xfId="18812" hidden="1"/>
    <cellStyle name="Uwaga 3" xfId="18809" hidden="1"/>
    <cellStyle name="Uwaga 3" xfId="18804" hidden="1"/>
    <cellStyle name="Uwaga 3" xfId="18797" hidden="1"/>
    <cellStyle name="Uwaga 3" xfId="18793" hidden="1"/>
    <cellStyle name="Uwaga 3" xfId="18788" hidden="1"/>
    <cellStyle name="Uwaga 3" xfId="18782" hidden="1"/>
    <cellStyle name="Uwaga 3" xfId="18778" hidden="1"/>
    <cellStyle name="Uwaga 3" xfId="18773" hidden="1"/>
    <cellStyle name="Uwaga 3" xfId="18767" hidden="1"/>
    <cellStyle name="Uwaga 3" xfId="18764" hidden="1"/>
    <cellStyle name="Uwaga 3" xfId="18760" hidden="1"/>
    <cellStyle name="Uwaga 3" xfId="18751" hidden="1"/>
    <cellStyle name="Uwaga 3" xfId="18746" hidden="1"/>
    <cellStyle name="Uwaga 3" xfId="18741" hidden="1"/>
    <cellStyle name="Uwaga 3" xfId="18736" hidden="1"/>
    <cellStyle name="Uwaga 3" xfId="18731" hidden="1"/>
    <cellStyle name="Uwaga 3" xfId="18726" hidden="1"/>
    <cellStyle name="Uwaga 3" xfId="18721" hidden="1"/>
    <cellStyle name="Uwaga 3" xfId="18716" hidden="1"/>
    <cellStyle name="Uwaga 3" xfId="18711" hidden="1"/>
    <cellStyle name="Uwaga 3" xfId="18707" hidden="1"/>
    <cellStyle name="Uwaga 3" xfId="18702" hidden="1"/>
    <cellStyle name="Uwaga 3" xfId="18697" hidden="1"/>
    <cellStyle name="Uwaga 3" xfId="18692" hidden="1"/>
    <cellStyle name="Uwaga 3" xfId="18688" hidden="1"/>
    <cellStyle name="Uwaga 3" xfId="18684" hidden="1"/>
    <cellStyle name="Uwaga 3" xfId="18677" hidden="1"/>
    <cellStyle name="Uwaga 3" xfId="18673" hidden="1"/>
    <cellStyle name="Uwaga 3" xfId="18668" hidden="1"/>
    <cellStyle name="Uwaga 3" xfId="18662" hidden="1"/>
    <cellStyle name="Uwaga 3" xfId="18658" hidden="1"/>
    <cellStyle name="Uwaga 3" xfId="18653" hidden="1"/>
    <cellStyle name="Uwaga 3" xfId="18647" hidden="1"/>
    <cellStyle name="Uwaga 3" xfId="18643" hidden="1"/>
    <cellStyle name="Uwaga 3" xfId="18639" hidden="1"/>
    <cellStyle name="Uwaga 3" xfId="18632" hidden="1"/>
    <cellStyle name="Uwaga 3" xfId="18628" hidden="1"/>
    <cellStyle name="Uwaga 3" xfId="18624" hidden="1"/>
    <cellStyle name="Uwaga 3" xfId="18542" hidden="1"/>
    <cellStyle name="Uwaga 3" xfId="18541" hidden="1"/>
    <cellStyle name="Uwaga 3" xfId="18540" hidden="1"/>
    <cellStyle name="Uwaga 3" xfId="18533" hidden="1"/>
    <cellStyle name="Uwaga 3" xfId="18532" hidden="1"/>
    <cellStyle name="Uwaga 3" xfId="18531" hidden="1"/>
    <cellStyle name="Uwaga 3" xfId="18524" hidden="1"/>
    <cellStyle name="Uwaga 3" xfId="18523" hidden="1"/>
    <cellStyle name="Uwaga 3" xfId="18522" hidden="1"/>
    <cellStyle name="Uwaga 3" xfId="18515" hidden="1"/>
    <cellStyle name="Uwaga 3" xfId="18514" hidden="1"/>
    <cellStyle name="Uwaga 3" xfId="18513" hidden="1"/>
    <cellStyle name="Uwaga 3" xfId="18506" hidden="1"/>
    <cellStyle name="Uwaga 3" xfId="18505" hidden="1"/>
    <cellStyle name="Uwaga 3" xfId="18503" hidden="1"/>
    <cellStyle name="Uwaga 3" xfId="18498" hidden="1"/>
    <cellStyle name="Uwaga 3" xfId="18495" hidden="1"/>
    <cellStyle name="Uwaga 3" xfId="18493" hidden="1"/>
    <cellStyle name="Uwaga 3" xfId="18489" hidden="1"/>
    <cellStyle name="Uwaga 3" xfId="18486" hidden="1"/>
    <cellStyle name="Uwaga 3" xfId="18484" hidden="1"/>
    <cellStyle name="Uwaga 3" xfId="18480" hidden="1"/>
    <cellStyle name="Uwaga 3" xfId="18477" hidden="1"/>
    <cellStyle name="Uwaga 3" xfId="18475" hidden="1"/>
    <cellStyle name="Uwaga 3" xfId="18471" hidden="1"/>
    <cellStyle name="Uwaga 3" xfId="18469" hidden="1"/>
    <cellStyle name="Uwaga 3" xfId="18468" hidden="1"/>
    <cellStyle name="Uwaga 3" xfId="18462" hidden="1"/>
    <cellStyle name="Uwaga 3" xfId="18460" hidden="1"/>
    <cellStyle name="Uwaga 3" xfId="18457" hidden="1"/>
    <cellStyle name="Uwaga 3" xfId="18453" hidden="1"/>
    <cellStyle name="Uwaga 3" xfId="18450" hidden="1"/>
    <cellStyle name="Uwaga 3" xfId="18448" hidden="1"/>
    <cellStyle name="Uwaga 3" xfId="18444" hidden="1"/>
    <cellStyle name="Uwaga 3" xfId="18441" hidden="1"/>
    <cellStyle name="Uwaga 3" xfId="18439" hidden="1"/>
    <cellStyle name="Uwaga 3" xfId="18435" hidden="1"/>
    <cellStyle name="Uwaga 3" xfId="18433" hidden="1"/>
    <cellStyle name="Uwaga 3" xfId="18432" hidden="1"/>
    <cellStyle name="Uwaga 3" xfId="18426" hidden="1"/>
    <cellStyle name="Uwaga 3" xfId="18423" hidden="1"/>
    <cellStyle name="Uwaga 3" xfId="18421" hidden="1"/>
    <cellStyle name="Uwaga 3" xfId="18417" hidden="1"/>
    <cellStyle name="Uwaga 3" xfId="18414" hidden="1"/>
    <cellStyle name="Uwaga 3" xfId="18412" hidden="1"/>
    <cellStyle name="Uwaga 3" xfId="18408" hidden="1"/>
    <cellStyle name="Uwaga 3" xfId="18405" hidden="1"/>
    <cellStyle name="Uwaga 3" xfId="18403" hidden="1"/>
    <cellStyle name="Uwaga 3" xfId="18399" hidden="1"/>
    <cellStyle name="Uwaga 3" xfId="18397" hidden="1"/>
    <cellStyle name="Uwaga 3" xfId="18396" hidden="1"/>
    <cellStyle name="Uwaga 3" xfId="18389" hidden="1"/>
    <cellStyle name="Uwaga 3" xfId="18386" hidden="1"/>
    <cellStyle name="Uwaga 3" xfId="18384" hidden="1"/>
    <cellStyle name="Uwaga 3" xfId="18380" hidden="1"/>
    <cellStyle name="Uwaga 3" xfId="18377" hidden="1"/>
    <cellStyle name="Uwaga 3" xfId="18375" hidden="1"/>
    <cellStyle name="Uwaga 3" xfId="18371" hidden="1"/>
    <cellStyle name="Uwaga 3" xfId="18368" hidden="1"/>
    <cellStyle name="Uwaga 3" xfId="18366" hidden="1"/>
    <cellStyle name="Uwaga 3" xfId="18363" hidden="1"/>
    <cellStyle name="Uwaga 3" xfId="18361" hidden="1"/>
    <cellStyle name="Uwaga 3" xfId="18360" hidden="1"/>
    <cellStyle name="Uwaga 3" xfId="18354" hidden="1"/>
    <cellStyle name="Uwaga 3" xfId="18352" hidden="1"/>
    <cellStyle name="Uwaga 3" xfId="18350" hidden="1"/>
    <cellStyle name="Uwaga 3" xfId="18345" hidden="1"/>
    <cellStyle name="Uwaga 3" xfId="18343" hidden="1"/>
    <cellStyle name="Uwaga 3" xfId="18341" hidden="1"/>
    <cellStyle name="Uwaga 3" xfId="18336" hidden="1"/>
    <cellStyle name="Uwaga 3" xfId="18334" hidden="1"/>
    <cellStyle name="Uwaga 3" xfId="18332" hidden="1"/>
    <cellStyle name="Uwaga 3" xfId="18327" hidden="1"/>
    <cellStyle name="Uwaga 3" xfId="18325" hidden="1"/>
    <cellStyle name="Uwaga 3" xfId="18324" hidden="1"/>
    <cellStyle name="Uwaga 3" xfId="18317" hidden="1"/>
    <cellStyle name="Uwaga 3" xfId="18314" hidden="1"/>
    <cellStyle name="Uwaga 3" xfId="18312" hidden="1"/>
    <cellStyle name="Uwaga 3" xfId="18308" hidden="1"/>
    <cellStyle name="Uwaga 3" xfId="18305" hidden="1"/>
    <cellStyle name="Uwaga 3" xfId="18303" hidden="1"/>
    <cellStyle name="Uwaga 3" xfId="18299" hidden="1"/>
    <cellStyle name="Uwaga 3" xfId="18296" hidden="1"/>
    <cellStyle name="Uwaga 3" xfId="18294" hidden="1"/>
    <cellStyle name="Uwaga 3" xfId="18291" hidden="1"/>
    <cellStyle name="Uwaga 3" xfId="18289" hidden="1"/>
    <cellStyle name="Uwaga 3" xfId="18287" hidden="1"/>
    <cellStyle name="Uwaga 3" xfId="18281" hidden="1"/>
    <cellStyle name="Uwaga 3" xfId="18278" hidden="1"/>
    <cellStyle name="Uwaga 3" xfId="18276" hidden="1"/>
    <cellStyle name="Uwaga 3" xfId="18272" hidden="1"/>
    <cellStyle name="Uwaga 3" xfId="18269" hidden="1"/>
    <cellStyle name="Uwaga 3" xfId="18267" hidden="1"/>
    <cellStyle name="Uwaga 3" xfId="18263" hidden="1"/>
    <cellStyle name="Uwaga 3" xfId="18260" hidden="1"/>
    <cellStyle name="Uwaga 3" xfId="18258" hidden="1"/>
    <cellStyle name="Uwaga 3" xfId="18256" hidden="1"/>
    <cellStyle name="Uwaga 3" xfId="18254" hidden="1"/>
    <cellStyle name="Uwaga 3" xfId="18252" hidden="1"/>
    <cellStyle name="Uwaga 3" xfId="18247" hidden="1"/>
    <cellStyle name="Uwaga 3" xfId="18245" hidden="1"/>
    <cellStyle name="Uwaga 3" xfId="18242" hidden="1"/>
    <cellStyle name="Uwaga 3" xfId="18238" hidden="1"/>
    <cellStyle name="Uwaga 3" xfId="18235" hidden="1"/>
    <cellStyle name="Uwaga 3" xfId="18232" hidden="1"/>
    <cellStyle name="Uwaga 3" xfId="18229" hidden="1"/>
    <cellStyle name="Uwaga 3" xfId="18227" hidden="1"/>
    <cellStyle name="Uwaga 3" xfId="18224" hidden="1"/>
    <cellStyle name="Uwaga 3" xfId="18220" hidden="1"/>
    <cellStyle name="Uwaga 3" xfId="18218" hidden="1"/>
    <cellStyle name="Uwaga 3" xfId="18215" hidden="1"/>
    <cellStyle name="Uwaga 3" xfId="18210" hidden="1"/>
    <cellStyle name="Uwaga 3" xfId="18207" hidden="1"/>
    <cellStyle name="Uwaga 3" xfId="18204" hidden="1"/>
    <cellStyle name="Uwaga 3" xfId="18200" hidden="1"/>
    <cellStyle name="Uwaga 3" xfId="18197" hidden="1"/>
    <cellStyle name="Uwaga 3" xfId="18195" hidden="1"/>
    <cellStyle name="Uwaga 3" xfId="18192" hidden="1"/>
    <cellStyle name="Uwaga 3" xfId="18189" hidden="1"/>
    <cellStyle name="Uwaga 3" xfId="18186" hidden="1"/>
    <cellStyle name="Uwaga 3" xfId="18184" hidden="1"/>
    <cellStyle name="Uwaga 3" xfId="18182" hidden="1"/>
    <cellStyle name="Uwaga 3" xfId="18179" hidden="1"/>
    <cellStyle name="Uwaga 3" xfId="18174" hidden="1"/>
    <cellStyle name="Uwaga 3" xfId="18171" hidden="1"/>
    <cellStyle name="Uwaga 3" xfId="18168" hidden="1"/>
    <cellStyle name="Uwaga 3" xfId="18165" hidden="1"/>
    <cellStyle name="Uwaga 3" xfId="18162" hidden="1"/>
    <cellStyle name="Uwaga 3" xfId="18159" hidden="1"/>
    <cellStyle name="Uwaga 3" xfId="18156" hidden="1"/>
    <cellStyle name="Uwaga 3" xfId="18153" hidden="1"/>
    <cellStyle name="Uwaga 3" xfId="18150" hidden="1"/>
    <cellStyle name="Uwaga 3" xfId="18148" hidden="1"/>
    <cellStyle name="Uwaga 3" xfId="18146" hidden="1"/>
    <cellStyle name="Uwaga 3" xfId="18143" hidden="1"/>
    <cellStyle name="Uwaga 3" xfId="18138" hidden="1"/>
    <cellStyle name="Uwaga 3" xfId="18135" hidden="1"/>
    <cellStyle name="Uwaga 3" xfId="18132" hidden="1"/>
    <cellStyle name="Uwaga 3" xfId="18129" hidden="1"/>
    <cellStyle name="Uwaga 3" xfId="18126" hidden="1"/>
    <cellStyle name="Uwaga 3" xfId="18123" hidden="1"/>
    <cellStyle name="Uwaga 3" xfId="18120" hidden="1"/>
    <cellStyle name="Uwaga 3" xfId="18117" hidden="1"/>
    <cellStyle name="Uwaga 3" xfId="18114" hidden="1"/>
    <cellStyle name="Uwaga 3" xfId="18112" hidden="1"/>
    <cellStyle name="Uwaga 3" xfId="18110" hidden="1"/>
    <cellStyle name="Uwaga 3" xfId="18107" hidden="1"/>
    <cellStyle name="Uwaga 3" xfId="18101" hidden="1"/>
    <cellStyle name="Uwaga 3" xfId="18098" hidden="1"/>
    <cellStyle name="Uwaga 3" xfId="18096" hidden="1"/>
    <cellStyle name="Uwaga 3" xfId="18092" hidden="1"/>
    <cellStyle name="Uwaga 3" xfId="18089" hidden="1"/>
    <cellStyle name="Uwaga 3" xfId="18087" hidden="1"/>
    <cellStyle name="Uwaga 3" xfId="18083" hidden="1"/>
    <cellStyle name="Uwaga 3" xfId="18080" hidden="1"/>
    <cellStyle name="Uwaga 3" xfId="18078" hidden="1"/>
    <cellStyle name="Uwaga 3" xfId="18076" hidden="1"/>
    <cellStyle name="Uwaga 3" xfId="18073" hidden="1"/>
    <cellStyle name="Uwaga 3" xfId="18070" hidden="1"/>
    <cellStyle name="Uwaga 3" xfId="18067" hidden="1"/>
    <cellStyle name="Uwaga 3" xfId="18065" hidden="1"/>
    <cellStyle name="Uwaga 3" xfId="18063" hidden="1"/>
    <cellStyle name="Uwaga 3" xfId="18058" hidden="1"/>
    <cellStyle name="Uwaga 3" xfId="18056" hidden="1"/>
    <cellStyle name="Uwaga 3" xfId="18053" hidden="1"/>
    <cellStyle name="Uwaga 3" xfId="18049" hidden="1"/>
    <cellStyle name="Uwaga 3" xfId="18047" hidden="1"/>
    <cellStyle name="Uwaga 3" xfId="18044" hidden="1"/>
    <cellStyle name="Uwaga 3" xfId="18040" hidden="1"/>
    <cellStyle name="Uwaga 3" xfId="18038" hidden="1"/>
    <cellStyle name="Uwaga 3" xfId="18035" hidden="1"/>
    <cellStyle name="Uwaga 3" xfId="18031" hidden="1"/>
    <cellStyle name="Uwaga 3" xfId="15138" hidden="1"/>
    <cellStyle name="Uwaga 3" xfId="16089" hidden="1"/>
    <cellStyle name="Uwaga 3" xfId="19610" hidden="1"/>
    <cellStyle name="Uwaga 3" xfId="19611" hidden="1"/>
    <cellStyle name="Uwaga 3" xfId="19613" hidden="1"/>
    <cellStyle name="Uwaga 3" xfId="19625" hidden="1"/>
    <cellStyle name="Uwaga 3" xfId="19626" hidden="1"/>
    <cellStyle name="Uwaga 3" xfId="19631" hidden="1"/>
    <cellStyle name="Uwaga 3" xfId="19640" hidden="1"/>
    <cellStyle name="Uwaga 3" xfId="19641" hidden="1"/>
    <cellStyle name="Uwaga 3" xfId="19646" hidden="1"/>
    <cellStyle name="Uwaga 3" xfId="19655" hidden="1"/>
    <cellStyle name="Uwaga 3" xfId="19656" hidden="1"/>
    <cellStyle name="Uwaga 3" xfId="19657" hidden="1"/>
    <cellStyle name="Uwaga 3" xfId="19670" hidden="1"/>
    <cellStyle name="Uwaga 3" xfId="19675" hidden="1"/>
    <cellStyle name="Uwaga 3" xfId="19680" hidden="1"/>
    <cellStyle name="Uwaga 3" xfId="19690" hidden="1"/>
    <cellStyle name="Uwaga 3" xfId="19695" hidden="1"/>
    <cellStyle name="Uwaga 3" xfId="19699" hidden="1"/>
    <cellStyle name="Uwaga 3" xfId="19706" hidden="1"/>
    <cellStyle name="Uwaga 3" xfId="19711" hidden="1"/>
    <cellStyle name="Uwaga 3" xfId="19714" hidden="1"/>
    <cellStyle name="Uwaga 3" xfId="19720" hidden="1"/>
    <cellStyle name="Uwaga 3" xfId="19725" hidden="1"/>
    <cellStyle name="Uwaga 3" xfId="19729" hidden="1"/>
    <cellStyle name="Uwaga 3" xfId="19730" hidden="1"/>
    <cellStyle name="Uwaga 3" xfId="19731" hidden="1"/>
    <cellStyle name="Uwaga 3" xfId="19735" hidden="1"/>
    <cellStyle name="Uwaga 3" xfId="19747" hidden="1"/>
    <cellStyle name="Uwaga 3" xfId="19752" hidden="1"/>
    <cellStyle name="Uwaga 3" xfId="19757" hidden="1"/>
    <cellStyle name="Uwaga 3" xfId="19762" hidden="1"/>
    <cellStyle name="Uwaga 3" xfId="19767" hidden="1"/>
    <cellStyle name="Uwaga 3" xfId="19772" hidden="1"/>
    <cellStyle name="Uwaga 3" xfId="19776" hidden="1"/>
    <cellStyle name="Uwaga 3" xfId="19780" hidden="1"/>
    <cellStyle name="Uwaga 3" xfId="19785" hidden="1"/>
    <cellStyle name="Uwaga 3" xfId="19790" hidden="1"/>
    <cellStyle name="Uwaga 3" xfId="19791" hidden="1"/>
    <cellStyle name="Uwaga 3" xfId="19793" hidden="1"/>
    <cellStyle name="Uwaga 3" xfId="19806" hidden="1"/>
    <cellStyle name="Uwaga 3" xfId="19810" hidden="1"/>
    <cellStyle name="Uwaga 3" xfId="19815" hidden="1"/>
    <cellStyle name="Uwaga 3" xfId="19822" hidden="1"/>
    <cellStyle name="Uwaga 3" xfId="19826" hidden="1"/>
    <cellStyle name="Uwaga 3" xfId="19831" hidden="1"/>
    <cellStyle name="Uwaga 3" xfId="19836" hidden="1"/>
    <cellStyle name="Uwaga 3" xfId="19839" hidden="1"/>
    <cellStyle name="Uwaga 3" xfId="19844" hidden="1"/>
    <cellStyle name="Uwaga 3" xfId="19850" hidden="1"/>
    <cellStyle name="Uwaga 3" xfId="19851" hidden="1"/>
    <cellStyle name="Uwaga 3" xfId="19854" hidden="1"/>
    <cellStyle name="Uwaga 3" xfId="19867" hidden="1"/>
    <cellStyle name="Uwaga 3" xfId="19871" hidden="1"/>
    <cellStyle name="Uwaga 3" xfId="19876" hidden="1"/>
    <cellStyle name="Uwaga 3" xfId="19883" hidden="1"/>
    <cellStyle name="Uwaga 3" xfId="19888" hidden="1"/>
    <cellStyle name="Uwaga 3" xfId="19892" hidden="1"/>
    <cellStyle name="Uwaga 3" xfId="19897" hidden="1"/>
    <cellStyle name="Uwaga 3" xfId="19901" hidden="1"/>
    <cellStyle name="Uwaga 3" xfId="19906" hidden="1"/>
    <cellStyle name="Uwaga 3" xfId="19910" hidden="1"/>
    <cellStyle name="Uwaga 3" xfId="19911" hidden="1"/>
    <cellStyle name="Uwaga 3" xfId="19913" hidden="1"/>
    <cellStyle name="Uwaga 3" xfId="19925" hidden="1"/>
    <cellStyle name="Uwaga 3" xfId="19926" hidden="1"/>
    <cellStyle name="Uwaga 3" xfId="19928" hidden="1"/>
    <cellStyle name="Uwaga 3" xfId="19940" hidden="1"/>
    <cellStyle name="Uwaga 3" xfId="19942" hidden="1"/>
    <cellStyle name="Uwaga 3" xfId="19945" hidden="1"/>
    <cellStyle name="Uwaga 3" xfId="19955" hidden="1"/>
    <cellStyle name="Uwaga 3" xfId="19956" hidden="1"/>
    <cellStyle name="Uwaga 3" xfId="19958" hidden="1"/>
    <cellStyle name="Uwaga 3" xfId="19970" hidden="1"/>
    <cellStyle name="Uwaga 3" xfId="19971" hidden="1"/>
    <cellStyle name="Uwaga 3" xfId="19972" hidden="1"/>
    <cellStyle name="Uwaga 3" xfId="19986" hidden="1"/>
    <cellStyle name="Uwaga 3" xfId="19989" hidden="1"/>
    <cellStyle name="Uwaga 3" xfId="19993" hidden="1"/>
    <cellStyle name="Uwaga 3" xfId="20001" hidden="1"/>
    <cellStyle name="Uwaga 3" xfId="20004" hidden="1"/>
    <cellStyle name="Uwaga 3" xfId="20008" hidden="1"/>
    <cellStyle name="Uwaga 3" xfId="20016" hidden="1"/>
    <cellStyle name="Uwaga 3" xfId="20019" hidden="1"/>
    <cellStyle name="Uwaga 3" xfId="20023" hidden="1"/>
    <cellStyle name="Uwaga 3" xfId="20030" hidden="1"/>
    <cellStyle name="Uwaga 3" xfId="20031" hidden="1"/>
    <cellStyle name="Uwaga 3" xfId="20033" hidden="1"/>
    <cellStyle name="Uwaga 3" xfId="20046" hidden="1"/>
    <cellStyle name="Uwaga 3" xfId="20049" hidden="1"/>
    <cellStyle name="Uwaga 3" xfId="20052" hidden="1"/>
    <cellStyle name="Uwaga 3" xfId="20061" hidden="1"/>
    <cellStyle name="Uwaga 3" xfId="20064" hidden="1"/>
    <cellStyle name="Uwaga 3" xfId="20068" hidden="1"/>
    <cellStyle name="Uwaga 3" xfId="20076" hidden="1"/>
    <cellStyle name="Uwaga 3" xfId="20078" hidden="1"/>
    <cellStyle name="Uwaga 3" xfId="20081" hidden="1"/>
    <cellStyle name="Uwaga 3" xfId="20090" hidden="1"/>
    <cellStyle name="Uwaga 3" xfId="20091" hidden="1"/>
    <cellStyle name="Uwaga 3" xfId="20092" hidden="1"/>
    <cellStyle name="Uwaga 3" xfId="20105" hidden="1"/>
    <cellStyle name="Uwaga 3" xfId="20106" hidden="1"/>
    <cellStyle name="Uwaga 3" xfId="20108" hidden="1"/>
    <cellStyle name="Uwaga 3" xfId="20120" hidden="1"/>
    <cellStyle name="Uwaga 3" xfId="20121" hidden="1"/>
    <cellStyle name="Uwaga 3" xfId="20123" hidden="1"/>
    <cellStyle name="Uwaga 3" xfId="20135" hidden="1"/>
    <cellStyle name="Uwaga 3" xfId="20136" hidden="1"/>
    <cellStyle name="Uwaga 3" xfId="20138" hidden="1"/>
    <cellStyle name="Uwaga 3" xfId="20150" hidden="1"/>
    <cellStyle name="Uwaga 3" xfId="20151" hidden="1"/>
    <cellStyle name="Uwaga 3" xfId="20152" hidden="1"/>
    <cellStyle name="Uwaga 3" xfId="20166" hidden="1"/>
    <cellStyle name="Uwaga 3" xfId="20168" hidden="1"/>
    <cellStyle name="Uwaga 3" xfId="20171" hidden="1"/>
    <cellStyle name="Uwaga 3" xfId="20181" hidden="1"/>
    <cellStyle name="Uwaga 3" xfId="20184" hidden="1"/>
    <cellStyle name="Uwaga 3" xfId="20187" hidden="1"/>
    <cellStyle name="Uwaga 3" xfId="20196" hidden="1"/>
    <cellStyle name="Uwaga 3" xfId="20198" hidden="1"/>
    <cellStyle name="Uwaga 3" xfId="20201" hidden="1"/>
    <cellStyle name="Uwaga 3" xfId="20210" hidden="1"/>
    <cellStyle name="Uwaga 3" xfId="20211" hidden="1"/>
    <cellStyle name="Uwaga 3" xfId="20212" hidden="1"/>
    <cellStyle name="Uwaga 3" xfId="20225" hidden="1"/>
    <cellStyle name="Uwaga 3" xfId="20227" hidden="1"/>
    <cellStyle name="Uwaga 3" xfId="20229" hidden="1"/>
    <cellStyle name="Uwaga 3" xfId="20240" hidden="1"/>
    <cellStyle name="Uwaga 3" xfId="20242" hidden="1"/>
    <cellStyle name="Uwaga 3" xfId="20244" hidden="1"/>
    <cellStyle name="Uwaga 3" xfId="20255" hidden="1"/>
    <cellStyle name="Uwaga 3" xfId="20257" hidden="1"/>
    <cellStyle name="Uwaga 3" xfId="20259" hidden="1"/>
    <cellStyle name="Uwaga 3" xfId="20270" hidden="1"/>
    <cellStyle name="Uwaga 3" xfId="20271" hidden="1"/>
    <cellStyle name="Uwaga 3" xfId="20272" hidden="1"/>
    <cellStyle name="Uwaga 3" xfId="20285" hidden="1"/>
    <cellStyle name="Uwaga 3" xfId="20287" hidden="1"/>
    <cellStyle name="Uwaga 3" xfId="20289" hidden="1"/>
    <cellStyle name="Uwaga 3" xfId="20300" hidden="1"/>
    <cellStyle name="Uwaga 3" xfId="20302" hidden="1"/>
    <cellStyle name="Uwaga 3" xfId="20304" hidden="1"/>
    <cellStyle name="Uwaga 3" xfId="20315" hidden="1"/>
    <cellStyle name="Uwaga 3" xfId="20317" hidden="1"/>
    <cellStyle name="Uwaga 3" xfId="20318" hidden="1"/>
    <cellStyle name="Uwaga 3" xfId="20330" hidden="1"/>
    <cellStyle name="Uwaga 3" xfId="20331" hidden="1"/>
    <cellStyle name="Uwaga 3" xfId="20332" hidden="1"/>
    <cellStyle name="Uwaga 3" xfId="20345" hidden="1"/>
    <cellStyle name="Uwaga 3" xfId="20347" hidden="1"/>
    <cellStyle name="Uwaga 3" xfId="20349" hidden="1"/>
    <cellStyle name="Uwaga 3" xfId="20360" hidden="1"/>
    <cellStyle name="Uwaga 3" xfId="20362" hidden="1"/>
    <cellStyle name="Uwaga 3" xfId="20364" hidden="1"/>
    <cellStyle name="Uwaga 3" xfId="20375" hidden="1"/>
    <cellStyle name="Uwaga 3" xfId="20377" hidden="1"/>
    <cellStyle name="Uwaga 3" xfId="20379" hidden="1"/>
    <cellStyle name="Uwaga 3" xfId="20390" hidden="1"/>
    <cellStyle name="Uwaga 3" xfId="20391" hidden="1"/>
    <cellStyle name="Uwaga 3" xfId="20393" hidden="1"/>
    <cellStyle name="Uwaga 3" xfId="20404" hidden="1"/>
    <cellStyle name="Uwaga 3" xfId="20406" hidden="1"/>
    <cellStyle name="Uwaga 3" xfId="20407" hidden="1"/>
    <cellStyle name="Uwaga 3" xfId="20416" hidden="1"/>
    <cellStyle name="Uwaga 3" xfId="20419" hidden="1"/>
    <cellStyle name="Uwaga 3" xfId="20421" hidden="1"/>
    <cellStyle name="Uwaga 3" xfId="20432" hidden="1"/>
    <cellStyle name="Uwaga 3" xfId="20434" hidden="1"/>
    <cellStyle name="Uwaga 3" xfId="20436" hidden="1"/>
    <cellStyle name="Uwaga 3" xfId="20448" hidden="1"/>
    <cellStyle name="Uwaga 3" xfId="20450" hidden="1"/>
    <cellStyle name="Uwaga 3" xfId="20452" hidden="1"/>
    <cellStyle name="Uwaga 3" xfId="20460" hidden="1"/>
    <cellStyle name="Uwaga 3" xfId="20462" hidden="1"/>
    <cellStyle name="Uwaga 3" xfId="20465" hidden="1"/>
    <cellStyle name="Uwaga 3" xfId="20455" hidden="1"/>
    <cellStyle name="Uwaga 3" xfId="20454" hidden="1"/>
    <cellStyle name="Uwaga 3" xfId="20453" hidden="1"/>
    <cellStyle name="Uwaga 3" xfId="20440" hidden="1"/>
    <cellStyle name="Uwaga 3" xfId="20439" hidden="1"/>
    <cellStyle name="Uwaga 3" xfId="20438" hidden="1"/>
    <cellStyle name="Uwaga 3" xfId="20425" hidden="1"/>
    <cellStyle name="Uwaga 3" xfId="20424" hidden="1"/>
    <cellStyle name="Uwaga 3" xfId="20423" hidden="1"/>
    <cellStyle name="Uwaga 3" xfId="20410" hidden="1"/>
    <cellStyle name="Uwaga 3" xfId="20409" hidden="1"/>
    <cellStyle name="Uwaga 3" xfId="20408" hidden="1"/>
    <cellStyle name="Uwaga 3" xfId="20395" hidden="1"/>
    <cellStyle name="Uwaga 3" xfId="20394" hidden="1"/>
    <cellStyle name="Uwaga 3" xfId="20392" hidden="1"/>
    <cellStyle name="Uwaga 3" xfId="20381" hidden="1"/>
    <cellStyle name="Uwaga 3" xfId="20378" hidden="1"/>
    <cellStyle name="Uwaga 3" xfId="20376" hidden="1"/>
    <cellStyle name="Uwaga 3" xfId="20366" hidden="1"/>
    <cellStyle name="Uwaga 3" xfId="20363" hidden="1"/>
    <cellStyle name="Uwaga 3" xfId="20361" hidden="1"/>
    <cellStyle name="Uwaga 3" xfId="20351" hidden="1"/>
    <cellStyle name="Uwaga 3" xfId="20348" hidden="1"/>
    <cellStyle name="Uwaga 3" xfId="20346" hidden="1"/>
    <cellStyle name="Uwaga 3" xfId="20336" hidden="1"/>
    <cellStyle name="Uwaga 3" xfId="20334" hidden="1"/>
    <cellStyle name="Uwaga 3" xfId="20333" hidden="1"/>
    <cellStyle name="Uwaga 3" xfId="20321" hidden="1"/>
    <cellStyle name="Uwaga 3" xfId="20319" hidden="1"/>
    <cellStyle name="Uwaga 3" xfId="20316" hidden="1"/>
    <cellStyle name="Uwaga 3" xfId="20306" hidden="1"/>
    <cellStyle name="Uwaga 3" xfId="20303" hidden="1"/>
    <cellStyle name="Uwaga 3" xfId="20301" hidden="1"/>
    <cellStyle name="Uwaga 3" xfId="20291" hidden="1"/>
    <cellStyle name="Uwaga 3" xfId="20288" hidden="1"/>
    <cellStyle name="Uwaga 3" xfId="20286" hidden="1"/>
    <cellStyle name="Uwaga 3" xfId="20276" hidden="1"/>
    <cellStyle name="Uwaga 3" xfId="20274" hidden="1"/>
    <cellStyle name="Uwaga 3" xfId="20273" hidden="1"/>
    <cellStyle name="Uwaga 3" xfId="20261" hidden="1"/>
    <cellStyle name="Uwaga 3" xfId="20258" hidden="1"/>
    <cellStyle name="Uwaga 3" xfId="20256" hidden="1"/>
    <cellStyle name="Uwaga 3" xfId="20246" hidden="1"/>
    <cellStyle name="Uwaga 3" xfId="20243" hidden="1"/>
    <cellStyle name="Uwaga 3" xfId="20241" hidden="1"/>
    <cellStyle name="Uwaga 3" xfId="20231" hidden="1"/>
    <cellStyle name="Uwaga 3" xfId="20228" hidden="1"/>
    <cellStyle name="Uwaga 3" xfId="20226" hidden="1"/>
    <cellStyle name="Uwaga 3" xfId="20216" hidden="1"/>
    <cellStyle name="Uwaga 3" xfId="20214" hidden="1"/>
    <cellStyle name="Uwaga 3" xfId="20213" hidden="1"/>
    <cellStyle name="Uwaga 3" xfId="20200" hidden="1"/>
    <cellStyle name="Uwaga 3" xfId="20197" hidden="1"/>
    <cellStyle name="Uwaga 3" xfId="20195" hidden="1"/>
    <cellStyle name="Uwaga 3" xfId="20185" hidden="1"/>
    <cellStyle name="Uwaga 3" xfId="20182" hidden="1"/>
    <cellStyle name="Uwaga 3" xfId="20180" hidden="1"/>
    <cellStyle name="Uwaga 3" xfId="20170" hidden="1"/>
    <cellStyle name="Uwaga 3" xfId="20167" hidden="1"/>
    <cellStyle name="Uwaga 3" xfId="20165" hidden="1"/>
    <cellStyle name="Uwaga 3" xfId="20156" hidden="1"/>
    <cellStyle name="Uwaga 3" xfId="20154" hidden="1"/>
    <cellStyle name="Uwaga 3" xfId="20153" hidden="1"/>
    <cellStyle name="Uwaga 3" xfId="20141" hidden="1"/>
    <cellStyle name="Uwaga 3" xfId="20139" hidden="1"/>
    <cellStyle name="Uwaga 3" xfId="20137" hidden="1"/>
    <cellStyle name="Uwaga 3" xfId="20126" hidden="1"/>
    <cellStyle name="Uwaga 3" xfId="20124" hidden="1"/>
    <cellStyle name="Uwaga 3" xfId="20122" hidden="1"/>
    <cellStyle name="Uwaga 3" xfId="20111" hidden="1"/>
    <cellStyle name="Uwaga 3" xfId="20109" hidden="1"/>
    <cellStyle name="Uwaga 3" xfId="20107" hidden="1"/>
    <cellStyle name="Uwaga 3" xfId="20096" hidden="1"/>
    <cellStyle name="Uwaga 3" xfId="20094" hidden="1"/>
    <cellStyle name="Uwaga 3" xfId="20093" hidden="1"/>
    <cellStyle name="Uwaga 3" xfId="20080" hidden="1"/>
    <cellStyle name="Uwaga 3" xfId="20077" hidden="1"/>
    <cellStyle name="Uwaga 3" xfId="20075" hidden="1"/>
    <cellStyle name="Uwaga 3" xfId="20065" hidden="1"/>
    <cellStyle name="Uwaga 3" xfId="20062" hidden="1"/>
    <cellStyle name="Uwaga 3" xfId="20060" hidden="1"/>
    <cellStyle name="Uwaga 3" xfId="20050" hidden="1"/>
    <cellStyle name="Uwaga 3" xfId="20047" hidden="1"/>
    <cellStyle name="Uwaga 3" xfId="20045" hidden="1"/>
    <cellStyle name="Uwaga 3" xfId="20036" hidden="1"/>
    <cellStyle name="Uwaga 3" xfId="20034" hidden="1"/>
    <cellStyle name="Uwaga 3" xfId="20032" hidden="1"/>
    <cellStyle name="Uwaga 3" xfId="20020" hidden="1"/>
    <cellStyle name="Uwaga 3" xfId="20017" hidden="1"/>
    <cellStyle name="Uwaga 3" xfId="20015" hidden="1"/>
    <cellStyle name="Uwaga 3" xfId="20005" hidden="1"/>
    <cellStyle name="Uwaga 3" xfId="20002" hidden="1"/>
    <cellStyle name="Uwaga 3" xfId="20000" hidden="1"/>
    <cellStyle name="Uwaga 3" xfId="19990" hidden="1"/>
    <cellStyle name="Uwaga 3" xfId="19987" hidden="1"/>
    <cellStyle name="Uwaga 3" xfId="19985" hidden="1"/>
    <cellStyle name="Uwaga 3" xfId="19978" hidden="1"/>
    <cellStyle name="Uwaga 3" xfId="19975" hidden="1"/>
    <cellStyle name="Uwaga 3" xfId="19973" hidden="1"/>
    <cellStyle name="Uwaga 3" xfId="19963" hidden="1"/>
    <cellStyle name="Uwaga 3" xfId="19960" hidden="1"/>
    <cellStyle name="Uwaga 3" xfId="19957" hidden="1"/>
    <cellStyle name="Uwaga 3" xfId="19948" hidden="1"/>
    <cellStyle name="Uwaga 3" xfId="19944" hidden="1"/>
    <cellStyle name="Uwaga 3" xfId="19941" hidden="1"/>
    <cellStyle name="Uwaga 3" xfId="19933" hidden="1"/>
    <cellStyle name="Uwaga 3" xfId="19930" hidden="1"/>
    <cellStyle name="Uwaga 3" xfId="19927" hidden="1"/>
    <cellStyle name="Uwaga 3" xfId="19918" hidden="1"/>
    <cellStyle name="Uwaga 3" xfId="19915" hidden="1"/>
    <cellStyle name="Uwaga 3" xfId="19912" hidden="1"/>
    <cellStyle name="Uwaga 3" xfId="19902" hidden="1"/>
    <cellStyle name="Uwaga 3" xfId="19898" hidden="1"/>
    <cellStyle name="Uwaga 3" xfId="19895" hidden="1"/>
    <cellStyle name="Uwaga 3" xfId="19886" hidden="1"/>
    <cellStyle name="Uwaga 3" xfId="19882" hidden="1"/>
    <cellStyle name="Uwaga 3" xfId="19880" hidden="1"/>
    <cellStyle name="Uwaga 3" xfId="19872" hidden="1"/>
    <cellStyle name="Uwaga 3" xfId="19868" hidden="1"/>
    <cellStyle name="Uwaga 3" xfId="19865" hidden="1"/>
    <cellStyle name="Uwaga 3" xfId="19858" hidden="1"/>
    <cellStyle name="Uwaga 3" xfId="19855" hidden="1"/>
    <cellStyle name="Uwaga 3" xfId="19852" hidden="1"/>
    <cellStyle name="Uwaga 3" xfId="19843" hidden="1"/>
    <cellStyle name="Uwaga 3" xfId="19838" hidden="1"/>
    <cellStyle name="Uwaga 3" xfId="19835" hidden="1"/>
    <cellStyle name="Uwaga 3" xfId="19828" hidden="1"/>
    <cellStyle name="Uwaga 3" xfId="19823" hidden="1"/>
    <cellStyle name="Uwaga 3" xfId="19820" hidden="1"/>
    <cellStyle name="Uwaga 3" xfId="19813" hidden="1"/>
    <cellStyle name="Uwaga 3" xfId="19808" hidden="1"/>
    <cellStyle name="Uwaga 3" xfId="19805" hidden="1"/>
    <cellStyle name="Uwaga 3" xfId="19799" hidden="1"/>
    <cellStyle name="Uwaga 3" xfId="19795" hidden="1"/>
    <cellStyle name="Uwaga 3" xfId="19792" hidden="1"/>
    <cellStyle name="Uwaga 3" xfId="19784" hidden="1"/>
    <cellStyle name="Uwaga 3" xfId="19779" hidden="1"/>
    <cellStyle name="Uwaga 3" xfId="19775" hidden="1"/>
    <cellStyle name="Uwaga 3" xfId="19769" hidden="1"/>
    <cellStyle name="Uwaga 3" xfId="19764" hidden="1"/>
    <cellStyle name="Uwaga 3" xfId="19760" hidden="1"/>
    <cellStyle name="Uwaga 3" xfId="19754" hidden="1"/>
    <cellStyle name="Uwaga 3" xfId="19749" hidden="1"/>
    <cellStyle name="Uwaga 3" xfId="19745" hidden="1"/>
    <cellStyle name="Uwaga 3" xfId="19740" hidden="1"/>
    <cellStyle name="Uwaga 3" xfId="19736" hidden="1"/>
    <cellStyle name="Uwaga 3" xfId="19732" hidden="1"/>
    <cellStyle name="Uwaga 3" xfId="19724" hidden="1"/>
    <cellStyle name="Uwaga 3" xfId="19719" hidden="1"/>
    <cellStyle name="Uwaga 3" xfId="19715" hidden="1"/>
    <cellStyle name="Uwaga 3" xfId="19709" hidden="1"/>
    <cellStyle name="Uwaga 3" xfId="19704" hidden="1"/>
    <cellStyle name="Uwaga 3" xfId="19700" hidden="1"/>
    <cellStyle name="Uwaga 3" xfId="19694" hidden="1"/>
    <cellStyle name="Uwaga 3" xfId="19689" hidden="1"/>
    <cellStyle name="Uwaga 3" xfId="19685" hidden="1"/>
    <cellStyle name="Uwaga 3" xfId="19681" hidden="1"/>
    <cellStyle name="Uwaga 3" xfId="19676" hidden="1"/>
    <cellStyle name="Uwaga 3" xfId="19671" hidden="1"/>
    <cellStyle name="Uwaga 3" xfId="19666" hidden="1"/>
    <cellStyle name="Uwaga 3" xfId="19662" hidden="1"/>
    <cellStyle name="Uwaga 3" xfId="19658" hidden="1"/>
    <cellStyle name="Uwaga 3" xfId="19651" hidden="1"/>
    <cellStyle name="Uwaga 3" xfId="19647" hidden="1"/>
    <cellStyle name="Uwaga 3" xfId="19642" hidden="1"/>
    <cellStyle name="Uwaga 3" xfId="19636" hidden="1"/>
    <cellStyle name="Uwaga 3" xfId="19632" hidden="1"/>
    <cellStyle name="Uwaga 3" xfId="19627" hidden="1"/>
    <cellStyle name="Uwaga 3" xfId="19621" hidden="1"/>
    <cellStyle name="Uwaga 3" xfId="19617" hidden="1"/>
    <cellStyle name="Uwaga 3" xfId="19612" hidden="1"/>
    <cellStyle name="Uwaga 3" xfId="19606" hidden="1"/>
    <cellStyle name="Uwaga 3" xfId="19602" hidden="1"/>
    <cellStyle name="Uwaga 3" xfId="19598" hidden="1"/>
    <cellStyle name="Uwaga 3" xfId="20458" hidden="1"/>
    <cellStyle name="Uwaga 3" xfId="20457" hidden="1"/>
    <cellStyle name="Uwaga 3" xfId="20456" hidden="1"/>
    <cellStyle name="Uwaga 3" xfId="20443" hidden="1"/>
    <cellStyle name="Uwaga 3" xfId="20442" hidden="1"/>
    <cellStyle name="Uwaga 3" xfId="20441" hidden="1"/>
    <cellStyle name="Uwaga 3" xfId="20428" hidden="1"/>
    <cellStyle name="Uwaga 3" xfId="20427" hidden="1"/>
    <cellStyle name="Uwaga 3" xfId="20426" hidden="1"/>
    <cellStyle name="Uwaga 3" xfId="20413" hidden="1"/>
    <cellStyle name="Uwaga 3" xfId="20412" hidden="1"/>
    <cellStyle name="Uwaga 3" xfId="20411" hidden="1"/>
    <cellStyle name="Uwaga 3" xfId="20398" hidden="1"/>
    <cellStyle name="Uwaga 3" xfId="20397" hidden="1"/>
    <cellStyle name="Uwaga 3" xfId="20396" hidden="1"/>
    <cellStyle name="Uwaga 3" xfId="20384" hidden="1"/>
    <cellStyle name="Uwaga 3" xfId="20382" hidden="1"/>
    <cellStyle name="Uwaga 3" xfId="20380" hidden="1"/>
    <cellStyle name="Uwaga 3" xfId="20369" hidden="1"/>
    <cellStyle name="Uwaga 3" xfId="20367" hidden="1"/>
    <cellStyle name="Uwaga 3" xfId="20365" hidden="1"/>
    <cellStyle name="Uwaga 3" xfId="20354" hidden="1"/>
    <cellStyle name="Uwaga 3" xfId="20352" hidden="1"/>
    <cellStyle name="Uwaga 3" xfId="20350" hidden="1"/>
    <cellStyle name="Uwaga 3" xfId="20339" hidden="1"/>
    <cellStyle name="Uwaga 3" xfId="20337" hidden="1"/>
    <cellStyle name="Uwaga 3" xfId="20335" hidden="1"/>
    <cellStyle name="Uwaga 3" xfId="20324" hidden="1"/>
    <cellStyle name="Uwaga 3" xfId="20322" hidden="1"/>
    <cellStyle name="Uwaga 3" xfId="20320" hidden="1"/>
    <cellStyle name="Uwaga 3" xfId="20309" hidden="1"/>
    <cellStyle name="Uwaga 3" xfId="20307" hidden="1"/>
    <cellStyle name="Uwaga 3" xfId="20305" hidden="1"/>
    <cellStyle name="Uwaga 3" xfId="20294" hidden="1"/>
    <cellStyle name="Uwaga 3" xfId="20292" hidden="1"/>
    <cellStyle name="Uwaga 3" xfId="20290" hidden="1"/>
    <cellStyle name="Uwaga 3" xfId="20279" hidden="1"/>
    <cellStyle name="Uwaga 3" xfId="20277" hidden="1"/>
    <cellStyle name="Uwaga 3" xfId="20275" hidden="1"/>
    <cellStyle name="Uwaga 3" xfId="20264" hidden="1"/>
    <cellStyle name="Uwaga 3" xfId="20262" hidden="1"/>
    <cellStyle name="Uwaga 3" xfId="20260" hidden="1"/>
    <cellStyle name="Uwaga 3" xfId="20249" hidden="1"/>
    <cellStyle name="Uwaga 3" xfId="20247" hidden="1"/>
    <cellStyle name="Uwaga 3" xfId="20245" hidden="1"/>
    <cellStyle name="Uwaga 3" xfId="20234" hidden="1"/>
    <cellStyle name="Uwaga 3" xfId="20232" hidden="1"/>
    <cellStyle name="Uwaga 3" xfId="20230" hidden="1"/>
    <cellStyle name="Uwaga 3" xfId="20219" hidden="1"/>
    <cellStyle name="Uwaga 3" xfId="20217" hidden="1"/>
    <cellStyle name="Uwaga 3" xfId="20215" hidden="1"/>
    <cellStyle name="Uwaga 3" xfId="20204" hidden="1"/>
    <cellStyle name="Uwaga 3" xfId="20202" hidden="1"/>
    <cellStyle name="Uwaga 3" xfId="20199" hidden="1"/>
    <cellStyle name="Uwaga 3" xfId="20189" hidden="1"/>
    <cellStyle name="Uwaga 3" xfId="20186" hidden="1"/>
    <cellStyle name="Uwaga 3" xfId="20183" hidden="1"/>
    <cellStyle name="Uwaga 3" xfId="20174" hidden="1"/>
    <cellStyle name="Uwaga 3" xfId="20172" hidden="1"/>
    <cellStyle name="Uwaga 3" xfId="20169" hidden="1"/>
    <cellStyle name="Uwaga 3" xfId="20159" hidden="1"/>
    <cellStyle name="Uwaga 3" xfId="20157" hidden="1"/>
    <cellStyle name="Uwaga 3" xfId="20155" hidden="1"/>
    <cellStyle name="Uwaga 3" xfId="20144" hidden="1"/>
    <cellStyle name="Uwaga 3" xfId="20142" hidden="1"/>
    <cellStyle name="Uwaga 3" xfId="20140" hidden="1"/>
    <cellStyle name="Uwaga 3" xfId="20129" hidden="1"/>
    <cellStyle name="Uwaga 3" xfId="20127" hidden="1"/>
    <cellStyle name="Uwaga 3" xfId="20125" hidden="1"/>
    <cellStyle name="Uwaga 3" xfId="20114" hidden="1"/>
    <cellStyle name="Uwaga 3" xfId="20112" hidden="1"/>
    <cellStyle name="Uwaga 3" xfId="20110" hidden="1"/>
    <cellStyle name="Uwaga 3" xfId="20099" hidden="1"/>
    <cellStyle name="Uwaga 3" xfId="20097" hidden="1"/>
    <cellStyle name="Uwaga 3" xfId="20095" hidden="1"/>
    <cellStyle name="Uwaga 3" xfId="20084" hidden="1"/>
    <cellStyle name="Uwaga 3" xfId="20082" hidden="1"/>
    <cellStyle name="Uwaga 3" xfId="20079" hidden="1"/>
    <cellStyle name="Uwaga 3" xfId="20069" hidden="1"/>
    <cellStyle name="Uwaga 3" xfId="20066" hidden="1"/>
    <cellStyle name="Uwaga 3" xfId="20063" hidden="1"/>
    <cellStyle name="Uwaga 3" xfId="20054" hidden="1"/>
    <cellStyle name="Uwaga 3" xfId="20051" hidden="1"/>
    <cellStyle name="Uwaga 3" xfId="20048" hidden="1"/>
    <cellStyle name="Uwaga 3" xfId="20039" hidden="1"/>
    <cellStyle name="Uwaga 3" xfId="20037" hidden="1"/>
    <cellStyle name="Uwaga 3" xfId="20035" hidden="1"/>
    <cellStyle name="Uwaga 3" xfId="20024" hidden="1"/>
    <cellStyle name="Uwaga 3" xfId="20021" hidden="1"/>
    <cellStyle name="Uwaga 3" xfId="20018" hidden="1"/>
    <cellStyle name="Uwaga 3" xfId="20009" hidden="1"/>
    <cellStyle name="Uwaga 3" xfId="20006" hidden="1"/>
    <cellStyle name="Uwaga 3" xfId="20003" hidden="1"/>
    <cellStyle name="Uwaga 3" xfId="19994" hidden="1"/>
    <cellStyle name="Uwaga 3" xfId="19991" hidden="1"/>
    <cellStyle name="Uwaga 3" xfId="19988" hidden="1"/>
    <cellStyle name="Uwaga 3" xfId="19981" hidden="1"/>
    <cellStyle name="Uwaga 3" xfId="19977" hidden="1"/>
    <cellStyle name="Uwaga 3" xfId="19974" hidden="1"/>
    <cellStyle name="Uwaga 3" xfId="19966" hidden="1"/>
    <cellStyle name="Uwaga 3" xfId="19962" hidden="1"/>
    <cellStyle name="Uwaga 3" xfId="19959" hidden="1"/>
    <cellStyle name="Uwaga 3" xfId="19951" hidden="1"/>
    <cellStyle name="Uwaga 3" xfId="19947" hidden="1"/>
    <cellStyle name="Uwaga 3" xfId="19943" hidden="1"/>
    <cellStyle name="Uwaga 3" xfId="19936" hidden="1"/>
    <cellStyle name="Uwaga 3" xfId="19932" hidden="1"/>
    <cellStyle name="Uwaga 3" xfId="19929" hidden="1"/>
    <cellStyle name="Uwaga 3" xfId="19921" hidden="1"/>
    <cellStyle name="Uwaga 3" xfId="19917" hidden="1"/>
    <cellStyle name="Uwaga 3" xfId="19914" hidden="1"/>
    <cellStyle name="Uwaga 3" xfId="19905" hidden="1"/>
    <cellStyle name="Uwaga 3" xfId="19900" hidden="1"/>
    <cellStyle name="Uwaga 3" xfId="19896" hidden="1"/>
    <cellStyle name="Uwaga 3" xfId="19890" hidden="1"/>
    <cellStyle name="Uwaga 3" xfId="19885" hidden="1"/>
    <cellStyle name="Uwaga 3" xfId="19881" hidden="1"/>
    <cellStyle name="Uwaga 3" xfId="19875" hidden="1"/>
    <cellStyle name="Uwaga 3" xfId="19870" hidden="1"/>
    <cellStyle name="Uwaga 3" xfId="19866" hidden="1"/>
    <cellStyle name="Uwaga 3" xfId="19861" hidden="1"/>
    <cellStyle name="Uwaga 3" xfId="19857" hidden="1"/>
    <cellStyle name="Uwaga 3" xfId="19853" hidden="1"/>
    <cellStyle name="Uwaga 3" xfId="19846" hidden="1"/>
    <cellStyle name="Uwaga 3" xfId="19841" hidden="1"/>
    <cellStyle name="Uwaga 3" xfId="19837" hidden="1"/>
    <cellStyle name="Uwaga 3" xfId="19830" hidden="1"/>
    <cellStyle name="Uwaga 3" xfId="19825" hidden="1"/>
    <cellStyle name="Uwaga 3" xfId="19821" hidden="1"/>
    <cellStyle name="Uwaga 3" xfId="19816" hidden="1"/>
    <cellStyle name="Uwaga 3" xfId="19811" hidden="1"/>
    <cellStyle name="Uwaga 3" xfId="19807" hidden="1"/>
    <cellStyle name="Uwaga 3" xfId="19801" hidden="1"/>
    <cellStyle name="Uwaga 3" xfId="19797" hidden="1"/>
    <cellStyle name="Uwaga 3" xfId="19794" hidden="1"/>
    <cellStyle name="Uwaga 3" xfId="19787" hidden="1"/>
    <cellStyle name="Uwaga 3" xfId="19782" hidden="1"/>
    <cellStyle name="Uwaga 3" xfId="19777" hidden="1"/>
    <cellStyle name="Uwaga 3" xfId="19771" hidden="1"/>
    <cellStyle name="Uwaga 3" xfId="19766" hidden="1"/>
    <cellStyle name="Uwaga 3" xfId="19761" hidden="1"/>
    <cellStyle name="Uwaga 3" xfId="19756" hidden="1"/>
    <cellStyle name="Uwaga 3" xfId="19751" hidden="1"/>
    <cellStyle name="Uwaga 3" xfId="19746" hidden="1"/>
    <cellStyle name="Uwaga 3" xfId="19742" hidden="1"/>
    <cellStyle name="Uwaga 3" xfId="19738" hidden="1"/>
    <cellStyle name="Uwaga 3" xfId="19733" hidden="1"/>
    <cellStyle name="Uwaga 3" xfId="19726" hidden="1"/>
    <cellStyle name="Uwaga 3" xfId="19721" hidden="1"/>
    <cellStyle name="Uwaga 3" xfId="19716" hidden="1"/>
    <cellStyle name="Uwaga 3" xfId="19710" hidden="1"/>
    <cellStyle name="Uwaga 3" xfId="19705" hidden="1"/>
    <cellStyle name="Uwaga 3" xfId="19701" hidden="1"/>
    <cellStyle name="Uwaga 3" xfId="19696" hidden="1"/>
    <cellStyle name="Uwaga 3" xfId="19691" hidden="1"/>
    <cellStyle name="Uwaga 3" xfId="19686" hidden="1"/>
    <cellStyle name="Uwaga 3" xfId="19682" hidden="1"/>
    <cellStyle name="Uwaga 3" xfId="19677" hidden="1"/>
    <cellStyle name="Uwaga 3" xfId="19672" hidden="1"/>
    <cellStyle name="Uwaga 3" xfId="19667" hidden="1"/>
    <cellStyle name="Uwaga 3" xfId="19663" hidden="1"/>
    <cellStyle name="Uwaga 3" xfId="19659" hidden="1"/>
    <cellStyle name="Uwaga 3" xfId="19652" hidden="1"/>
    <cellStyle name="Uwaga 3" xfId="19648" hidden="1"/>
    <cellStyle name="Uwaga 3" xfId="19643" hidden="1"/>
    <cellStyle name="Uwaga 3" xfId="19637" hidden="1"/>
    <cellStyle name="Uwaga 3" xfId="19633" hidden="1"/>
    <cellStyle name="Uwaga 3" xfId="19628" hidden="1"/>
    <cellStyle name="Uwaga 3" xfId="19622" hidden="1"/>
    <cellStyle name="Uwaga 3" xfId="19618" hidden="1"/>
    <cellStyle name="Uwaga 3" xfId="19614" hidden="1"/>
    <cellStyle name="Uwaga 3" xfId="19607" hidden="1"/>
    <cellStyle name="Uwaga 3" xfId="19603" hidden="1"/>
    <cellStyle name="Uwaga 3" xfId="19599" hidden="1"/>
    <cellStyle name="Uwaga 3" xfId="20463" hidden="1"/>
    <cellStyle name="Uwaga 3" xfId="20461" hidden="1"/>
    <cellStyle name="Uwaga 3" xfId="20459" hidden="1"/>
    <cellStyle name="Uwaga 3" xfId="20446" hidden="1"/>
    <cellStyle name="Uwaga 3" xfId="20445" hidden="1"/>
    <cellStyle name="Uwaga 3" xfId="20444" hidden="1"/>
    <cellStyle name="Uwaga 3" xfId="20431" hidden="1"/>
    <cellStyle name="Uwaga 3" xfId="20430" hidden="1"/>
    <cellStyle name="Uwaga 3" xfId="20429" hidden="1"/>
    <cellStyle name="Uwaga 3" xfId="20417" hidden="1"/>
    <cellStyle name="Uwaga 3" xfId="20415" hidden="1"/>
    <cellStyle name="Uwaga 3" xfId="20414" hidden="1"/>
    <cellStyle name="Uwaga 3" xfId="20401" hidden="1"/>
    <cellStyle name="Uwaga 3" xfId="20400" hidden="1"/>
    <cellStyle name="Uwaga 3" xfId="20399" hidden="1"/>
    <cellStyle name="Uwaga 3" xfId="20387" hidden="1"/>
    <cellStyle name="Uwaga 3" xfId="20385" hidden="1"/>
    <cellStyle name="Uwaga 3" xfId="20383" hidden="1"/>
    <cellStyle name="Uwaga 3" xfId="20372" hidden="1"/>
    <cellStyle name="Uwaga 3" xfId="20370" hidden="1"/>
    <cellStyle name="Uwaga 3" xfId="20368" hidden="1"/>
    <cellStyle name="Uwaga 3" xfId="20357" hidden="1"/>
    <cellStyle name="Uwaga 3" xfId="20355" hidden="1"/>
    <cellStyle name="Uwaga 3" xfId="20353" hidden="1"/>
    <cellStyle name="Uwaga 3" xfId="20342" hidden="1"/>
    <cellStyle name="Uwaga 3" xfId="20340" hidden="1"/>
    <cellStyle name="Uwaga 3" xfId="20338" hidden="1"/>
    <cellStyle name="Uwaga 3" xfId="20327" hidden="1"/>
    <cellStyle name="Uwaga 3" xfId="20325" hidden="1"/>
    <cellStyle name="Uwaga 3" xfId="20323" hidden="1"/>
    <cellStyle name="Uwaga 3" xfId="20312" hidden="1"/>
    <cellStyle name="Uwaga 3" xfId="20310" hidden="1"/>
    <cellStyle name="Uwaga 3" xfId="20308" hidden="1"/>
    <cellStyle name="Uwaga 3" xfId="20297" hidden="1"/>
    <cellStyle name="Uwaga 3" xfId="20295" hidden="1"/>
    <cellStyle name="Uwaga 3" xfId="20293" hidden="1"/>
    <cellStyle name="Uwaga 3" xfId="20282" hidden="1"/>
    <cellStyle name="Uwaga 3" xfId="20280" hidden="1"/>
    <cellStyle name="Uwaga 3" xfId="20278" hidden="1"/>
    <cellStyle name="Uwaga 3" xfId="20267" hidden="1"/>
    <cellStyle name="Uwaga 3" xfId="20265" hidden="1"/>
    <cellStyle name="Uwaga 3" xfId="20263" hidden="1"/>
    <cellStyle name="Uwaga 3" xfId="20252" hidden="1"/>
    <cellStyle name="Uwaga 3" xfId="20250" hidden="1"/>
    <cellStyle name="Uwaga 3" xfId="20248" hidden="1"/>
    <cellStyle name="Uwaga 3" xfId="20237" hidden="1"/>
    <cellStyle name="Uwaga 3" xfId="20235" hidden="1"/>
    <cellStyle name="Uwaga 3" xfId="20233" hidden="1"/>
    <cellStyle name="Uwaga 3" xfId="20222" hidden="1"/>
    <cellStyle name="Uwaga 3" xfId="20220" hidden="1"/>
    <cellStyle name="Uwaga 3" xfId="20218" hidden="1"/>
    <cellStyle name="Uwaga 3" xfId="20207" hidden="1"/>
    <cellStyle name="Uwaga 3" xfId="20205" hidden="1"/>
    <cellStyle name="Uwaga 3" xfId="20203" hidden="1"/>
    <cellStyle name="Uwaga 3" xfId="20192" hidden="1"/>
    <cellStyle name="Uwaga 3" xfId="20190" hidden="1"/>
    <cellStyle name="Uwaga 3" xfId="20188" hidden="1"/>
    <cellStyle name="Uwaga 3" xfId="20177" hidden="1"/>
    <cellStyle name="Uwaga 3" xfId="20175" hidden="1"/>
    <cellStyle name="Uwaga 3" xfId="20173" hidden="1"/>
    <cellStyle name="Uwaga 3" xfId="20162" hidden="1"/>
    <cellStyle name="Uwaga 3" xfId="20160" hidden="1"/>
    <cellStyle name="Uwaga 3" xfId="20158" hidden="1"/>
    <cellStyle name="Uwaga 3" xfId="20147" hidden="1"/>
    <cellStyle name="Uwaga 3" xfId="20145" hidden="1"/>
    <cellStyle name="Uwaga 3" xfId="20143" hidden="1"/>
    <cellStyle name="Uwaga 3" xfId="20132" hidden="1"/>
    <cellStyle name="Uwaga 3" xfId="20130" hidden="1"/>
    <cellStyle name="Uwaga 3" xfId="20128" hidden="1"/>
    <cellStyle name="Uwaga 3" xfId="20117" hidden="1"/>
    <cellStyle name="Uwaga 3" xfId="20115" hidden="1"/>
    <cellStyle name="Uwaga 3" xfId="20113" hidden="1"/>
    <cellStyle name="Uwaga 3" xfId="20102" hidden="1"/>
    <cellStyle name="Uwaga 3" xfId="20100" hidden="1"/>
    <cellStyle name="Uwaga 3" xfId="20098" hidden="1"/>
    <cellStyle name="Uwaga 3" xfId="20087" hidden="1"/>
    <cellStyle name="Uwaga 3" xfId="20085" hidden="1"/>
    <cellStyle name="Uwaga 3" xfId="20083" hidden="1"/>
    <cellStyle name="Uwaga 3" xfId="20072" hidden="1"/>
    <cellStyle name="Uwaga 3" xfId="20070" hidden="1"/>
    <cellStyle name="Uwaga 3" xfId="20067" hidden="1"/>
    <cellStyle name="Uwaga 3" xfId="20057" hidden="1"/>
    <cellStyle name="Uwaga 3" xfId="20055" hidden="1"/>
    <cellStyle name="Uwaga 3" xfId="20053" hidden="1"/>
    <cellStyle name="Uwaga 3" xfId="20042" hidden="1"/>
    <cellStyle name="Uwaga 3" xfId="20040" hidden="1"/>
    <cellStyle name="Uwaga 3" xfId="20038" hidden="1"/>
    <cellStyle name="Uwaga 3" xfId="20027" hidden="1"/>
    <cellStyle name="Uwaga 3" xfId="20025" hidden="1"/>
    <cellStyle name="Uwaga 3" xfId="20022" hidden="1"/>
    <cellStyle name="Uwaga 3" xfId="20012" hidden="1"/>
    <cellStyle name="Uwaga 3" xfId="20010" hidden="1"/>
    <cellStyle name="Uwaga 3" xfId="20007" hidden="1"/>
    <cellStyle name="Uwaga 3" xfId="19997" hidden="1"/>
    <cellStyle name="Uwaga 3" xfId="19995" hidden="1"/>
    <cellStyle name="Uwaga 3" xfId="19992" hidden="1"/>
    <cellStyle name="Uwaga 3" xfId="19983" hidden="1"/>
    <cellStyle name="Uwaga 3" xfId="19980" hidden="1"/>
    <cellStyle name="Uwaga 3" xfId="19976" hidden="1"/>
    <cellStyle name="Uwaga 3" xfId="19968" hidden="1"/>
    <cellStyle name="Uwaga 3" xfId="19965" hidden="1"/>
    <cellStyle name="Uwaga 3" xfId="19961" hidden="1"/>
    <cellStyle name="Uwaga 3" xfId="19953" hidden="1"/>
    <cellStyle name="Uwaga 3" xfId="19950" hidden="1"/>
    <cellStyle name="Uwaga 3" xfId="19946" hidden="1"/>
    <cellStyle name="Uwaga 3" xfId="19938" hidden="1"/>
    <cellStyle name="Uwaga 3" xfId="19935" hidden="1"/>
    <cellStyle name="Uwaga 3" xfId="19931" hidden="1"/>
    <cellStyle name="Uwaga 3" xfId="19923" hidden="1"/>
    <cellStyle name="Uwaga 3" xfId="19920" hidden="1"/>
    <cellStyle name="Uwaga 3" xfId="19916" hidden="1"/>
    <cellStyle name="Uwaga 3" xfId="19908" hidden="1"/>
    <cellStyle name="Uwaga 3" xfId="19904" hidden="1"/>
    <cellStyle name="Uwaga 3" xfId="19899" hidden="1"/>
    <cellStyle name="Uwaga 3" xfId="19893" hidden="1"/>
    <cellStyle name="Uwaga 3" xfId="19889" hidden="1"/>
    <cellStyle name="Uwaga 3" xfId="19884" hidden="1"/>
    <cellStyle name="Uwaga 3" xfId="19878" hidden="1"/>
    <cellStyle name="Uwaga 3" xfId="19874" hidden="1"/>
    <cellStyle name="Uwaga 3" xfId="19869" hidden="1"/>
    <cellStyle name="Uwaga 3" xfId="19863" hidden="1"/>
    <cellStyle name="Uwaga 3" xfId="19860" hidden="1"/>
    <cellStyle name="Uwaga 3" xfId="19856" hidden="1"/>
    <cellStyle name="Uwaga 3" xfId="19848" hidden="1"/>
    <cellStyle name="Uwaga 3" xfId="19845" hidden="1"/>
    <cellStyle name="Uwaga 3" xfId="19840" hidden="1"/>
    <cellStyle name="Uwaga 3" xfId="19833" hidden="1"/>
    <cellStyle name="Uwaga 3" xfId="19829" hidden="1"/>
    <cellStyle name="Uwaga 3" xfId="19824" hidden="1"/>
    <cellStyle name="Uwaga 3" xfId="19818" hidden="1"/>
    <cellStyle name="Uwaga 3" xfId="19814" hidden="1"/>
    <cellStyle name="Uwaga 3" xfId="19809" hidden="1"/>
    <cellStyle name="Uwaga 3" xfId="19803" hidden="1"/>
    <cellStyle name="Uwaga 3" xfId="19800" hidden="1"/>
    <cellStyle name="Uwaga 3" xfId="19796" hidden="1"/>
    <cellStyle name="Uwaga 3" xfId="19788" hidden="1"/>
    <cellStyle name="Uwaga 3" xfId="19783" hidden="1"/>
    <cellStyle name="Uwaga 3" xfId="19778" hidden="1"/>
    <cellStyle name="Uwaga 3" xfId="19773" hidden="1"/>
    <cellStyle name="Uwaga 3" xfId="19768" hidden="1"/>
    <cellStyle name="Uwaga 3" xfId="19763" hidden="1"/>
    <cellStyle name="Uwaga 3" xfId="19758" hidden="1"/>
    <cellStyle name="Uwaga 3" xfId="19753" hidden="1"/>
    <cellStyle name="Uwaga 3" xfId="19748" hidden="1"/>
    <cellStyle name="Uwaga 3" xfId="19743" hidden="1"/>
    <cellStyle name="Uwaga 3" xfId="19739" hidden="1"/>
    <cellStyle name="Uwaga 3" xfId="19734" hidden="1"/>
    <cellStyle name="Uwaga 3" xfId="19727" hidden="1"/>
    <cellStyle name="Uwaga 3" xfId="19722" hidden="1"/>
    <cellStyle name="Uwaga 3" xfId="19717" hidden="1"/>
    <cellStyle name="Uwaga 3" xfId="19712" hidden="1"/>
    <cellStyle name="Uwaga 3" xfId="19707" hidden="1"/>
    <cellStyle name="Uwaga 3" xfId="19702" hidden="1"/>
    <cellStyle name="Uwaga 3" xfId="19697" hidden="1"/>
    <cellStyle name="Uwaga 3" xfId="19692" hidden="1"/>
    <cellStyle name="Uwaga 3" xfId="19687" hidden="1"/>
    <cellStyle name="Uwaga 3" xfId="19683" hidden="1"/>
    <cellStyle name="Uwaga 3" xfId="19678" hidden="1"/>
    <cellStyle name="Uwaga 3" xfId="19673" hidden="1"/>
    <cellStyle name="Uwaga 3" xfId="19668" hidden="1"/>
    <cellStyle name="Uwaga 3" xfId="19664" hidden="1"/>
    <cellStyle name="Uwaga 3" xfId="19660" hidden="1"/>
    <cellStyle name="Uwaga 3" xfId="19653" hidden="1"/>
    <cellStyle name="Uwaga 3" xfId="19649" hidden="1"/>
    <cellStyle name="Uwaga 3" xfId="19644" hidden="1"/>
    <cellStyle name="Uwaga 3" xfId="19638" hidden="1"/>
    <cellStyle name="Uwaga 3" xfId="19634" hidden="1"/>
    <cellStyle name="Uwaga 3" xfId="19629" hidden="1"/>
    <cellStyle name="Uwaga 3" xfId="19623" hidden="1"/>
    <cellStyle name="Uwaga 3" xfId="19619" hidden="1"/>
    <cellStyle name="Uwaga 3" xfId="19615" hidden="1"/>
    <cellStyle name="Uwaga 3" xfId="19608" hidden="1"/>
    <cellStyle name="Uwaga 3" xfId="19604" hidden="1"/>
    <cellStyle name="Uwaga 3" xfId="19600" hidden="1"/>
    <cellStyle name="Uwaga 3" xfId="20467" hidden="1"/>
    <cellStyle name="Uwaga 3" xfId="20466" hidden="1"/>
    <cellStyle name="Uwaga 3" xfId="20464" hidden="1"/>
    <cellStyle name="Uwaga 3" xfId="20451" hidden="1"/>
    <cellStyle name="Uwaga 3" xfId="20449" hidden="1"/>
    <cellStyle name="Uwaga 3" xfId="20447" hidden="1"/>
    <cellStyle name="Uwaga 3" xfId="20437" hidden="1"/>
    <cellStyle name="Uwaga 3" xfId="20435" hidden="1"/>
    <cellStyle name="Uwaga 3" xfId="20433" hidden="1"/>
    <cellStyle name="Uwaga 3" xfId="20422" hidden="1"/>
    <cellStyle name="Uwaga 3" xfId="20420" hidden="1"/>
    <cellStyle name="Uwaga 3" xfId="20418" hidden="1"/>
    <cellStyle name="Uwaga 3" xfId="20405" hidden="1"/>
    <cellStyle name="Uwaga 3" xfId="20403" hidden="1"/>
    <cellStyle name="Uwaga 3" xfId="20402" hidden="1"/>
    <cellStyle name="Uwaga 3" xfId="20389" hidden="1"/>
    <cellStyle name="Uwaga 3" xfId="20388" hidden="1"/>
    <cellStyle name="Uwaga 3" xfId="20386" hidden="1"/>
    <cellStyle name="Uwaga 3" xfId="20374" hidden="1"/>
    <cellStyle name="Uwaga 3" xfId="20373" hidden="1"/>
    <cellStyle name="Uwaga 3" xfId="20371" hidden="1"/>
    <cellStyle name="Uwaga 3" xfId="20359" hidden="1"/>
    <cellStyle name="Uwaga 3" xfId="20358" hidden="1"/>
    <cellStyle name="Uwaga 3" xfId="20356" hidden="1"/>
    <cellStyle name="Uwaga 3" xfId="20344" hidden="1"/>
    <cellStyle name="Uwaga 3" xfId="20343" hidden="1"/>
    <cellStyle name="Uwaga 3" xfId="20341" hidden="1"/>
    <cellStyle name="Uwaga 3" xfId="20329" hidden="1"/>
    <cellStyle name="Uwaga 3" xfId="20328" hidden="1"/>
    <cellStyle name="Uwaga 3" xfId="20326" hidden="1"/>
    <cellStyle name="Uwaga 3" xfId="20314" hidden="1"/>
    <cellStyle name="Uwaga 3" xfId="20313" hidden="1"/>
    <cellStyle name="Uwaga 3" xfId="20311" hidden="1"/>
    <cellStyle name="Uwaga 3" xfId="20299" hidden="1"/>
    <cellStyle name="Uwaga 3" xfId="20298" hidden="1"/>
    <cellStyle name="Uwaga 3" xfId="20296" hidden="1"/>
    <cellStyle name="Uwaga 3" xfId="20284" hidden="1"/>
    <cellStyle name="Uwaga 3" xfId="20283" hidden="1"/>
    <cellStyle name="Uwaga 3" xfId="20281" hidden="1"/>
    <cellStyle name="Uwaga 3" xfId="20269" hidden="1"/>
    <cellStyle name="Uwaga 3" xfId="20268" hidden="1"/>
    <cellStyle name="Uwaga 3" xfId="20266" hidden="1"/>
    <cellStyle name="Uwaga 3" xfId="20254" hidden="1"/>
    <cellStyle name="Uwaga 3" xfId="20253" hidden="1"/>
    <cellStyle name="Uwaga 3" xfId="20251" hidden="1"/>
    <cellStyle name="Uwaga 3" xfId="20239" hidden="1"/>
    <cellStyle name="Uwaga 3" xfId="20238" hidden="1"/>
    <cellStyle name="Uwaga 3" xfId="20236" hidden="1"/>
    <cellStyle name="Uwaga 3" xfId="20224" hidden="1"/>
    <cellStyle name="Uwaga 3" xfId="20223" hidden="1"/>
    <cellStyle name="Uwaga 3" xfId="20221" hidden="1"/>
    <cellStyle name="Uwaga 3" xfId="20209" hidden="1"/>
    <cellStyle name="Uwaga 3" xfId="20208" hidden="1"/>
    <cellStyle name="Uwaga 3" xfId="20206" hidden="1"/>
    <cellStyle name="Uwaga 3" xfId="20194" hidden="1"/>
    <cellStyle name="Uwaga 3" xfId="20193" hidden="1"/>
    <cellStyle name="Uwaga 3" xfId="20191" hidden="1"/>
    <cellStyle name="Uwaga 3" xfId="20179" hidden="1"/>
    <cellStyle name="Uwaga 3" xfId="20178" hidden="1"/>
    <cellStyle name="Uwaga 3" xfId="20176" hidden="1"/>
    <cellStyle name="Uwaga 3" xfId="20164" hidden="1"/>
    <cellStyle name="Uwaga 3" xfId="20163" hidden="1"/>
    <cellStyle name="Uwaga 3" xfId="20161" hidden="1"/>
    <cellStyle name="Uwaga 3" xfId="20149" hidden="1"/>
    <cellStyle name="Uwaga 3" xfId="20148" hidden="1"/>
    <cellStyle name="Uwaga 3" xfId="20146" hidden="1"/>
    <cellStyle name="Uwaga 3" xfId="20134" hidden="1"/>
    <cellStyle name="Uwaga 3" xfId="20133" hidden="1"/>
    <cellStyle name="Uwaga 3" xfId="20131" hidden="1"/>
    <cellStyle name="Uwaga 3" xfId="20119" hidden="1"/>
    <cellStyle name="Uwaga 3" xfId="20118" hidden="1"/>
    <cellStyle name="Uwaga 3" xfId="20116" hidden="1"/>
    <cellStyle name="Uwaga 3" xfId="20104" hidden="1"/>
    <cellStyle name="Uwaga 3" xfId="20103" hidden="1"/>
    <cellStyle name="Uwaga 3" xfId="20101" hidden="1"/>
    <cellStyle name="Uwaga 3" xfId="20089" hidden="1"/>
    <cellStyle name="Uwaga 3" xfId="20088" hidden="1"/>
    <cellStyle name="Uwaga 3" xfId="20086" hidden="1"/>
    <cellStyle name="Uwaga 3" xfId="20074" hidden="1"/>
    <cellStyle name="Uwaga 3" xfId="20073" hidden="1"/>
    <cellStyle name="Uwaga 3" xfId="20071" hidden="1"/>
    <cellStyle name="Uwaga 3" xfId="20059" hidden="1"/>
    <cellStyle name="Uwaga 3" xfId="20058" hidden="1"/>
    <cellStyle name="Uwaga 3" xfId="20056" hidden="1"/>
    <cellStyle name="Uwaga 3" xfId="20044" hidden="1"/>
    <cellStyle name="Uwaga 3" xfId="20043" hidden="1"/>
    <cellStyle name="Uwaga 3" xfId="20041" hidden="1"/>
    <cellStyle name="Uwaga 3" xfId="20029" hidden="1"/>
    <cellStyle name="Uwaga 3" xfId="20028" hidden="1"/>
    <cellStyle name="Uwaga 3" xfId="20026" hidden="1"/>
    <cellStyle name="Uwaga 3" xfId="20014" hidden="1"/>
    <cellStyle name="Uwaga 3" xfId="20013" hidden="1"/>
    <cellStyle name="Uwaga 3" xfId="20011" hidden="1"/>
    <cellStyle name="Uwaga 3" xfId="19999" hidden="1"/>
    <cellStyle name="Uwaga 3" xfId="19998" hidden="1"/>
    <cellStyle name="Uwaga 3" xfId="19996" hidden="1"/>
    <cellStyle name="Uwaga 3" xfId="19984" hidden="1"/>
    <cellStyle name="Uwaga 3" xfId="19982" hidden="1"/>
    <cellStyle name="Uwaga 3" xfId="19979" hidden="1"/>
    <cellStyle name="Uwaga 3" xfId="19969" hidden="1"/>
    <cellStyle name="Uwaga 3" xfId="19967" hidden="1"/>
    <cellStyle name="Uwaga 3" xfId="19964" hidden="1"/>
    <cellStyle name="Uwaga 3" xfId="19954" hidden="1"/>
    <cellStyle name="Uwaga 3" xfId="19952" hidden="1"/>
    <cellStyle name="Uwaga 3" xfId="19949" hidden="1"/>
    <cellStyle name="Uwaga 3" xfId="19939" hidden="1"/>
    <cellStyle name="Uwaga 3" xfId="19937" hidden="1"/>
    <cellStyle name="Uwaga 3" xfId="19934" hidden="1"/>
    <cellStyle name="Uwaga 3" xfId="19924" hidden="1"/>
    <cellStyle name="Uwaga 3" xfId="19922" hidden="1"/>
    <cellStyle name="Uwaga 3" xfId="19919" hidden="1"/>
    <cellStyle name="Uwaga 3" xfId="19909" hidden="1"/>
    <cellStyle name="Uwaga 3" xfId="19907" hidden="1"/>
    <cellStyle name="Uwaga 3" xfId="19903" hidden="1"/>
    <cellStyle name="Uwaga 3" xfId="19894" hidden="1"/>
    <cellStyle name="Uwaga 3" xfId="19891" hidden="1"/>
    <cellStyle name="Uwaga 3" xfId="19887" hidden="1"/>
    <cellStyle name="Uwaga 3" xfId="19879" hidden="1"/>
    <cellStyle name="Uwaga 3" xfId="19877" hidden="1"/>
    <cellStyle name="Uwaga 3" xfId="19873" hidden="1"/>
    <cellStyle name="Uwaga 3" xfId="19864" hidden="1"/>
    <cellStyle name="Uwaga 3" xfId="19862" hidden="1"/>
    <cellStyle name="Uwaga 3" xfId="19859" hidden="1"/>
    <cellStyle name="Uwaga 3" xfId="19849" hidden="1"/>
    <cellStyle name="Uwaga 3" xfId="19847" hidden="1"/>
    <cellStyle name="Uwaga 3" xfId="19842" hidden="1"/>
    <cellStyle name="Uwaga 3" xfId="19834" hidden="1"/>
    <cellStyle name="Uwaga 3" xfId="19832" hidden="1"/>
    <cellStyle name="Uwaga 3" xfId="19827" hidden="1"/>
    <cellStyle name="Uwaga 3" xfId="19819" hidden="1"/>
    <cellStyle name="Uwaga 3" xfId="19817" hidden="1"/>
    <cellStyle name="Uwaga 3" xfId="19812" hidden="1"/>
    <cellStyle name="Uwaga 3" xfId="19804" hidden="1"/>
    <cellStyle name="Uwaga 3" xfId="19802" hidden="1"/>
    <cellStyle name="Uwaga 3" xfId="19798" hidden="1"/>
    <cellStyle name="Uwaga 3" xfId="19789" hidden="1"/>
    <cellStyle name="Uwaga 3" xfId="19786" hidden="1"/>
    <cellStyle name="Uwaga 3" xfId="19781" hidden="1"/>
    <cellStyle name="Uwaga 3" xfId="19774" hidden="1"/>
    <cellStyle name="Uwaga 3" xfId="19770" hidden="1"/>
    <cellStyle name="Uwaga 3" xfId="19765" hidden="1"/>
    <cellStyle name="Uwaga 3" xfId="19759" hidden="1"/>
    <cellStyle name="Uwaga 3" xfId="19755" hidden="1"/>
    <cellStyle name="Uwaga 3" xfId="19750" hidden="1"/>
    <cellStyle name="Uwaga 3" xfId="19744" hidden="1"/>
    <cellStyle name="Uwaga 3" xfId="19741" hidden="1"/>
    <cellStyle name="Uwaga 3" xfId="19737" hidden="1"/>
    <cellStyle name="Uwaga 3" xfId="19728" hidden="1"/>
    <cellStyle name="Uwaga 3" xfId="19723" hidden="1"/>
    <cellStyle name="Uwaga 3" xfId="19718" hidden="1"/>
    <cellStyle name="Uwaga 3" xfId="19713" hidden="1"/>
    <cellStyle name="Uwaga 3" xfId="19708" hidden="1"/>
    <cellStyle name="Uwaga 3" xfId="19703" hidden="1"/>
    <cellStyle name="Uwaga 3" xfId="19698" hidden="1"/>
    <cellStyle name="Uwaga 3" xfId="19693" hidden="1"/>
    <cellStyle name="Uwaga 3" xfId="19688" hidden="1"/>
    <cellStyle name="Uwaga 3" xfId="19684" hidden="1"/>
    <cellStyle name="Uwaga 3" xfId="19679" hidden="1"/>
    <cellStyle name="Uwaga 3" xfId="19674" hidden="1"/>
    <cellStyle name="Uwaga 3" xfId="19669" hidden="1"/>
    <cellStyle name="Uwaga 3" xfId="19665" hidden="1"/>
    <cellStyle name="Uwaga 3" xfId="19661" hidden="1"/>
    <cellStyle name="Uwaga 3" xfId="19654" hidden="1"/>
    <cellStyle name="Uwaga 3" xfId="19650" hidden="1"/>
    <cellStyle name="Uwaga 3" xfId="19645" hidden="1"/>
    <cellStyle name="Uwaga 3" xfId="19639" hidden="1"/>
    <cellStyle name="Uwaga 3" xfId="19635" hidden="1"/>
    <cellStyle name="Uwaga 3" xfId="19630" hidden="1"/>
    <cellStyle name="Uwaga 3" xfId="19624" hidden="1"/>
    <cellStyle name="Uwaga 3" xfId="19620" hidden="1"/>
    <cellStyle name="Uwaga 3" xfId="19616" hidden="1"/>
    <cellStyle name="Uwaga 3" xfId="19609" hidden="1"/>
    <cellStyle name="Uwaga 3" xfId="19605" hidden="1"/>
    <cellStyle name="Uwaga 3" xfId="19601" hidden="1"/>
    <cellStyle name="Uwaga 3" xfId="18545" hidden="1"/>
    <cellStyle name="Uwaga 3" xfId="18544" hidden="1"/>
    <cellStyle name="Uwaga 3" xfId="18543" hidden="1"/>
    <cellStyle name="Uwaga 3" xfId="18536" hidden="1"/>
    <cellStyle name="Uwaga 3" xfId="18535" hidden="1"/>
    <cellStyle name="Uwaga 3" xfId="18534" hidden="1"/>
    <cellStyle name="Uwaga 3" xfId="18527" hidden="1"/>
    <cellStyle name="Uwaga 3" xfId="18526" hidden="1"/>
    <cellStyle name="Uwaga 3" xfId="18525" hidden="1"/>
    <cellStyle name="Uwaga 3" xfId="18518" hidden="1"/>
    <cellStyle name="Uwaga 3" xfId="18517" hidden="1"/>
    <cellStyle name="Uwaga 3" xfId="18516" hidden="1"/>
    <cellStyle name="Uwaga 3" xfId="18509" hidden="1"/>
    <cellStyle name="Uwaga 3" xfId="18508" hidden="1"/>
    <cellStyle name="Uwaga 3" xfId="18507" hidden="1"/>
    <cellStyle name="Uwaga 3" xfId="18500" hidden="1"/>
    <cellStyle name="Uwaga 3" xfId="18499" hidden="1"/>
    <cellStyle name="Uwaga 3" xfId="18497" hidden="1"/>
    <cellStyle name="Uwaga 3" xfId="18491" hidden="1"/>
    <cellStyle name="Uwaga 3" xfId="18490" hidden="1"/>
    <cellStyle name="Uwaga 3" xfId="18488" hidden="1"/>
    <cellStyle name="Uwaga 3" xfId="18482" hidden="1"/>
    <cellStyle name="Uwaga 3" xfId="18481" hidden="1"/>
    <cellStyle name="Uwaga 3" xfId="18479" hidden="1"/>
    <cellStyle name="Uwaga 3" xfId="18473" hidden="1"/>
    <cellStyle name="Uwaga 3" xfId="18472" hidden="1"/>
    <cellStyle name="Uwaga 3" xfId="18470" hidden="1"/>
    <cellStyle name="Uwaga 3" xfId="18464" hidden="1"/>
    <cellStyle name="Uwaga 3" xfId="18463" hidden="1"/>
    <cellStyle name="Uwaga 3" xfId="18461" hidden="1"/>
    <cellStyle name="Uwaga 3" xfId="18455" hidden="1"/>
    <cellStyle name="Uwaga 3" xfId="18454" hidden="1"/>
    <cellStyle name="Uwaga 3" xfId="18452" hidden="1"/>
    <cellStyle name="Uwaga 3" xfId="18446" hidden="1"/>
    <cellStyle name="Uwaga 3" xfId="18445" hidden="1"/>
    <cellStyle name="Uwaga 3" xfId="18443" hidden="1"/>
    <cellStyle name="Uwaga 3" xfId="18437" hidden="1"/>
    <cellStyle name="Uwaga 3" xfId="18436" hidden="1"/>
    <cellStyle name="Uwaga 3" xfId="18434" hidden="1"/>
    <cellStyle name="Uwaga 3" xfId="18428" hidden="1"/>
    <cellStyle name="Uwaga 3" xfId="18427" hidden="1"/>
    <cellStyle name="Uwaga 3" xfId="18425" hidden="1"/>
    <cellStyle name="Uwaga 3" xfId="18419" hidden="1"/>
    <cellStyle name="Uwaga 3" xfId="18418" hidden="1"/>
    <cellStyle name="Uwaga 3" xfId="18416" hidden="1"/>
    <cellStyle name="Uwaga 3" xfId="18410" hidden="1"/>
    <cellStyle name="Uwaga 3" xfId="18409" hidden="1"/>
    <cellStyle name="Uwaga 3" xfId="18407" hidden="1"/>
    <cellStyle name="Uwaga 3" xfId="18401" hidden="1"/>
    <cellStyle name="Uwaga 3" xfId="18400" hidden="1"/>
    <cellStyle name="Uwaga 3" xfId="18398" hidden="1"/>
    <cellStyle name="Uwaga 3" xfId="18392" hidden="1"/>
    <cellStyle name="Uwaga 3" xfId="18391" hidden="1"/>
    <cellStyle name="Uwaga 3" xfId="18388" hidden="1"/>
    <cellStyle name="Uwaga 3" xfId="18383" hidden="1"/>
    <cellStyle name="Uwaga 3" xfId="18381" hidden="1"/>
    <cellStyle name="Uwaga 3" xfId="18378" hidden="1"/>
    <cellStyle name="Uwaga 3" xfId="18374" hidden="1"/>
    <cellStyle name="Uwaga 3" xfId="18373" hidden="1"/>
    <cellStyle name="Uwaga 3" xfId="18370" hidden="1"/>
    <cellStyle name="Uwaga 3" xfId="18365" hidden="1"/>
    <cellStyle name="Uwaga 3" xfId="18364" hidden="1"/>
    <cellStyle name="Uwaga 3" xfId="18362" hidden="1"/>
    <cellStyle name="Uwaga 3" xfId="18356" hidden="1"/>
    <cellStyle name="Uwaga 3" xfId="18355" hidden="1"/>
    <cellStyle name="Uwaga 3" xfId="18353" hidden="1"/>
    <cellStyle name="Uwaga 3" xfId="18347" hidden="1"/>
    <cellStyle name="Uwaga 3" xfId="18346" hidden="1"/>
    <cellStyle name="Uwaga 3" xfId="18344" hidden="1"/>
    <cellStyle name="Uwaga 3" xfId="18338" hidden="1"/>
    <cellStyle name="Uwaga 3" xfId="18337" hidden="1"/>
    <cellStyle name="Uwaga 3" xfId="18335" hidden="1"/>
    <cellStyle name="Uwaga 3" xfId="18329" hidden="1"/>
    <cellStyle name="Uwaga 3" xfId="18328" hidden="1"/>
    <cellStyle name="Uwaga 3" xfId="18326" hidden="1"/>
    <cellStyle name="Uwaga 3" xfId="18320" hidden="1"/>
    <cellStyle name="Uwaga 3" xfId="18319" hidden="1"/>
    <cellStyle name="Uwaga 3" xfId="18316" hidden="1"/>
    <cellStyle name="Uwaga 3" xfId="18311" hidden="1"/>
    <cellStyle name="Uwaga 3" xfId="18309" hidden="1"/>
    <cellStyle name="Uwaga 3" xfId="18306" hidden="1"/>
    <cellStyle name="Uwaga 3" xfId="18302" hidden="1"/>
    <cellStyle name="Uwaga 3" xfId="18300" hidden="1"/>
    <cellStyle name="Uwaga 3" xfId="18297" hidden="1"/>
    <cellStyle name="Uwaga 3" xfId="18293" hidden="1"/>
    <cellStyle name="Uwaga 3" xfId="18292" hidden="1"/>
    <cellStyle name="Uwaga 3" xfId="18290" hidden="1"/>
    <cellStyle name="Uwaga 3" xfId="18284" hidden="1"/>
    <cellStyle name="Uwaga 3" xfId="18282" hidden="1"/>
    <cellStyle name="Uwaga 3" xfId="18279" hidden="1"/>
    <cellStyle name="Uwaga 3" xfId="18275" hidden="1"/>
    <cellStyle name="Uwaga 3" xfId="18273" hidden="1"/>
    <cellStyle name="Uwaga 3" xfId="18270" hidden="1"/>
    <cellStyle name="Uwaga 3" xfId="18266" hidden="1"/>
    <cellStyle name="Uwaga 3" xfId="18264" hidden="1"/>
    <cellStyle name="Uwaga 3" xfId="18261" hidden="1"/>
    <cellStyle name="Uwaga 3" xfId="18257" hidden="1"/>
    <cellStyle name="Uwaga 3" xfId="18255" hidden="1"/>
    <cellStyle name="Uwaga 3" xfId="18253" hidden="1"/>
    <cellStyle name="Uwaga 3" xfId="18248" hidden="1"/>
    <cellStyle name="Uwaga 3" xfId="18246" hidden="1"/>
    <cellStyle name="Uwaga 3" xfId="18244" hidden="1"/>
    <cellStyle name="Uwaga 3" xfId="18239" hidden="1"/>
    <cellStyle name="Uwaga 3" xfId="18237" hidden="1"/>
    <cellStyle name="Uwaga 3" xfId="18234" hidden="1"/>
    <cellStyle name="Uwaga 3" xfId="18230" hidden="1"/>
    <cellStyle name="Uwaga 3" xfId="18228" hidden="1"/>
    <cellStyle name="Uwaga 3" xfId="18226" hidden="1"/>
    <cellStyle name="Uwaga 3" xfId="18221" hidden="1"/>
    <cellStyle name="Uwaga 3" xfId="18219" hidden="1"/>
    <cellStyle name="Uwaga 3" xfId="18217" hidden="1"/>
    <cellStyle name="Uwaga 3" xfId="18211" hidden="1"/>
    <cellStyle name="Uwaga 3" xfId="18208" hidden="1"/>
    <cellStyle name="Uwaga 3" xfId="18205" hidden="1"/>
    <cellStyle name="Uwaga 3" xfId="18202" hidden="1"/>
    <cellStyle name="Uwaga 3" xfId="18199" hidden="1"/>
    <cellStyle name="Uwaga 3" xfId="18196" hidden="1"/>
    <cellStyle name="Uwaga 3" xfId="18193" hidden="1"/>
    <cellStyle name="Uwaga 3" xfId="18190" hidden="1"/>
    <cellStyle name="Uwaga 3" xfId="18187" hidden="1"/>
    <cellStyle name="Uwaga 3" xfId="18185" hidden="1"/>
    <cellStyle name="Uwaga 3" xfId="18183" hidden="1"/>
    <cellStyle name="Uwaga 3" xfId="18180" hidden="1"/>
    <cellStyle name="Uwaga 3" xfId="18176" hidden="1"/>
    <cellStyle name="Uwaga 3" xfId="18173" hidden="1"/>
    <cellStyle name="Uwaga 3" xfId="18170" hidden="1"/>
    <cellStyle name="Uwaga 3" xfId="18166" hidden="1"/>
    <cellStyle name="Uwaga 3" xfId="18163" hidden="1"/>
    <cellStyle name="Uwaga 3" xfId="18160" hidden="1"/>
    <cellStyle name="Uwaga 3" xfId="18158" hidden="1"/>
    <cellStyle name="Uwaga 3" xfId="18155" hidden="1"/>
    <cellStyle name="Uwaga 3" xfId="18152" hidden="1"/>
    <cellStyle name="Uwaga 3" xfId="18149" hidden="1"/>
    <cellStyle name="Uwaga 3" xfId="18147" hidden="1"/>
    <cellStyle name="Uwaga 3" xfId="18145" hidden="1"/>
    <cellStyle name="Uwaga 3" xfId="18140" hidden="1"/>
    <cellStyle name="Uwaga 3" xfId="18137" hidden="1"/>
    <cellStyle name="Uwaga 3" xfId="18134" hidden="1"/>
    <cellStyle name="Uwaga 3" xfId="18130" hidden="1"/>
    <cellStyle name="Uwaga 3" xfId="18127" hidden="1"/>
    <cellStyle name="Uwaga 3" xfId="18124" hidden="1"/>
    <cellStyle name="Uwaga 3" xfId="18121" hidden="1"/>
    <cellStyle name="Uwaga 3" xfId="18118" hidden="1"/>
    <cellStyle name="Uwaga 3" xfId="18115" hidden="1"/>
    <cellStyle name="Uwaga 3" xfId="18113" hidden="1"/>
    <cellStyle name="Uwaga 3" xfId="18111" hidden="1"/>
    <cellStyle name="Uwaga 3" xfId="18108" hidden="1"/>
    <cellStyle name="Uwaga 3" xfId="18103" hidden="1"/>
    <cellStyle name="Uwaga 3" xfId="18100" hidden="1"/>
    <cellStyle name="Uwaga 3" xfId="18097" hidden="1"/>
    <cellStyle name="Uwaga 3" xfId="18093" hidden="1"/>
    <cellStyle name="Uwaga 3" xfId="18090" hidden="1"/>
    <cellStyle name="Uwaga 3" xfId="18088" hidden="1"/>
    <cellStyle name="Uwaga 3" xfId="18085" hidden="1"/>
    <cellStyle name="Uwaga 3" xfId="18082" hidden="1"/>
    <cellStyle name="Uwaga 3" xfId="18079" hidden="1"/>
    <cellStyle name="Uwaga 3" xfId="18077" hidden="1"/>
    <cellStyle name="Uwaga 3" xfId="18074" hidden="1"/>
    <cellStyle name="Uwaga 3" xfId="18071" hidden="1"/>
    <cellStyle name="Uwaga 3" xfId="18068" hidden="1"/>
    <cellStyle name="Uwaga 3" xfId="18066" hidden="1"/>
    <cellStyle name="Uwaga 3" xfId="18064" hidden="1"/>
    <cellStyle name="Uwaga 3" xfId="18059" hidden="1"/>
    <cellStyle name="Uwaga 3" xfId="18057" hidden="1"/>
    <cellStyle name="Uwaga 3" xfId="18054" hidden="1"/>
    <cellStyle name="Uwaga 3" xfId="18050" hidden="1"/>
    <cellStyle name="Uwaga 3" xfId="18048" hidden="1"/>
    <cellStyle name="Uwaga 3" xfId="18045" hidden="1"/>
    <cellStyle name="Uwaga 3" xfId="18041" hidden="1"/>
    <cellStyle name="Uwaga 3" xfId="18039" hidden="1"/>
    <cellStyle name="Uwaga 3" xfId="18037" hidden="1"/>
    <cellStyle name="Uwaga 3" xfId="18032" hidden="1"/>
    <cellStyle name="Uwaga 3" xfId="18030" hidden="1"/>
    <cellStyle name="Uwaga 3" xfId="16052" hidden="1"/>
    <cellStyle name="Uwaga 3" xfId="20551" hidden="1"/>
    <cellStyle name="Uwaga 3" xfId="20552" hidden="1"/>
    <cellStyle name="Uwaga 3" xfId="20554" hidden="1"/>
    <cellStyle name="Uwaga 3" xfId="20566" hidden="1"/>
    <cellStyle name="Uwaga 3" xfId="20567" hidden="1"/>
    <cellStyle name="Uwaga 3" xfId="20572" hidden="1"/>
    <cellStyle name="Uwaga 3" xfId="20581" hidden="1"/>
    <cellStyle name="Uwaga 3" xfId="20582" hidden="1"/>
    <cellStyle name="Uwaga 3" xfId="20587" hidden="1"/>
    <cellStyle name="Uwaga 3" xfId="20596" hidden="1"/>
    <cellStyle name="Uwaga 3" xfId="20597" hidden="1"/>
    <cellStyle name="Uwaga 3" xfId="20598" hidden="1"/>
    <cellStyle name="Uwaga 3" xfId="20611" hidden="1"/>
    <cellStyle name="Uwaga 3" xfId="20616" hidden="1"/>
    <cellStyle name="Uwaga 3" xfId="20621" hidden="1"/>
    <cellStyle name="Uwaga 3" xfId="20631" hidden="1"/>
    <cellStyle name="Uwaga 3" xfId="20636" hidden="1"/>
    <cellStyle name="Uwaga 3" xfId="20640" hidden="1"/>
    <cellStyle name="Uwaga 3" xfId="20647" hidden="1"/>
    <cellStyle name="Uwaga 3" xfId="20652" hidden="1"/>
    <cellStyle name="Uwaga 3" xfId="20655" hidden="1"/>
    <cellStyle name="Uwaga 3" xfId="20661" hidden="1"/>
    <cellStyle name="Uwaga 3" xfId="20666" hidden="1"/>
    <cellStyle name="Uwaga 3" xfId="20670" hidden="1"/>
    <cellStyle name="Uwaga 3" xfId="20671" hidden="1"/>
    <cellStyle name="Uwaga 3" xfId="20672" hidden="1"/>
    <cellStyle name="Uwaga 3" xfId="20676" hidden="1"/>
    <cellStyle name="Uwaga 3" xfId="20688" hidden="1"/>
    <cellStyle name="Uwaga 3" xfId="20693" hidden="1"/>
    <cellStyle name="Uwaga 3" xfId="20698" hidden="1"/>
    <cellStyle name="Uwaga 3" xfId="20703" hidden="1"/>
    <cellStyle name="Uwaga 3" xfId="20708" hidden="1"/>
    <cellStyle name="Uwaga 3" xfId="20713" hidden="1"/>
    <cellStyle name="Uwaga 3" xfId="20717" hidden="1"/>
    <cellStyle name="Uwaga 3" xfId="20721" hidden="1"/>
    <cellStyle name="Uwaga 3" xfId="20726" hidden="1"/>
    <cellStyle name="Uwaga 3" xfId="20731" hidden="1"/>
    <cellStyle name="Uwaga 3" xfId="20732" hidden="1"/>
    <cellStyle name="Uwaga 3" xfId="20734" hidden="1"/>
    <cellStyle name="Uwaga 3" xfId="20747" hidden="1"/>
    <cellStyle name="Uwaga 3" xfId="20751" hidden="1"/>
    <cellStyle name="Uwaga 3" xfId="20756" hidden="1"/>
    <cellStyle name="Uwaga 3" xfId="20763" hidden="1"/>
    <cellStyle name="Uwaga 3" xfId="20767" hidden="1"/>
    <cellStyle name="Uwaga 3" xfId="20772" hidden="1"/>
    <cellStyle name="Uwaga 3" xfId="20777" hidden="1"/>
    <cellStyle name="Uwaga 3" xfId="20780" hidden="1"/>
    <cellStyle name="Uwaga 3" xfId="20785" hidden="1"/>
    <cellStyle name="Uwaga 3" xfId="20791" hidden="1"/>
    <cellStyle name="Uwaga 3" xfId="20792" hidden="1"/>
    <cellStyle name="Uwaga 3" xfId="20795" hidden="1"/>
    <cellStyle name="Uwaga 3" xfId="20808" hidden="1"/>
    <cellStyle name="Uwaga 3" xfId="20812" hidden="1"/>
    <cellStyle name="Uwaga 3" xfId="20817" hidden="1"/>
    <cellStyle name="Uwaga 3" xfId="20824" hidden="1"/>
    <cellStyle name="Uwaga 3" xfId="20829" hidden="1"/>
    <cellStyle name="Uwaga 3" xfId="20833" hidden="1"/>
    <cellStyle name="Uwaga 3" xfId="20838" hidden="1"/>
    <cellStyle name="Uwaga 3" xfId="20842" hidden="1"/>
    <cellStyle name="Uwaga 3" xfId="20847" hidden="1"/>
    <cellStyle name="Uwaga 3" xfId="20851" hidden="1"/>
    <cellStyle name="Uwaga 3" xfId="20852" hidden="1"/>
    <cellStyle name="Uwaga 3" xfId="20854" hidden="1"/>
    <cellStyle name="Uwaga 3" xfId="20866" hidden="1"/>
    <cellStyle name="Uwaga 3" xfId="20867" hidden="1"/>
    <cellStyle name="Uwaga 3" xfId="20869" hidden="1"/>
    <cellStyle name="Uwaga 3" xfId="20881" hidden="1"/>
    <cellStyle name="Uwaga 3" xfId="20883" hidden="1"/>
    <cellStyle name="Uwaga 3" xfId="20886" hidden="1"/>
    <cellStyle name="Uwaga 3" xfId="20896" hidden="1"/>
    <cellStyle name="Uwaga 3" xfId="20897" hidden="1"/>
    <cellStyle name="Uwaga 3" xfId="20899" hidden="1"/>
    <cellStyle name="Uwaga 3" xfId="20911" hidden="1"/>
    <cellStyle name="Uwaga 3" xfId="20912" hidden="1"/>
    <cellStyle name="Uwaga 3" xfId="20913" hidden="1"/>
    <cellStyle name="Uwaga 3" xfId="20927" hidden="1"/>
    <cellStyle name="Uwaga 3" xfId="20930" hidden="1"/>
    <cellStyle name="Uwaga 3" xfId="20934" hidden="1"/>
    <cellStyle name="Uwaga 3" xfId="20942" hidden="1"/>
    <cellStyle name="Uwaga 3" xfId="20945" hidden="1"/>
    <cellStyle name="Uwaga 3" xfId="20949" hidden="1"/>
    <cellStyle name="Uwaga 3" xfId="20957" hidden="1"/>
    <cellStyle name="Uwaga 3" xfId="20960" hidden="1"/>
    <cellStyle name="Uwaga 3" xfId="20964" hidden="1"/>
    <cellStyle name="Uwaga 3" xfId="20971" hidden="1"/>
    <cellStyle name="Uwaga 3" xfId="20972" hidden="1"/>
    <cellStyle name="Uwaga 3" xfId="20974" hidden="1"/>
    <cellStyle name="Uwaga 3" xfId="20987" hidden="1"/>
    <cellStyle name="Uwaga 3" xfId="20990" hidden="1"/>
    <cellStyle name="Uwaga 3" xfId="20993" hidden="1"/>
    <cellStyle name="Uwaga 3" xfId="21002" hidden="1"/>
    <cellStyle name="Uwaga 3" xfId="21005" hidden="1"/>
    <cellStyle name="Uwaga 3" xfId="21009" hidden="1"/>
    <cellStyle name="Uwaga 3" xfId="21017" hidden="1"/>
    <cellStyle name="Uwaga 3" xfId="21019" hidden="1"/>
    <cellStyle name="Uwaga 3" xfId="21022" hidden="1"/>
    <cellStyle name="Uwaga 3" xfId="21031" hidden="1"/>
    <cellStyle name="Uwaga 3" xfId="21032" hidden="1"/>
    <cellStyle name="Uwaga 3" xfId="21033" hidden="1"/>
    <cellStyle name="Uwaga 3" xfId="21046" hidden="1"/>
    <cellStyle name="Uwaga 3" xfId="21047" hidden="1"/>
    <cellStyle name="Uwaga 3" xfId="21049" hidden="1"/>
    <cellStyle name="Uwaga 3" xfId="21061" hidden="1"/>
    <cellStyle name="Uwaga 3" xfId="21062" hidden="1"/>
    <cellStyle name="Uwaga 3" xfId="21064" hidden="1"/>
    <cellStyle name="Uwaga 3" xfId="21076" hidden="1"/>
    <cellStyle name="Uwaga 3" xfId="21077" hidden="1"/>
    <cellStyle name="Uwaga 3" xfId="21079" hidden="1"/>
    <cellStyle name="Uwaga 3" xfId="21091" hidden="1"/>
    <cellStyle name="Uwaga 3" xfId="21092" hidden="1"/>
    <cellStyle name="Uwaga 3" xfId="21093" hidden="1"/>
    <cellStyle name="Uwaga 3" xfId="21107" hidden="1"/>
    <cellStyle name="Uwaga 3" xfId="21109" hidden="1"/>
    <cellStyle name="Uwaga 3" xfId="21112" hidden="1"/>
    <cellStyle name="Uwaga 3" xfId="21122" hidden="1"/>
    <cellStyle name="Uwaga 3" xfId="21125" hidden="1"/>
    <cellStyle name="Uwaga 3" xfId="21128" hidden="1"/>
    <cellStyle name="Uwaga 3" xfId="21137" hidden="1"/>
    <cellStyle name="Uwaga 3" xfId="21139" hidden="1"/>
    <cellStyle name="Uwaga 3" xfId="21142" hidden="1"/>
    <cellStyle name="Uwaga 3" xfId="21151" hidden="1"/>
    <cellStyle name="Uwaga 3" xfId="21152" hidden="1"/>
    <cellStyle name="Uwaga 3" xfId="21153" hidden="1"/>
    <cellStyle name="Uwaga 3" xfId="21166" hidden="1"/>
    <cellStyle name="Uwaga 3" xfId="21168" hidden="1"/>
    <cellStyle name="Uwaga 3" xfId="21170" hidden="1"/>
    <cellStyle name="Uwaga 3" xfId="21181" hidden="1"/>
    <cellStyle name="Uwaga 3" xfId="21183" hidden="1"/>
    <cellStyle name="Uwaga 3" xfId="21185" hidden="1"/>
    <cellStyle name="Uwaga 3" xfId="21196" hidden="1"/>
    <cellStyle name="Uwaga 3" xfId="21198" hidden="1"/>
    <cellStyle name="Uwaga 3" xfId="21200" hidden="1"/>
    <cellStyle name="Uwaga 3" xfId="21211" hidden="1"/>
    <cellStyle name="Uwaga 3" xfId="21212" hidden="1"/>
    <cellStyle name="Uwaga 3" xfId="21213" hidden="1"/>
    <cellStyle name="Uwaga 3" xfId="21226" hidden="1"/>
    <cellStyle name="Uwaga 3" xfId="21228" hidden="1"/>
    <cellStyle name="Uwaga 3" xfId="21230" hidden="1"/>
    <cellStyle name="Uwaga 3" xfId="21241" hidden="1"/>
    <cellStyle name="Uwaga 3" xfId="21243" hidden="1"/>
    <cellStyle name="Uwaga 3" xfId="21245" hidden="1"/>
    <cellStyle name="Uwaga 3" xfId="21256" hidden="1"/>
    <cellStyle name="Uwaga 3" xfId="21258" hidden="1"/>
    <cellStyle name="Uwaga 3" xfId="21259" hidden="1"/>
    <cellStyle name="Uwaga 3" xfId="21271" hidden="1"/>
    <cellStyle name="Uwaga 3" xfId="21272" hidden="1"/>
    <cellStyle name="Uwaga 3" xfId="21273" hidden="1"/>
    <cellStyle name="Uwaga 3" xfId="21286" hidden="1"/>
    <cellStyle name="Uwaga 3" xfId="21288" hidden="1"/>
    <cellStyle name="Uwaga 3" xfId="21290" hidden="1"/>
    <cellStyle name="Uwaga 3" xfId="21301" hidden="1"/>
    <cellStyle name="Uwaga 3" xfId="21303" hidden="1"/>
    <cellStyle name="Uwaga 3" xfId="21305" hidden="1"/>
    <cellStyle name="Uwaga 3" xfId="21316" hidden="1"/>
    <cellStyle name="Uwaga 3" xfId="21318" hidden="1"/>
    <cellStyle name="Uwaga 3" xfId="21320" hidden="1"/>
    <cellStyle name="Uwaga 3" xfId="21331" hidden="1"/>
    <cellStyle name="Uwaga 3" xfId="21332" hidden="1"/>
    <cellStyle name="Uwaga 3" xfId="21334" hidden="1"/>
    <cellStyle name="Uwaga 3" xfId="21345" hidden="1"/>
    <cellStyle name="Uwaga 3" xfId="21347" hidden="1"/>
    <cellStyle name="Uwaga 3" xfId="21348" hidden="1"/>
    <cellStyle name="Uwaga 3" xfId="21357" hidden="1"/>
    <cellStyle name="Uwaga 3" xfId="21360" hidden="1"/>
    <cellStyle name="Uwaga 3" xfId="21362" hidden="1"/>
    <cellStyle name="Uwaga 3" xfId="21373" hidden="1"/>
    <cellStyle name="Uwaga 3" xfId="21375" hidden="1"/>
    <cellStyle name="Uwaga 3" xfId="21377" hidden="1"/>
    <cellStyle name="Uwaga 3" xfId="21389" hidden="1"/>
    <cellStyle name="Uwaga 3" xfId="21391" hidden="1"/>
    <cellStyle name="Uwaga 3" xfId="21393" hidden="1"/>
    <cellStyle name="Uwaga 3" xfId="21401" hidden="1"/>
    <cellStyle name="Uwaga 3" xfId="21403" hidden="1"/>
    <cellStyle name="Uwaga 3" xfId="21406" hidden="1"/>
    <cellStyle name="Uwaga 3" xfId="21396" hidden="1"/>
    <cellStyle name="Uwaga 3" xfId="21395" hidden="1"/>
    <cellStyle name="Uwaga 3" xfId="21394" hidden="1"/>
    <cellStyle name="Uwaga 3" xfId="21381" hidden="1"/>
    <cellStyle name="Uwaga 3" xfId="21380" hidden="1"/>
    <cellStyle name="Uwaga 3" xfId="21379" hidden="1"/>
    <cellStyle name="Uwaga 3" xfId="21366" hidden="1"/>
    <cellStyle name="Uwaga 3" xfId="21365" hidden="1"/>
    <cellStyle name="Uwaga 3" xfId="21364" hidden="1"/>
    <cellStyle name="Uwaga 3" xfId="21351" hidden="1"/>
    <cellStyle name="Uwaga 3" xfId="21350" hidden="1"/>
    <cellStyle name="Uwaga 3" xfId="21349" hidden="1"/>
    <cellStyle name="Uwaga 3" xfId="21336" hidden="1"/>
    <cellStyle name="Uwaga 3" xfId="21335" hidden="1"/>
    <cellStyle name="Uwaga 3" xfId="21333" hidden="1"/>
    <cellStyle name="Uwaga 3" xfId="21322" hidden="1"/>
    <cellStyle name="Uwaga 3" xfId="21319" hidden="1"/>
    <cellStyle name="Uwaga 3" xfId="21317" hidden="1"/>
    <cellStyle name="Uwaga 3" xfId="21307" hidden="1"/>
    <cellStyle name="Uwaga 3" xfId="21304" hidden="1"/>
    <cellStyle name="Uwaga 3" xfId="21302" hidden="1"/>
    <cellStyle name="Uwaga 3" xfId="21292" hidden="1"/>
    <cellStyle name="Uwaga 3" xfId="21289" hidden="1"/>
    <cellStyle name="Uwaga 3" xfId="21287" hidden="1"/>
    <cellStyle name="Uwaga 3" xfId="21277" hidden="1"/>
    <cellStyle name="Uwaga 3" xfId="21275" hidden="1"/>
    <cellStyle name="Uwaga 3" xfId="21274" hidden="1"/>
    <cellStyle name="Uwaga 3" xfId="21262" hidden="1"/>
    <cellStyle name="Uwaga 3" xfId="21260" hidden="1"/>
    <cellStyle name="Uwaga 3" xfId="21257" hidden="1"/>
    <cellStyle name="Uwaga 3" xfId="21247" hidden="1"/>
    <cellStyle name="Uwaga 3" xfId="21244" hidden="1"/>
    <cellStyle name="Uwaga 3" xfId="21242" hidden="1"/>
    <cellStyle name="Uwaga 3" xfId="21232" hidden="1"/>
    <cellStyle name="Uwaga 3" xfId="21229" hidden="1"/>
    <cellStyle name="Uwaga 3" xfId="21227" hidden="1"/>
    <cellStyle name="Uwaga 3" xfId="21217" hidden="1"/>
    <cellStyle name="Uwaga 3" xfId="21215" hidden="1"/>
    <cellStyle name="Uwaga 3" xfId="21214" hidden="1"/>
    <cellStyle name="Uwaga 3" xfId="21202" hidden="1"/>
    <cellStyle name="Uwaga 3" xfId="21199" hidden="1"/>
    <cellStyle name="Uwaga 3" xfId="21197" hidden="1"/>
    <cellStyle name="Uwaga 3" xfId="21187" hidden="1"/>
    <cellStyle name="Uwaga 3" xfId="21184" hidden="1"/>
    <cellStyle name="Uwaga 3" xfId="21182" hidden="1"/>
    <cellStyle name="Uwaga 3" xfId="21172" hidden="1"/>
    <cellStyle name="Uwaga 3" xfId="21169" hidden="1"/>
    <cellStyle name="Uwaga 3" xfId="21167" hidden="1"/>
    <cellStyle name="Uwaga 3" xfId="21157" hidden="1"/>
    <cellStyle name="Uwaga 3" xfId="21155" hidden="1"/>
    <cellStyle name="Uwaga 3" xfId="21154" hidden="1"/>
    <cellStyle name="Uwaga 3" xfId="21141" hidden="1"/>
    <cellStyle name="Uwaga 3" xfId="21138" hidden="1"/>
    <cellStyle name="Uwaga 3" xfId="21136" hidden="1"/>
    <cellStyle name="Uwaga 3" xfId="21126" hidden="1"/>
    <cellStyle name="Uwaga 3" xfId="21123" hidden="1"/>
    <cellStyle name="Uwaga 3" xfId="21121" hidden="1"/>
    <cellStyle name="Uwaga 3" xfId="21111" hidden="1"/>
    <cellStyle name="Uwaga 3" xfId="21108" hidden="1"/>
    <cellStyle name="Uwaga 3" xfId="21106" hidden="1"/>
    <cellStyle name="Uwaga 3" xfId="21097" hidden="1"/>
    <cellStyle name="Uwaga 3" xfId="21095" hidden="1"/>
    <cellStyle name="Uwaga 3" xfId="21094" hidden="1"/>
    <cellStyle name="Uwaga 3" xfId="21082" hidden="1"/>
    <cellStyle name="Uwaga 3" xfId="21080" hidden="1"/>
    <cellStyle name="Uwaga 3" xfId="21078" hidden="1"/>
    <cellStyle name="Uwaga 3" xfId="21067" hidden="1"/>
    <cellStyle name="Uwaga 3" xfId="21065" hidden="1"/>
    <cellStyle name="Uwaga 3" xfId="21063" hidden="1"/>
    <cellStyle name="Uwaga 3" xfId="21052" hidden="1"/>
    <cellStyle name="Uwaga 3" xfId="21050" hidden="1"/>
    <cellStyle name="Uwaga 3" xfId="21048" hidden="1"/>
    <cellStyle name="Uwaga 3" xfId="21037" hidden="1"/>
    <cellStyle name="Uwaga 3" xfId="21035" hidden="1"/>
    <cellStyle name="Uwaga 3" xfId="21034" hidden="1"/>
    <cellStyle name="Uwaga 3" xfId="21021" hidden="1"/>
    <cellStyle name="Uwaga 3" xfId="21018" hidden="1"/>
    <cellStyle name="Uwaga 3" xfId="21016" hidden="1"/>
    <cellStyle name="Uwaga 3" xfId="21006" hidden="1"/>
    <cellStyle name="Uwaga 3" xfId="21003" hidden="1"/>
    <cellStyle name="Uwaga 3" xfId="21001" hidden="1"/>
    <cellStyle name="Uwaga 3" xfId="20991" hidden="1"/>
    <cellStyle name="Uwaga 3" xfId="20988" hidden="1"/>
    <cellStyle name="Uwaga 3" xfId="20986" hidden="1"/>
    <cellStyle name="Uwaga 3" xfId="20977" hidden="1"/>
    <cellStyle name="Uwaga 3" xfId="20975" hidden="1"/>
    <cellStyle name="Uwaga 3" xfId="20973" hidden="1"/>
    <cellStyle name="Uwaga 3" xfId="20961" hidden="1"/>
    <cellStyle name="Uwaga 3" xfId="20958" hidden="1"/>
    <cellStyle name="Uwaga 3" xfId="20956" hidden="1"/>
    <cellStyle name="Uwaga 3" xfId="20946" hidden="1"/>
    <cellStyle name="Uwaga 3" xfId="20943" hidden="1"/>
    <cellStyle name="Uwaga 3" xfId="20941" hidden="1"/>
    <cellStyle name="Uwaga 3" xfId="20931" hidden="1"/>
    <cellStyle name="Uwaga 3" xfId="20928" hidden="1"/>
    <cellStyle name="Uwaga 3" xfId="20926" hidden="1"/>
    <cellStyle name="Uwaga 3" xfId="20919" hidden="1"/>
    <cellStyle name="Uwaga 3" xfId="20916" hidden="1"/>
    <cellStyle name="Uwaga 3" xfId="20914" hidden="1"/>
    <cellStyle name="Uwaga 3" xfId="20904" hidden="1"/>
    <cellStyle name="Uwaga 3" xfId="20901" hidden="1"/>
    <cellStyle name="Uwaga 3" xfId="20898" hidden="1"/>
    <cellStyle name="Uwaga 3" xfId="20889" hidden="1"/>
    <cellStyle name="Uwaga 3" xfId="20885" hidden="1"/>
    <cellStyle name="Uwaga 3" xfId="20882" hidden="1"/>
    <cellStyle name="Uwaga 3" xfId="20874" hidden="1"/>
    <cellStyle name="Uwaga 3" xfId="20871" hidden="1"/>
    <cellStyle name="Uwaga 3" xfId="20868" hidden="1"/>
    <cellStyle name="Uwaga 3" xfId="20859" hidden="1"/>
    <cellStyle name="Uwaga 3" xfId="20856" hidden="1"/>
    <cellStyle name="Uwaga 3" xfId="20853" hidden="1"/>
    <cellStyle name="Uwaga 3" xfId="20843" hidden="1"/>
    <cellStyle name="Uwaga 3" xfId="20839" hidden="1"/>
    <cellStyle name="Uwaga 3" xfId="20836" hidden="1"/>
    <cellStyle name="Uwaga 3" xfId="20827" hidden="1"/>
    <cellStyle name="Uwaga 3" xfId="20823" hidden="1"/>
    <cellStyle name="Uwaga 3" xfId="20821" hidden="1"/>
    <cellStyle name="Uwaga 3" xfId="20813" hidden="1"/>
    <cellStyle name="Uwaga 3" xfId="20809" hidden="1"/>
    <cellStyle name="Uwaga 3" xfId="20806" hidden="1"/>
    <cellStyle name="Uwaga 3" xfId="20799" hidden="1"/>
    <cellStyle name="Uwaga 3" xfId="20796" hidden="1"/>
    <cellStyle name="Uwaga 3" xfId="20793" hidden="1"/>
    <cellStyle name="Uwaga 3" xfId="20784" hidden="1"/>
    <cellStyle name="Uwaga 3" xfId="20779" hidden="1"/>
    <cellStyle name="Uwaga 3" xfId="20776" hidden="1"/>
    <cellStyle name="Uwaga 3" xfId="20769" hidden="1"/>
    <cellStyle name="Uwaga 3" xfId="20764" hidden="1"/>
    <cellStyle name="Uwaga 3" xfId="20761" hidden="1"/>
    <cellStyle name="Uwaga 3" xfId="20754" hidden="1"/>
    <cellStyle name="Uwaga 3" xfId="20749" hidden="1"/>
    <cellStyle name="Uwaga 3" xfId="20746" hidden="1"/>
    <cellStyle name="Uwaga 3" xfId="20740" hidden="1"/>
    <cellStyle name="Uwaga 3" xfId="20736" hidden="1"/>
    <cellStyle name="Uwaga 3" xfId="20733" hidden="1"/>
    <cellStyle name="Uwaga 3" xfId="20725" hidden="1"/>
    <cellStyle name="Uwaga 3" xfId="20720" hidden="1"/>
    <cellStyle name="Uwaga 3" xfId="20716" hidden="1"/>
    <cellStyle name="Uwaga 3" xfId="20710" hidden="1"/>
    <cellStyle name="Uwaga 3" xfId="20705" hidden="1"/>
    <cellStyle name="Uwaga 3" xfId="20701" hidden="1"/>
    <cellStyle name="Uwaga 3" xfId="20695" hidden="1"/>
    <cellStyle name="Uwaga 3" xfId="20690" hidden="1"/>
    <cellStyle name="Uwaga 3" xfId="20686" hidden="1"/>
    <cellStyle name="Uwaga 3" xfId="20681" hidden="1"/>
    <cellStyle name="Uwaga 3" xfId="20677" hidden="1"/>
    <cellStyle name="Uwaga 3" xfId="20673" hidden="1"/>
    <cellStyle name="Uwaga 3" xfId="20665" hidden="1"/>
    <cellStyle name="Uwaga 3" xfId="20660" hidden="1"/>
    <cellStyle name="Uwaga 3" xfId="20656" hidden="1"/>
    <cellStyle name="Uwaga 3" xfId="20650" hidden="1"/>
    <cellStyle name="Uwaga 3" xfId="20645" hidden="1"/>
    <cellStyle name="Uwaga 3" xfId="20641" hidden="1"/>
    <cellStyle name="Uwaga 3" xfId="20635" hidden="1"/>
    <cellStyle name="Uwaga 3" xfId="20630" hidden="1"/>
    <cellStyle name="Uwaga 3" xfId="20626" hidden="1"/>
    <cellStyle name="Uwaga 3" xfId="20622" hidden="1"/>
    <cellStyle name="Uwaga 3" xfId="20617" hidden="1"/>
    <cellStyle name="Uwaga 3" xfId="20612" hidden="1"/>
    <cellStyle name="Uwaga 3" xfId="20607" hidden="1"/>
    <cellStyle name="Uwaga 3" xfId="20603" hidden="1"/>
    <cellStyle name="Uwaga 3" xfId="20599" hidden="1"/>
    <cellStyle name="Uwaga 3" xfId="20592" hidden="1"/>
    <cellStyle name="Uwaga 3" xfId="20588" hidden="1"/>
    <cellStyle name="Uwaga 3" xfId="20583" hidden="1"/>
    <cellStyle name="Uwaga 3" xfId="20577" hidden="1"/>
    <cellStyle name="Uwaga 3" xfId="20573" hidden="1"/>
    <cellStyle name="Uwaga 3" xfId="20568" hidden="1"/>
    <cellStyle name="Uwaga 3" xfId="20562" hidden="1"/>
    <cellStyle name="Uwaga 3" xfId="20558" hidden="1"/>
    <cellStyle name="Uwaga 3" xfId="20553" hidden="1"/>
    <cellStyle name="Uwaga 3" xfId="20547" hidden="1"/>
    <cellStyle name="Uwaga 3" xfId="20543" hidden="1"/>
    <cellStyle name="Uwaga 3" xfId="20539" hidden="1"/>
    <cellStyle name="Uwaga 3" xfId="21399" hidden="1"/>
    <cellStyle name="Uwaga 3" xfId="21398" hidden="1"/>
    <cellStyle name="Uwaga 3" xfId="21397" hidden="1"/>
    <cellStyle name="Uwaga 3" xfId="21384" hidden="1"/>
    <cellStyle name="Uwaga 3" xfId="21383" hidden="1"/>
    <cellStyle name="Uwaga 3" xfId="21382" hidden="1"/>
    <cellStyle name="Uwaga 3" xfId="21369" hidden="1"/>
    <cellStyle name="Uwaga 3" xfId="21368" hidden="1"/>
    <cellStyle name="Uwaga 3" xfId="21367" hidden="1"/>
    <cellStyle name="Uwaga 3" xfId="21354" hidden="1"/>
    <cellStyle name="Uwaga 3" xfId="21353" hidden="1"/>
    <cellStyle name="Uwaga 3" xfId="21352" hidden="1"/>
    <cellStyle name="Uwaga 3" xfId="21339" hidden="1"/>
    <cellStyle name="Uwaga 3" xfId="21338" hidden="1"/>
    <cellStyle name="Uwaga 3" xfId="21337" hidden="1"/>
    <cellStyle name="Uwaga 3" xfId="21325" hidden="1"/>
    <cellStyle name="Uwaga 3" xfId="21323" hidden="1"/>
    <cellStyle name="Uwaga 3" xfId="21321" hidden="1"/>
    <cellStyle name="Uwaga 3" xfId="21310" hidden="1"/>
    <cellStyle name="Uwaga 3" xfId="21308" hidden="1"/>
    <cellStyle name="Uwaga 3" xfId="21306" hidden="1"/>
    <cellStyle name="Uwaga 3" xfId="21295" hidden="1"/>
    <cellStyle name="Uwaga 3" xfId="21293" hidden="1"/>
    <cellStyle name="Uwaga 3" xfId="21291" hidden="1"/>
    <cellStyle name="Uwaga 3" xfId="21280" hidden="1"/>
    <cellStyle name="Uwaga 3" xfId="21278" hidden="1"/>
    <cellStyle name="Uwaga 3" xfId="21276" hidden="1"/>
    <cellStyle name="Uwaga 3" xfId="21265" hidden="1"/>
    <cellStyle name="Uwaga 3" xfId="21263" hidden="1"/>
    <cellStyle name="Uwaga 3" xfId="21261" hidden="1"/>
    <cellStyle name="Uwaga 3" xfId="21250" hidden="1"/>
    <cellStyle name="Uwaga 3" xfId="21248" hidden="1"/>
    <cellStyle name="Uwaga 3" xfId="21246" hidden="1"/>
    <cellStyle name="Uwaga 3" xfId="21235" hidden="1"/>
    <cellStyle name="Uwaga 3" xfId="21233" hidden="1"/>
    <cellStyle name="Uwaga 3" xfId="21231" hidden="1"/>
    <cellStyle name="Uwaga 3" xfId="21220" hidden="1"/>
    <cellStyle name="Uwaga 3" xfId="21218" hidden="1"/>
    <cellStyle name="Uwaga 3" xfId="21216" hidden="1"/>
    <cellStyle name="Uwaga 3" xfId="21205" hidden="1"/>
    <cellStyle name="Uwaga 3" xfId="21203" hidden="1"/>
    <cellStyle name="Uwaga 3" xfId="21201" hidden="1"/>
    <cellStyle name="Uwaga 3" xfId="21190" hidden="1"/>
    <cellStyle name="Uwaga 3" xfId="21188" hidden="1"/>
    <cellStyle name="Uwaga 3" xfId="21186" hidden="1"/>
    <cellStyle name="Uwaga 3" xfId="21175" hidden="1"/>
    <cellStyle name="Uwaga 3" xfId="21173" hidden="1"/>
    <cellStyle name="Uwaga 3" xfId="21171" hidden="1"/>
    <cellStyle name="Uwaga 3" xfId="21160" hidden="1"/>
    <cellStyle name="Uwaga 3" xfId="21158" hidden="1"/>
    <cellStyle name="Uwaga 3" xfId="21156" hidden="1"/>
    <cellStyle name="Uwaga 3" xfId="21145" hidden="1"/>
    <cellStyle name="Uwaga 3" xfId="21143" hidden="1"/>
    <cellStyle name="Uwaga 3" xfId="21140" hidden="1"/>
    <cellStyle name="Uwaga 3" xfId="21130" hidden="1"/>
    <cellStyle name="Uwaga 3" xfId="21127" hidden="1"/>
    <cellStyle name="Uwaga 3" xfId="21124" hidden="1"/>
    <cellStyle name="Uwaga 3" xfId="21115" hidden="1"/>
    <cellStyle name="Uwaga 3" xfId="21113" hidden="1"/>
    <cellStyle name="Uwaga 3" xfId="21110" hidden="1"/>
    <cellStyle name="Uwaga 3" xfId="21100" hidden="1"/>
    <cellStyle name="Uwaga 3" xfId="21098" hidden="1"/>
    <cellStyle name="Uwaga 3" xfId="21096" hidden="1"/>
    <cellStyle name="Uwaga 3" xfId="21085" hidden="1"/>
    <cellStyle name="Uwaga 3" xfId="21083" hidden="1"/>
    <cellStyle name="Uwaga 3" xfId="21081" hidden="1"/>
    <cellStyle name="Uwaga 3" xfId="21070" hidden="1"/>
    <cellStyle name="Uwaga 3" xfId="21068" hidden="1"/>
    <cellStyle name="Uwaga 3" xfId="21066" hidden="1"/>
    <cellStyle name="Uwaga 3" xfId="21055" hidden="1"/>
    <cellStyle name="Uwaga 3" xfId="21053" hidden="1"/>
    <cellStyle name="Uwaga 3" xfId="21051" hidden="1"/>
    <cellStyle name="Uwaga 3" xfId="21040" hidden="1"/>
    <cellStyle name="Uwaga 3" xfId="21038" hidden="1"/>
    <cellStyle name="Uwaga 3" xfId="21036" hidden="1"/>
    <cellStyle name="Uwaga 3" xfId="21025" hidden="1"/>
    <cellStyle name="Uwaga 3" xfId="21023" hidden="1"/>
    <cellStyle name="Uwaga 3" xfId="21020" hidden="1"/>
    <cellStyle name="Uwaga 3" xfId="21010" hidden="1"/>
    <cellStyle name="Uwaga 3" xfId="21007" hidden="1"/>
    <cellStyle name="Uwaga 3" xfId="21004" hidden="1"/>
    <cellStyle name="Uwaga 3" xfId="20995" hidden="1"/>
    <cellStyle name="Uwaga 3" xfId="20992" hidden="1"/>
    <cellStyle name="Uwaga 3" xfId="20989" hidden="1"/>
    <cellStyle name="Uwaga 3" xfId="20980" hidden="1"/>
    <cellStyle name="Uwaga 3" xfId="20978" hidden="1"/>
    <cellStyle name="Uwaga 3" xfId="20976" hidden="1"/>
    <cellStyle name="Uwaga 3" xfId="20965" hidden="1"/>
    <cellStyle name="Uwaga 3" xfId="20962" hidden="1"/>
    <cellStyle name="Uwaga 3" xfId="20959" hidden="1"/>
    <cellStyle name="Uwaga 3" xfId="20950" hidden="1"/>
    <cellStyle name="Uwaga 3" xfId="20947" hidden="1"/>
    <cellStyle name="Uwaga 3" xfId="20944" hidden="1"/>
    <cellStyle name="Uwaga 3" xfId="20935" hidden="1"/>
    <cellStyle name="Uwaga 3" xfId="20932" hidden="1"/>
    <cellStyle name="Uwaga 3" xfId="20929" hidden="1"/>
    <cellStyle name="Uwaga 3" xfId="20922" hidden="1"/>
    <cellStyle name="Uwaga 3" xfId="20918" hidden="1"/>
    <cellStyle name="Uwaga 3" xfId="20915" hidden="1"/>
    <cellStyle name="Uwaga 3" xfId="20907" hidden="1"/>
    <cellStyle name="Uwaga 3" xfId="20903" hidden="1"/>
    <cellStyle name="Uwaga 3" xfId="20900" hidden="1"/>
    <cellStyle name="Uwaga 3" xfId="20892" hidden="1"/>
    <cellStyle name="Uwaga 3" xfId="20888" hidden="1"/>
    <cellStyle name="Uwaga 3" xfId="20884" hidden="1"/>
    <cellStyle name="Uwaga 3" xfId="20877" hidden="1"/>
    <cellStyle name="Uwaga 3" xfId="20873" hidden="1"/>
    <cellStyle name="Uwaga 3" xfId="20870" hidden="1"/>
    <cellStyle name="Uwaga 3" xfId="20862" hidden="1"/>
    <cellStyle name="Uwaga 3" xfId="20858" hidden="1"/>
    <cellStyle name="Uwaga 3" xfId="20855" hidden="1"/>
    <cellStyle name="Uwaga 3" xfId="20846" hidden="1"/>
    <cellStyle name="Uwaga 3" xfId="20841" hidden="1"/>
    <cellStyle name="Uwaga 3" xfId="20837" hidden="1"/>
    <cellStyle name="Uwaga 3" xfId="20831" hidden="1"/>
    <cellStyle name="Uwaga 3" xfId="20826" hidden="1"/>
    <cellStyle name="Uwaga 3" xfId="20822" hidden="1"/>
    <cellStyle name="Uwaga 3" xfId="20816" hidden="1"/>
    <cellStyle name="Uwaga 3" xfId="20811" hidden="1"/>
    <cellStyle name="Uwaga 3" xfId="20807" hidden="1"/>
    <cellStyle name="Uwaga 3" xfId="20802" hidden="1"/>
    <cellStyle name="Uwaga 3" xfId="20798" hidden="1"/>
    <cellStyle name="Uwaga 3" xfId="20794" hidden="1"/>
    <cellStyle name="Uwaga 3" xfId="20787" hidden="1"/>
    <cellStyle name="Uwaga 3" xfId="20782" hidden="1"/>
    <cellStyle name="Uwaga 3" xfId="20778" hidden="1"/>
    <cellStyle name="Uwaga 3" xfId="20771" hidden="1"/>
    <cellStyle name="Uwaga 3" xfId="20766" hidden="1"/>
    <cellStyle name="Uwaga 3" xfId="20762" hidden="1"/>
    <cellStyle name="Uwaga 3" xfId="20757" hidden="1"/>
    <cellStyle name="Uwaga 3" xfId="20752" hidden="1"/>
    <cellStyle name="Uwaga 3" xfId="20748" hidden="1"/>
    <cellStyle name="Uwaga 3" xfId="20742" hidden="1"/>
    <cellStyle name="Uwaga 3" xfId="20738" hidden="1"/>
    <cellStyle name="Uwaga 3" xfId="20735" hidden="1"/>
    <cellStyle name="Uwaga 3" xfId="20728" hidden="1"/>
    <cellStyle name="Uwaga 3" xfId="20723" hidden="1"/>
    <cellStyle name="Uwaga 3" xfId="20718" hidden="1"/>
    <cellStyle name="Uwaga 3" xfId="20712" hidden="1"/>
    <cellStyle name="Uwaga 3" xfId="20707" hidden="1"/>
    <cellStyle name="Uwaga 3" xfId="20702" hidden="1"/>
    <cellStyle name="Uwaga 3" xfId="20697" hidden="1"/>
    <cellStyle name="Uwaga 3" xfId="20692" hidden="1"/>
    <cellStyle name="Uwaga 3" xfId="20687" hidden="1"/>
    <cellStyle name="Uwaga 3" xfId="20683" hidden="1"/>
    <cellStyle name="Uwaga 3" xfId="20679" hidden="1"/>
    <cellStyle name="Uwaga 3" xfId="20674" hidden="1"/>
    <cellStyle name="Uwaga 3" xfId="20667" hidden="1"/>
    <cellStyle name="Uwaga 3" xfId="20662" hidden="1"/>
    <cellStyle name="Uwaga 3" xfId="20657" hidden="1"/>
    <cellStyle name="Uwaga 3" xfId="20651" hidden="1"/>
    <cellStyle name="Uwaga 3" xfId="20646" hidden="1"/>
    <cellStyle name="Uwaga 3" xfId="20642" hidden="1"/>
    <cellStyle name="Uwaga 3" xfId="20637" hidden="1"/>
    <cellStyle name="Uwaga 3" xfId="20632" hidden="1"/>
    <cellStyle name="Uwaga 3" xfId="20627" hidden="1"/>
    <cellStyle name="Uwaga 3" xfId="20623" hidden="1"/>
    <cellStyle name="Uwaga 3" xfId="20618" hidden="1"/>
    <cellStyle name="Uwaga 3" xfId="20613" hidden="1"/>
    <cellStyle name="Uwaga 3" xfId="20608" hidden="1"/>
    <cellStyle name="Uwaga 3" xfId="20604" hidden="1"/>
    <cellStyle name="Uwaga 3" xfId="20600" hidden="1"/>
    <cellStyle name="Uwaga 3" xfId="20593" hidden="1"/>
    <cellStyle name="Uwaga 3" xfId="20589" hidden="1"/>
    <cellStyle name="Uwaga 3" xfId="20584" hidden="1"/>
    <cellStyle name="Uwaga 3" xfId="20578" hidden="1"/>
    <cellStyle name="Uwaga 3" xfId="20574" hidden="1"/>
    <cellStyle name="Uwaga 3" xfId="20569" hidden="1"/>
    <cellStyle name="Uwaga 3" xfId="20563" hidden="1"/>
    <cellStyle name="Uwaga 3" xfId="20559" hidden="1"/>
    <cellStyle name="Uwaga 3" xfId="20555" hidden="1"/>
    <cellStyle name="Uwaga 3" xfId="20548" hidden="1"/>
    <cellStyle name="Uwaga 3" xfId="20544" hidden="1"/>
    <cellStyle name="Uwaga 3" xfId="20540" hidden="1"/>
    <cellStyle name="Uwaga 3" xfId="21404" hidden="1"/>
    <cellStyle name="Uwaga 3" xfId="21402" hidden="1"/>
    <cellStyle name="Uwaga 3" xfId="21400" hidden="1"/>
    <cellStyle name="Uwaga 3" xfId="21387" hidden="1"/>
    <cellStyle name="Uwaga 3" xfId="21386" hidden="1"/>
    <cellStyle name="Uwaga 3" xfId="21385" hidden="1"/>
    <cellStyle name="Uwaga 3" xfId="21372" hidden="1"/>
    <cellStyle name="Uwaga 3" xfId="21371" hidden="1"/>
    <cellStyle name="Uwaga 3" xfId="21370" hidden="1"/>
    <cellStyle name="Uwaga 3" xfId="21358" hidden="1"/>
    <cellStyle name="Uwaga 3" xfId="21356" hidden="1"/>
    <cellStyle name="Uwaga 3" xfId="21355" hidden="1"/>
    <cellStyle name="Uwaga 3" xfId="21342" hidden="1"/>
    <cellStyle name="Uwaga 3" xfId="21341" hidden="1"/>
    <cellStyle name="Uwaga 3" xfId="21340" hidden="1"/>
    <cellStyle name="Uwaga 3" xfId="21328" hidden="1"/>
    <cellStyle name="Uwaga 3" xfId="21326" hidden="1"/>
    <cellStyle name="Uwaga 3" xfId="21324" hidden="1"/>
    <cellStyle name="Uwaga 3" xfId="21313" hidden="1"/>
    <cellStyle name="Uwaga 3" xfId="21311" hidden="1"/>
    <cellStyle name="Uwaga 3" xfId="21309" hidden="1"/>
    <cellStyle name="Uwaga 3" xfId="21298" hidden="1"/>
    <cellStyle name="Uwaga 3" xfId="21296" hidden="1"/>
    <cellStyle name="Uwaga 3" xfId="21294" hidden="1"/>
    <cellStyle name="Uwaga 3" xfId="21283" hidden="1"/>
    <cellStyle name="Uwaga 3" xfId="21281" hidden="1"/>
    <cellStyle name="Uwaga 3" xfId="21279" hidden="1"/>
    <cellStyle name="Uwaga 3" xfId="21268" hidden="1"/>
    <cellStyle name="Uwaga 3" xfId="21266" hidden="1"/>
    <cellStyle name="Uwaga 3" xfId="21264" hidden="1"/>
    <cellStyle name="Uwaga 3" xfId="21253" hidden="1"/>
    <cellStyle name="Uwaga 3" xfId="21251" hidden="1"/>
    <cellStyle name="Uwaga 3" xfId="21249" hidden="1"/>
    <cellStyle name="Uwaga 3" xfId="21238" hidden="1"/>
    <cellStyle name="Uwaga 3" xfId="21236" hidden="1"/>
    <cellStyle name="Uwaga 3" xfId="21234" hidden="1"/>
    <cellStyle name="Uwaga 3" xfId="21223" hidden="1"/>
    <cellStyle name="Uwaga 3" xfId="21221" hidden="1"/>
    <cellStyle name="Uwaga 3" xfId="21219" hidden="1"/>
    <cellStyle name="Uwaga 3" xfId="21208" hidden="1"/>
    <cellStyle name="Uwaga 3" xfId="21206" hidden="1"/>
    <cellStyle name="Uwaga 3" xfId="21204" hidden="1"/>
    <cellStyle name="Uwaga 3" xfId="21193" hidden="1"/>
    <cellStyle name="Uwaga 3" xfId="21191" hidden="1"/>
    <cellStyle name="Uwaga 3" xfId="21189" hidden="1"/>
    <cellStyle name="Uwaga 3" xfId="21178" hidden="1"/>
    <cellStyle name="Uwaga 3" xfId="21176" hidden="1"/>
    <cellStyle name="Uwaga 3" xfId="21174" hidden="1"/>
    <cellStyle name="Uwaga 3" xfId="21163" hidden="1"/>
    <cellStyle name="Uwaga 3" xfId="21161" hidden="1"/>
    <cellStyle name="Uwaga 3" xfId="21159" hidden="1"/>
    <cellStyle name="Uwaga 3" xfId="21148" hidden="1"/>
    <cellStyle name="Uwaga 3" xfId="21146" hidden="1"/>
    <cellStyle name="Uwaga 3" xfId="21144" hidden="1"/>
    <cellStyle name="Uwaga 3" xfId="21133" hidden="1"/>
    <cellStyle name="Uwaga 3" xfId="21131" hidden="1"/>
    <cellStyle name="Uwaga 3" xfId="21129" hidden="1"/>
    <cellStyle name="Uwaga 3" xfId="21118" hidden="1"/>
    <cellStyle name="Uwaga 3" xfId="21116" hidden="1"/>
    <cellStyle name="Uwaga 3" xfId="21114" hidden="1"/>
    <cellStyle name="Uwaga 3" xfId="21103" hidden="1"/>
    <cellStyle name="Uwaga 3" xfId="21101" hidden="1"/>
    <cellStyle name="Uwaga 3" xfId="21099" hidden="1"/>
    <cellStyle name="Uwaga 3" xfId="21088" hidden="1"/>
    <cellStyle name="Uwaga 3" xfId="21086" hidden="1"/>
    <cellStyle name="Uwaga 3" xfId="21084" hidden="1"/>
    <cellStyle name="Uwaga 3" xfId="21073" hidden="1"/>
    <cellStyle name="Uwaga 3" xfId="21071" hidden="1"/>
    <cellStyle name="Uwaga 3" xfId="21069" hidden="1"/>
    <cellStyle name="Uwaga 3" xfId="21058" hidden="1"/>
    <cellStyle name="Uwaga 3" xfId="21056" hidden="1"/>
    <cellStyle name="Uwaga 3" xfId="21054" hidden="1"/>
    <cellStyle name="Uwaga 3" xfId="21043" hidden="1"/>
    <cellStyle name="Uwaga 3" xfId="21041" hidden="1"/>
    <cellStyle name="Uwaga 3" xfId="21039" hidden="1"/>
    <cellStyle name="Uwaga 3" xfId="21028" hidden="1"/>
    <cellStyle name="Uwaga 3" xfId="21026" hidden="1"/>
    <cellStyle name="Uwaga 3" xfId="21024" hidden="1"/>
    <cellStyle name="Uwaga 3" xfId="21013" hidden="1"/>
    <cellStyle name="Uwaga 3" xfId="21011" hidden="1"/>
    <cellStyle name="Uwaga 3" xfId="21008" hidden="1"/>
    <cellStyle name="Uwaga 3" xfId="20998" hidden="1"/>
    <cellStyle name="Uwaga 3" xfId="20996" hidden="1"/>
    <cellStyle name="Uwaga 3" xfId="20994" hidden="1"/>
    <cellStyle name="Uwaga 3" xfId="20983" hidden="1"/>
    <cellStyle name="Uwaga 3" xfId="20981" hidden="1"/>
    <cellStyle name="Uwaga 3" xfId="20979" hidden="1"/>
    <cellStyle name="Uwaga 3" xfId="20968" hidden="1"/>
    <cellStyle name="Uwaga 3" xfId="20966" hidden="1"/>
    <cellStyle name="Uwaga 3" xfId="20963" hidden="1"/>
    <cellStyle name="Uwaga 3" xfId="20953" hidden="1"/>
    <cellStyle name="Uwaga 3" xfId="20951" hidden="1"/>
    <cellStyle name="Uwaga 3" xfId="20948" hidden="1"/>
    <cellStyle name="Uwaga 3" xfId="20938" hidden="1"/>
    <cellStyle name="Uwaga 3" xfId="20936" hidden="1"/>
    <cellStyle name="Uwaga 3" xfId="20933" hidden="1"/>
    <cellStyle name="Uwaga 3" xfId="20924" hidden="1"/>
    <cellStyle name="Uwaga 3" xfId="20921" hidden="1"/>
    <cellStyle name="Uwaga 3" xfId="20917" hidden="1"/>
    <cellStyle name="Uwaga 3" xfId="20909" hidden="1"/>
    <cellStyle name="Uwaga 3" xfId="20906" hidden="1"/>
    <cellStyle name="Uwaga 3" xfId="20902" hidden="1"/>
    <cellStyle name="Uwaga 3" xfId="20894" hidden="1"/>
    <cellStyle name="Uwaga 3" xfId="20891" hidden="1"/>
    <cellStyle name="Uwaga 3" xfId="20887" hidden="1"/>
    <cellStyle name="Uwaga 3" xfId="20879" hidden="1"/>
    <cellStyle name="Uwaga 3" xfId="20876" hidden="1"/>
    <cellStyle name="Uwaga 3" xfId="20872" hidden="1"/>
    <cellStyle name="Uwaga 3" xfId="20864" hidden="1"/>
    <cellStyle name="Uwaga 3" xfId="20861" hidden="1"/>
    <cellStyle name="Uwaga 3" xfId="20857" hidden="1"/>
    <cellStyle name="Uwaga 3" xfId="20849" hidden="1"/>
    <cellStyle name="Uwaga 3" xfId="20845" hidden="1"/>
    <cellStyle name="Uwaga 3" xfId="20840" hidden="1"/>
    <cellStyle name="Uwaga 3" xfId="20834" hidden="1"/>
    <cellStyle name="Uwaga 3" xfId="20830" hidden="1"/>
    <cellStyle name="Uwaga 3" xfId="20825" hidden="1"/>
    <cellStyle name="Uwaga 3" xfId="20819" hidden="1"/>
    <cellStyle name="Uwaga 3" xfId="20815" hidden="1"/>
    <cellStyle name="Uwaga 3" xfId="20810" hidden="1"/>
    <cellStyle name="Uwaga 3" xfId="20804" hidden="1"/>
    <cellStyle name="Uwaga 3" xfId="20801" hidden="1"/>
    <cellStyle name="Uwaga 3" xfId="20797" hidden="1"/>
    <cellStyle name="Uwaga 3" xfId="20789" hidden="1"/>
    <cellStyle name="Uwaga 3" xfId="20786" hidden="1"/>
    <cellStyle name="Uwaga 3" xfId="20781" hidden="1"/>
    <cellStyle name="Uwaga 3" xfId="20774" hidden="1"/>
    <cellStyle name="Uwaga 3" xfId="20770" hidden="1"/>
    <cellStyle name="Uwaga 3" xfId="20765" hidden="1"/>
    <cellStyle name="Uwaga 3" xfId="20759" hidden="1"/>
    <cellStyle name="Uwaga 3" xfId="20755" hidden="1"/>
    <cellStyle name="Uwaga 3" xfId="20750" hidden="1"/>
    <cellStyle name="Uwaga 3" xfId="20744" hidden="1"/>
    <cellStyle name="Uwaga 3" xfId="20741" hidden="1"/>
    <cellStyle name="Uwaga 3" xfId="20737" hidden="1"/>
    <cellStyle name="Uwaga 3" xfId="20729" hidden="1"/>
    <cellStyle name="Uwaga 3" xfId="20724" hidden="1"/>
    <cellStyle name="Uwaga 3" xfId="20719" hidden="1"/>
    <cellStyle name="Uwaga 3" xfId="20714" hidden="1"/>
    <cellStyle name="Uwaga 3" xfId="20709" hidden="1"/>
    <cellStyle name="Uwaga 3" xfId="20704" hidden="1"/>
    <cellStyle name="Uwaga 3" xfId="20699" hidden="1"/>
    <cellStyle name="Uwaga 3" xfId="20694" hidden="1"/>
    <cellStyle name="Uwaga 3" xfId="20689" hidden="1"/>
    <cellStyle name="Uwaga 3" xfId="20684" hidden="1"/>
    <cellStyle name="Uwaga 3" xfId="20680" hidden="1"/>
    <cellStyle name="Uwaga 3" xfId="20675" hidden="1"/>
    <cellStyle name="Uwaga 3" xfId="20668" hidden="1"/>
    <cellStyle name="Uwaga 3" xfId="20663" hidden="1"/>
    <cellStyle name="Uwaga 3" xfId="20658" hidden="1"/>
    <cellStyle name="Uwaga 3" xfId="20653" hidden="1"/>
    <cellStyle name="Uwaga 3" xfId="20648" hidden="1"/>
    <cellStyle name="Uwaga 3" xfId="20643" hidden="1"/>
    <cellStyle name="Uwaga 3" xfId="20638" hidden="1"/>
    <cellStyle name="Uwaga 3" xfId="20633" hidden="1"/>
    <cellStyle name="Uwaga 3" xfId="20628" hidden="1"/>
    <cellStyle name="Uwaga 3" xfId="20624" hidden="1"/>
    <cellStyle name="Uwaga 3" xfId="20619" hidden="1"/>
    <cellStyle name="Uwaga 3" xfId="20614" hidden="1"/>
    <cellStyle name="Uwaga 3" xfId="20609" hidden="1"/>
    <cellStyle name="Uwaga 3" xfId="20605" hidden="1"/>
    <cellStyle name="Uwaga 3" xfId="20601" hidden="1"/>
    <cellStyle name="Uwaga 3" xfId="20594" hidden="1"/>
    <cellStyle name="Uwaga 3" xfId="20590" hidden="1"/>
    <cellStyle name="Uwaga 3" xfId="20585" hidden="1"/>
    <cellStyle name="Uwaga 3" xfId="20579" hidden="1"/>
    <cellStyle name="Uwaga 3" xfId="20575" hidden="1"/>
    <cellStyle name="Uwaga 3" xfId="20570" hidden="1"/>
    <cellStyle name="Uwaga 3" xfId="20564" hidden="1"/>
    <cellStyle name="Uwaga 3" xfId="20560" hidden="1"/>
    <cellStyle name="Uwaga 3" xfId="20556" hidden="1"/>
    <cellStyle name="Uwaga 3" xfId="20549" hidden="1"/>
    <cellStyle name="Uwaga 3" xfId="20545" hidden="1"/>
    <cellStyle name="Uwaga 3" xfId="20541" hidden="1"/>
    <cellStyle name="Uwaga 3" xfId="21408" hidden="1"/>
    <cellStyle name="Uwaga 3" xfId="21407" hidden="1"/>
    <cellStyle name="Uwaga 3" xfId="21405" hidden="1"/>
    <cellStyle name="Uwaga 3" xfId="21392" hidden="1"/>
    <cellStyle name="Uwaga 3" xfId="21390" hidden="1"/>
    <cellStyle name="Uwaga 3" xfId="21388" hidden="1"/>
    <cellStyle name="Uwaga 3" xfId="21378" hidden="1"/>
    <cellStyle name="Uwaga 3" xfId="21376" hidden="1"/>
    <cellStyle name="Uwaga 3" xfId="21374" hidden="1"/>
    <cellStyle name="Uwaga 3" xfId="21363" hidden="1"/>
    <cellStyle name="Uwaga 3" xfId="21361" hidden="1"/>
    <cellStyle name="Uwaga 3" xfId="21359" hidden="1"/>
    <cellStyle name="Uwaga 3" xfId="21346" hidden="1"/>
    <cellStyle name="Uwaga 3" xfId="21344" hidden="1"/>
    <cellStyle name="Uwaga 3" xfId="21343" hidden="1"/>
    <cellStyle name="Uwaga 3" xfId="21330" hidden="1"/>
    <cellStyle name="Uwaga 3" xfId="21329" hidden="1"/>
    <cellStyle name="Uwaga 3" xfId="21327" hidden="1"/>
    <cellStyle name="Uwaga 3" xfId="21315" hidden="1"/>
    <cellStyle name="Uwaga 3" xfId="21314" hidden="1"/>
    <cellStyle name="Uwaga 3" xfId="21312" hidden="1"/>
    <cellStyle name="Uwaga 3" xfId="21300" hidden="1"/>
    <cellStyle name="Uwaga 3" xfId="21299" hidden="1"/>
    <cellStyle name="Uwaga 3" xfId="21297" hidden="1"/>
    <cellStyle name="Uwaga 3" xfId="21285" hidden="1"/>
    <cellStyle name="Uwaga 3" xfId="21284" hidden="1"/>
    <cellStyle name="Uwaga 3" xfId="21282" hidden="1"/>
    <cellStyle name="Uwaga 3" xfId="21270" hidden="1"/>
    <cellStyle name="Uwaga 3" xfId="21269" hidden="1"/>
    <cellStyle name="Uwaga 3" xfId="21267" hidden="1"/>
    <cellStyle name="Uwaga 3" xfId="21255" hidden="1"/>
    <cellStyle name="Uwaga 3" xfId="21254" hidden="1"/>
    <cellStyle name="Uwaga 3" xfId="21252" hidden="1"/>
    <cellStyle name="Uwaga 3" xfId="21240" hidden="1"/>
    <cellStyle name="Uwaga 3" xfId="21239" hidden="1"/>
    <cellStyle name="Uwaga 3" xfId="21237" hidden="1"/>
    <cellStyle name="Uwaga 3" xfId="21225" hidden="1"/>
    <cellStyle name="Uwaga 3" xfId="21224" hidden="1"/>
    <cellStyle name="Uwaga 3" xfId="21222" hidden="1"/>
    <cellStyle name="Uwaga 3" xfId="21210" hidden="1"/>
    <cellStyle name="Uwaga 3" xfId="21209" hidden="1"/>
    <cellStyle name="Uwaga 3" xfId="21207" hidden="1"/>
    <cellStyle name="Uwaga 3" xfId="21195" hidden="1"/>
    <cellStyle name="Uwaga 3" xfId="21194" hidden="1"/>
    <cellStyle name="Uwaga 3" xfId="21192" hidden="1"/>
    <cellStyle name="Uwaga 3" xfId="21180" hidden="1"/>
    <cellStyle name="Uwaga 3" xfId="21179" hidden="1"/>
    <cellStyle name="Uwaga 3" xfId="21177" hidden="1"/>
    <cellStyle name="Uwaga 3" xfId="21165" hidden="1"/>
    <cellStyle name="Uwaga 3" xfId="21164" hidden="1"/>
    <cellStyle name="Uwaga 3" xfId="21162" hidden="1"/>
    <cellStyle name="Uwaga 3" xfId="21150" hidden="1"/>
    <cellStyle name="Uwaga 3" xfId="21149" hidden="1"/>
    <cellStyle name="Uwaga 3" xfId="21147" hidden="1"/>
    <cellStyle name="Uwaga 3" xfId="21135" hidden="1"/>
    <cellStyle name="Uwaga 3" xfId="21134" hidden="1"/>
    <cellStyle name="Uwaga 3" xfId="21132" hidden="1"/>
    <cellStyle name="Uwaga 3" xfId="21120" hidden="1"/>
    <cellStyle name="Uwaga 3" xfId="21119" hidden="1"/>
    <cellStyle name="Uwaga 3" xfId="21117" hidden="1"/>
    <cellStyle name="Uwaga 3" xfId="21105" hidden="1"/>
    <cellStyle name="Uwaga 3" xfId="21104" hidden="1"/>
    <cellStyle name="Uwaga 3" xfId="21102" hidden="1"/>
    <cellStyle name="Uwaga 3" xfId="21090" hidden="1"/>
    <cellStyle name="Uwaga 3" xfId="21089" hidden="1"/>
    <cellStyle name="Uwaga 3" xfId="21087" hidden="1"/>
    <cellStyle name="Uwaga 3" xfId="21075" hidden="1"/>
    <cellStyle name="Uwaga 3" xfId="21074" hidden="1"/>
    <cellStyle name="Uwaga 3" xfId="21072" hidden="1"/>
    <cellStyle name="Uwaga 3" xfId="21060" hidden="1"/>
    <cellStyle name="Uwaga 3" xfId="21059" hidden="1"/>
    <cellStyle name="Uwaga 3" xfId="21057" hidden="1"/>
    <cellStyle name="Uwaga 3" xfId="21045" hidden="1"/>
    <cellStyle name="Uwaga 3" xfId="21044" hidden="1"/>
    <cellStyle name="Uwaga 3" xfId="21042" hidden="1"/>
    <cellStyle name="Uwaga 3" xfId="21030" hidden="1"/>
    <cellStyle name="Uwaga 3" xfId="21029" hidden="1"/>
    <cellStyle name="Uwaga 3" xfId="21027" hidden="1"/>
    <cellStyle name="Uwaga 3" xfId="21015" hidden="1"/>
    <cellStyle name="Uwaga 3" xfId="21014" hidden="1"/>
    <cellStyle name="Uwaga 3" xfId="21012" hidden="1"/>
    <cellStyle name="Uwaga 3" xfId="21000" hidden="1"/>
    <cellStyle name="Uwaga 3" xfId="20999" hidden="1"/>
    <cellStyle name="Uwaga 3" xfId="20997" hidden="1"/>
    <cellStyle name="Uwaga 3" xfId="20985" hidden="1"/>
    <cellStyle name="Uwaga 3" xfId="20984" hidden="1"/>
    <cellStyle name="Uwaga 3" xfId="20982" hidden="1"/>
    <cellStyle name="Uwaga 3" xfId="20970" hidden="1"/>
    <cellStyle name="Uwaga 3" xfId="20969" hidden="1"/>
    <cellStyle name="Uwaga 3" xfId="20967" hidden="1"/>
    <cellStyle name="Uwaga 3" xfId="20955" hidden="1"/>
    <cellStyle name="Uwaga 3" xfId="20954" hidden="1"/>
    <cellStyle name="Uwaga 3" xfId="20952" hidden="1"/>
    <cellStyle name="Uwaga 3" xfId="20940" hidden="1"/>
    <cellStyle name="Uwaga 3" xfId="20939" hidden="1"/>
    <cellStyle name="Uwaga 3" xfId="20937" hidden="1"/>
    <cellStyle name="Uwaga 3" xfId="20925" hidden="1"/>
    <cellStyle name="Uwaga 3" xfId="20923" hidden="1"/>
    <cellStyle name="Uwaga 3" xfId="20920" hidden="1"/>
    <cellStyle name="Uwaga 3" xfId="20910" hidden="1"/>
    <cellStyle name="Uwaga 3" xfId="20908" hidden="1"/>
    <cellStyle name="Uwaga 3" xfId="20905" hidden="1"/>
    <cellStyle name="Uwaga 3" xfId="20895" hidden="1"/>
    <cellStyle name="Uwaga 3" xfId="20893" hidden="1"/>
    <cellStyle name="Uwaga 3" xfId="20890" hidden="1"/>
    <cellStyle name="Uwaga 3" xfId="20880" hidden="1"/>
    <cellStyle name="Uwaga 3" xfId="20878" hidden="1"/>
    <cellStyle name="Uwaga 3" xfId="20875" hidden="1"/>
    <cellStyle name="Uwaga 3" xfId="20865" hidden="1"/>
    <cellStyle name="Uwaga 3" xfId="20863" hidden="1"/>
    <cellStyle name="Uwaga 3" xfId="20860" hidden="1"/>
    <cellStyle name="Uwaga 3" xfId="20850" hidden="1"/>
    <cellStyle name="Uwaga 3" xfId="20848" hidden="1"/>
    <cellStyle name="Uwaga 3" xfId="20844" hidden="1"/>
    <cellStyle name="Uwaga 3" xfId="20835" hidden="1"/>
    <cellStyle name="Uwaga 3" xfId="20832" hidden="1"/>
    <cellStyle name="Uwaga 3" xfId="20828" hidden="1"/>
    <cellStyle name="Uwaga 3" xfId="20820" hidden="1"/>
    <cellStyle name="Uwaga 3" xfId="20818" hidden="1"/>
    <cellStyle name="Uwaga 3" xfId="20814" hidden="1"/>
    <cellStyle name="Uwaga 3" xfId="20805" hidden="1"/>
    <cellStyle name="Uwaga 3" xfId="20803" hidden="1"/>
    <cellStyle name="Uwaga 3" xfId="20800" hidden="1"/>
    <cellStyle name="Uwaga 3" xfId="20790" hidden="1"/>
    <cellStyle name="Uwaga 3" xfId="20788" hidden="1"/>
    <cellStyle name="Uwaga 3" xfId="20783" hidden="1"/>
    <cellStyle name="Uwaga 3" xfId="20775" hidden="1"/>
    <cellStyle name="Uwaga 3" xfId="20773" hidden="1"/>
    <cellStyle name="Uwaga 3" xfId="20768" hidden="1"/>
    <cellStyle name="Uwaga 3" xfId="20760" hidden="1"/>
    <cellStyle name="Uwaga 3" xfId="20758" hidden="1"/>
    <cellStyle name="Uwaga 3" xfId="20753" hidden="1"/>
    <cellStyle name="Uwaga 3" xfId="20745" hidden="1"/>
    <cellStyle name="Uwaga 3" xfId="20743" hidden="1"/>
    <cellStyle name="Uwaga 3" xfId="20739" hidden="1"/>
    <cellStyle name="Uwaga 3" xfId="20730" hidden="1"/>
    <cellStyle name="Uwaga 3" xfId="20727" hidden="1"/>
    <cellStyle name="Uwaga 3" xfId="20722" hidden="1"/>
    <cellStyle name="Uwaga 3" xfId="20715" hidden="1"/>
    <cellStyle name="Uwaga 3" xfId="20711" hidden="1"/>
    <cellStyle name="Uwaga 3" xfId="20706" hidden="1"/>
    <cellStyle name="Uwaga 3" xfId="20700" hidden="1"/>
    <cellStyle name="Uwaga 3" xfId="20696" hidden="1"/>
    <cellStyle name="Uwaga 3" xfId="20691" hidden="1"/>
    <cellStyle name="Uwaga 3" xfId="20685" hidden="1"/>
    <cellStyle name="Uwaga 3" xfId="20682" hidden="1"/>
    <cellStyle name="Uwaga 3" xfId="20678" hidden="1"/>
    <cellStyle name="Uwaga 3" xfId="20669" hidden="1"/>
    <cellStyle name="Uwaga 3" xfId="20664" hidden="1"/>
    <cellStyle name="Uwaga 3" xfId="20659" hidden="1"/>
    <cellStyle name="Uwaga 3" xfId="20654" hidden="1"/>
    <cellStyle name="Uwaga 3" xfId="20649" hidden="1"/>
    <cellStyle name="Uwaga 3" xfId="20644" hidden="1"/>
    <cellStyle name="Uwaga 3" xfId="20639" hidden="1"/>
    <cellStyle name="Uwaga 3" xfId="20634" hidden="1"/>
    <cellStyle name="Uwaga 3" xfId="20629" hidden="1"/>
    <cellStyle name="Uwaga 3" xfId="20625" hidden="1"/>
    <cellStyle name="Uwaga 3" xfId="20620" hidden="1"/>
    <cellStyle name="Uwaga 3" xfId="20615" hidden="1"/>
    <cellStyle name="Uwaga 3" xfId="20610" hidden="1"/>
    <cellStyle name="Uwaga 3" xfId="20606" hidden="1"/>
    <cellStyle name="Uwaga 3" xfId="20602" hidden="1"/>
    <cellStyle name="Uwaga 3" xfId="20595" hidden="1"/>
    <cellStyle name="Uwaga 3" xfId="20591" hidden="1"/>
    <cellStyle name="Uwaga 3" xfId="20586" hidden="1"/>
    <cellStyle name="Uwaga 3" xfId="20580" hidden="1"/>
    <cellStyle name="Uwaga 3" xfId="20576" hidden="1"/>
    <cellStyle name="Uwaga 3" xfId="20571" hidden="1"/>
    <cellStyle name="Uwaga 3" xfId="20565" hidden="1"/>
    <cellStyle name="Uwaga 3" xfId="20561" hidden="1"/>
    <cellStyle name="Uwaga 3" xfId="20557" hidden="1"/>
    <cellStyle name="Uwaga 3" xfId="20550" hidden="1"/>
    <cellStyle name="Uwaga 3" xfId="20546" hidden="1"/>
    <cellStyle name="Uwaga 3" xfId="20542" hidden="1"/>
    <cellStyle name="Uwaga 3" xfId="19552" hidden="1"/>
    <cellStyle name="Uwaga 3" xfId="19517" hidden="1"/>
    <cellStyle name="Uwaga 3" xfId="15126" hidden="1"/>
    <cellStyle name="Uwaga 3" xfId="19553" hidden="1"/>
    <cellStyle name="Uwaga 3" xfId="19518" hidden="1"/>
    <cellStyle name="Uwaga 3" xfId="20531" hidden="1"/>
    <cellStyle name="Uwaga 3" xfId="21439" hidden="1"/>
    <cellStyle name="Uwaga 3" xfId="20533" hidden="1"/>
    <cellStyle name="Uwaga 3" xfId="19521" hidden="1"/>
    <cellStyle name="Uwaga 3" xfId="18616" hidden="1"/>
    <cellStyle name="Uwaga 3" xfId="20477" hidden="1"/>
    <cellStyle name="Uwaga 3" xfId="19535" hidden="1"/>
    <cellStyle name="Uwaga 3" xfId="20485" hidden="1"/>
    <cellStyle name="Uwaga 3" xfId="18604" hidden="1"/>
    <cellStyle name="Uwaga 3" xfId="19512" hidden="1"/>
    <cellStyle name="Uwaga 3" xfId="20470" hidden="1"/>
    <cellStyle name="Uwaga 3" xfId="18619" hidden="1"/>
    <cellStyle name="Uwaga 3" xfId="19532" hidden="1"/>
    <cellStyle name="Uwaga 3" xfId="19501" hidden="1"/>
    <cellStyle name="Uwaga 3" xfId="19540" hidden="1"/>
    <cellStyle name="Uwaga 3" xfId="19505" hidden="1"/>
    <cellStyle name="Uwaga 3" xfId="19509" hidden="1"/>
    <cellStyle name="Uwaga 3" xfId="19548" hidden="1"/>
    <cellStyle name="Uwaga 3" xfId="18599" hidden="1"/>
    <cellStyle name="Uwaga 3" xfId="21447" hidden="1"/>
    <cellStyle name="Uwaga 3" xfId="21412" hidden="1"/>
    <cellStyle name="Uwaga 3" xfId="19529" hidden="1"/>
    <cellStyle name="Uwaga 3" xfId="19533" hidden="1"/>
    <cellStyle name="Uwaga 3" xfId="21455" hidden="1"/>
    <cellStyle name="Uwaga 3" xfId="20479" hidden="1"/>
    <cellStyle name="Uwaga 3" xfId="18610" hidden="1"/>
    <cellStyle name="Uwaga 3" xfId="20518" hidden="1"/>
    <cellStyle name="Uwaga 3" xfId="19506" hidden="1"/>
    <cellStyle name="Uwaga 3" xfId="21463" hidden="1"/>
    <cellStyle name="Uwaga 3" xfId="20487" hidden="1"/>
    <cellStyle name="Uwaga 3" xfId="18602" hidden="1"/>
    <cellStyle name="Uwaga 3" xfId="21432" hidden="1"/>
    <cellStyle name="Uwaga 3" xfId="20526" hidden="1"/>
    <cellStyle name="Uwaga 3" xfId="19549" hidden="1"/>
    <cellStyle name="Uwaga 3" xfId="19530" hidden="1"/>
    <cellStyle name="Uwaga 3" xfId="21452" hidden="1"/>
    <cellStyle name="Uwaga 3" xfId="20476" hidden="1"/>
    <cellStyle name="Uwaga 3" xfId="21456" hidden="1"/>
    <cellStyle name="Uwaga 3" xfId="20480" hidden="1"/>
    <cellStyle name="Uwaga 3" xfId="18609" hidden="1"/>
    <cellStyle name="Uwaga 3" xfId="21425" hidden="1"/>
    <cellStyle name="Uwaga 3" xfId="19542" hidden="1"/>
    <cellStyle name="Uwaga 3" xfId="21464" hidden="1"/>
    <cellStyle name="Uwaga 3" xfId="20523" hidden="1"/>
    <cellStyle name="Uwaga 3" xfId="20488" hidden="1"/>
    <cellStyle name="Uwaga 3" xfId="18601" hidden="1"/>
    <cellStyle name="Uwaga 3" xfId="18597" hidden="1"/>
    <cellStyle name="Uwaga 3" xfId="21482" hidden="1"/>
    <cellStyle name="Uwaga 3" xfId="21485" hidden="1"/>
    <cellStyle name="Uwaga 3" xfId="21489" hidden="1"/>
    <cellStyle name="Uwaga 3" xfId="21492" hidden="1"/>
    <cellStyle name="Uwaga 3" xfId="21494" hidden="1"/>
    <cellStyle name="Uwaga 3" xfId="21497" hidden="1"/>
    <cellStyle name="Uwaga 3" xfId="21500" hidden="1"/>
    <cellStyle name="Uwaga 3" xfId="21503" hidden="1"/>
    <cellStyle name="Uwaga 3" xfId="21504" hidden="1"/>
    <cellStyle name="Uwaga 3" xfId="21505" hidden="1"/>
    <cellStyle name="Uwaga 3" xfId="21507" hidden="1"/>
    <cellStyle name="Uwaga 3" xfId="21513" hidden="1"/>
    <cellStyle name="Uwaga 3" xfId="21514" hidden="1"/>
    <cellStyle name="Uwaga 3" xfId="21516" hidden="1"/>
    <cellStyle name="Uwaga 3" xfId="21522" hidden="1"/>
    <cellStyle name="Uwaga 3" xfId="21524" hidden="1"/>
    <cellStyle name="Uwaga 3" xfId="21527" hidden="1"/>
    <cellStyle name="Uwaga 3" xfId="21531" hidden="1"/>
    <cellStyle name="Uwaga 3" xfId="21532" hidden="1"/>
    <cellStyle name="Uwaga 3" xfId="21534" hidden="1"/>
    <cellStyle name="Uwaga 3" xfId="21540" hidden="1"/>
    <cellStyle name="Uwaga 3" xfId="21541" hidden="1"/>
    <cellStyle name="Uwaga 3" xfId="21542" hidden="1"/>
    <cellStyle name="Uwaga 3" xfId="21550" hidden="1"/>
    <cellStyle name="Uwaga 3" xfId="21553" hidden="1"/>
    <cellStyle name="Uwaga 3" xfId="21556" hidden="1"/>
    <cellStyle name="Uwaga 3" xfId="21559" hidden="1"/>
    <cellStyle name="Uwaga 3" xfId="21562" hidden="1"/>
    <cellStyle name="Uwaga 3" xfId="21565" hidden="1"/>
    <cellStyle name="Uwaga 3" xfId="21568" hidden="1"/>
    <cellStyle name="Uwaga 3" xfId="21571" hidden="1"/>
    <cellStyle name="Uwaga 3" xfId="21574" hidden="1"/>
    <cellStyle name="Uwaga 3" xfId="21576" hidden="1"/>
    <cellStyle name="Uwaga 3" xfId="21577" hidden="1"/>
    <cellStyle name="Uwaga 3" xfId="21579" hidden="1"/>
    <cellStyle name="Uwaga 3" xfId="21586" hidden="1"/>
    <cellStyle name="Uwaga 3" xfId="21589" hidden="1"/>
    <cellStyle name="Uwaga 3" xfId="21592" hidden="1"/>
    <cellStyle name="Uwaga 3" xfId="21595" hidden="1"/>
    <cellStyle name="Uwaga 3" xfId="21598" hidden="1"/>
    <cellStyle name="Uwaga 3" xfId="21601" hidden="1"/>
    <cellStyle name="Uwaga 3" xfId="21604" hidden="1"/>
    <cellStyle name="Uwaga 3" xfId="21606" hidden="1"/>
    <cellStyle name="Uwaga 3" xfId="21609" hidden="1"/>
    <cellStyle name="Uwaga 3" xfId="21612" hidden="1"/>
    <cellStyle name="Uwaga 3" xfId="21613" hidden="1"/>
    <cellStyle name="Uwaga 3" xfId="21614" hidden="1"/>
    <cellStyle name="Uwaga 3" xfId="21621" hidden="1"/>
    <cellStyle name="Uwaga 3" xfId="21622" hidden="1"/>
    <cellStyle name="Uwaga 3" xfId="21624" hidden="1"/>
    <cellStyle name="Uwaga 3" xfId="21630" hidden="1"/>
    <cellStyle name="Uwaga 3" xfId="21631" hidden="1"/>
    <cellStyle name="Uwaga 3" xfId="21633" hidden="1"/>
    <cellStyle name="Uwaga 3" xfId="21639" hidden="1"/>
    <cellStyle name="Uwaga 3" xfId="21640" hidden="1"/>
    <cellStyle name="Uwaga 3" xfId="21642" hidden="1"/>
    <cellStyle name="Uwaga 3" xfId="21648" hidden="1"/>
    <cellStyle name="Uwaga 3" xfId="21649" hidden="1"/>
    <cellStyle name="Uwaga 3" xfId="21650" hidden="1"/>
    <cellStyle name="Uwaga 3" xfId="21658" hidden="1"/>
    <cellStyle name="Uwaga 3" xfId="21660" hidden="1"/>
    <cellStyle name="Uwaga 3" xfId="21663" hidden="1"/>
    <cellStyle name="Uwaga 3" xfId="21667" hidden="1"/>
    <cellStyle name="Uwaga 3" xfId="21670" hidden="1"/>
    <cellStyle name="Uwaga 3" xfId="21673" hidden="1"/>
    <cellStyle name="Uwaga 3" xfId="21676" hidden="1"/>
    <cellStyle name="Uwaga 3" xfId="21678" hidden="1"/>
    <cellStyle name="Uwaga 3" xfId="21681" hidden="1"/>
    <cellStyle name="Uwaga 3" xfId="21684" hidden="1"/>
    <cellStyle name="Uwaga 3" xfId="21685" hidden="1"/>
    <cellStyle name="Uwaga 3" xfId="21686" hidden="1"/>
    <cellStyle name="Uwaga 3" xfId="21693" hidden="1"/>
    <cellStyle name="Uwaga 3" xfId="21695" hidden="1"/>
    <cellStyle name="Uwaga 3" xfId="21697" hidden="1"/>
    <cellStyle name="Uwaga 3" xfId="21702" hidden="1"/>
    <cellStyle name="Uwaga 3" xfId="21704" hidden="1"/>
    <cellStyle name="Uwaga 3" xfId="21706" hidden="1"/>
    <cellStyle name="Uwaga 3" xfId="21711" hidden="1"/>
    <cellStyle name="Uwaga 3" xfId="21713" hidden="1"/>
    <cellStyle name="Uwaga 3" xfId="21715" hidden="1"/>
    <cellStyle name="Uwaga 3" xfId="21720" hidden="1"/>
    <cellStyle name="Uwaga 3" xfId="21721" hidden="1"/>
    <cellStyle name="Uwaga 3" xfId="21722" hidden="1"/>
    <cellStyle name="Uwaga 3" xfId="21729" hidden="1"/>
    <cellStyle name="Uwaga 3" xfId="21731" hidden="1"/>
    <cellStyle name="Uwaga 3" xfId="21733" hidden="1"/>
    <cellStyle name="Uwaga 3" xfId="21738" hidden="1"/>
    <cellStyle name="Uwaga 3" xfId="21740" hidden="1"/>
    <cellStyle name="Uwaga 3" xfId="21742" hidden="1"/>
    <cellStyle name="Uwaga 3" xfId="21747" hidden="1"/>
    <cellStyle name="Uwaga 3" xfId="21749" hidden="1"/>
    <cellStyle name="Uwaga 3" xfId="21750" hidden="1"/>
    <cellStyle name="Uwaga 3" xfId="21756" hidden="1"/>
    <cellStyle name="Uwaga 3" xfId="21757" hidden="1"/>
    <cellStyle name="Uwaga 3" xfId="21758" hidden="1"/>
    <cellStyle name="Uwaga 3" xfId="21765" hidden="1"/>
    <cellStyle name="Uwaga 3" xfId="21767" hidden="1"/>
    <cellStyle name="Uwaga 3" xfId="21769" hidden="1"/>
    <cellStyle name="Uwaga 3" xfId="21774" hidden="1"/>
    <cellStyle name="Uwaga 3" xfId="21776" hidden="1"/>
    <cellStyle name="Uwaga 3" xfId="21778" hidden="1"/>
    <cellStyle name="Uwaga 3" xfId="21783" hidden="1"/>
    <cellStyle name="Uwaga 3" xfId="21785" hidden="1"/>
    <cellStyle name="Uwaga 3" xfId="21787" hidden="1"/>
    <cellStyle name="Uwaga 3" xfId="21792" hidden="1"/>
    <cellStyle name="Uwaga 3" xfId="21793" hidden="1"/>
    <cellStyle name="Uwaga 3" xfId="21795" hidden="1"/>
    <cellStyle name="Uwaga 3" xfId="21801" hidden="1"/>
    <cellStyle name="Uwaga 3" xfId="21802" hidden="1"/>
    <cellStyle name="Uwaga 3" xfId="21803" hidden="1"/>
    <cellStyle name="Uwaga 3" xfId="21810" hidden="1"/>
    <cellStyle name="Uwaga 3" xfId="21811" hidden="1"/>
    <cellStyle name="Uwaga 3" xfId="21812" hidden="1"/>
    <cellStyle name="Uwaga 3" xfId="21819" hidden="1"/>
    <cellStyle name="Uwaga 3" xfId="21820" hidden="1"/>
    <cellStyle name="Uwaga 3" xfId="21821" hidden="1"/>
    <cellStyle name="Uwaga 3" xfId="21828" hidden="1"/>
    <cellStyle name="Uwaga 3" xfId="21829" hidden="1"/>
    <cellStyle name="Uwaga 3" xfId="21830" hidden="1"/>
    <cellStyle name="Uwaga 3" xfId="21837" hidden="1"/>
    <cellStyle name="Uwaga 3" xfId="21838" hidden="1"/>
    <cellStyle name="Uwaga 3" xfId="21839" hidden="1"/>
    <cellStyle name="Uwaga 3" xfId="21889" hidden="1"/>
    <cellStyle name="Uwaga 3" xfId="21890" hidden="1"/>
    <cellStyle name="Uwaga 3" xfId="21892" hidden="1"/>
    <cellStyle name="Uwaga 3" xfId="21904" hidden="1"/>
    <cellStyle name="Uwaga 3" xfId="21905" hidden="1"/>
    <cellStyle name="Uwaga 3" xfId="21910" hidden="1"/>
    <cellStyle name="Uwaga 3" xfId="21919" hidden="1"/>
    <cellStyle name="Uwaga 3" xfId="21920" hidden="1"/>
    <cellStyle name="Uwaga 3" xfId="21925" hidden="1"/>
    <cellStyle name="Uwaga 3" xfId="21934" hidden="1"/>
    <cellStyle name="Uwaga 3" xfId="21935" hidden="1"/>
    <cellStyle name="Uwaga 3" xfId="21936" hidden="1"/>
    <cellStyle name="Uwaga 3" xfId="21949" hidden="1"/>
    <cellStyle name="Uwaga 3" xfId="21954" hidden="1"/>
    <cellStyle name="Uwaga 3" xfId="21959" hidden="1"/>
    <cellStyle name="Uwaga 3" xfId="21969" hidden="1"/>
    <cellStyle name="Uwaga 3" xfId="21974" hidden="1"/>
    <cellStyle name="Uwaga 3" xfId="21978" hidden="1"/>
    <cellStyle name="Uwaga 3" xfId="21985" hidden="1"/>
    <cellStyle name="Uwaga 3" xfId="21990" hidden="1"/>
    <cellStyle name="Uwaga 3" xfId="21993" hidden="1"/>
    <cellStyle name="Uwaga 3" xfId="21999" hidden="1"/>
    <cellStyle name="Uwaga 3" xfId="22004" hidden="1"/>
    <cellStyle name="Uwaga 3" xfId="22008" hidden="1"/>
    <cellStyle name="Uwaga 3" xfId="22009" hidden="1"/>
    <cellStyle name="Uwaga 3" xfId="22010" hidden="1"/>
    <cellStyle name="Uwaga 3" xfId="22014" hidden="1"/>
    <cellStyle name="Uwaga 3" xfId="22026" hidden="1"/>
    <cellStyle name="Uwaga 3" xfId="22031" hidden="1"/>
    <cellStyle name="Uwaga 3" xfId="22036" hidden="1"/>
    <cellStyle name="Uwaga 3" xfId="22041" hidden="1"/>
    <cellStyle name="Uwaga 3" xfId="22046" hidden="1"/>
    <cellStyle name="Uwaga 3" xfId="22051" hidden="1"/>
    <cellStyle name="Uwaga 3" xfId="22055" hidden="1"/>
    <cellStyle name="Uwaga 3" xfId="22059" hidden="1"/>
    <cellStyle name="Uwaga 3" xfId="22064" hidden="1"/>
    <cellStyle name="Uwaga 3" xfId="22069" hidden="1"/>
    <cellStyle name="Uwaga 3" xfId="22070" hidden="1"/>
    <cellStyle name="Uwaga 3" xfId="22072" hidden="1"/>
    <cellStyle name="Uwaga 3" xfId="22085" hidden="1"/>
    <cellStyle name="Uwaga 3" xfId="22089" hidden="1"/>
    <cellStyle name="Uwaga 3" xfId="22094" hidden="1"/>
    <cellStyle name="Uwaga 3" xfId="22101" hidden="1"/>
    <cellStyle name="Uwaga 3" xfId="22105" hidden="1"/>
    <cellStyle name="Uwaga 3" xfId="22110" hidden="1"/>
    <cellStyle name="Uwaga 3" xfId="22115" hidden="1"/>
    <cellStyle name="Uwaga 3" xfId="22118" hidden="1"/>
    <cellStyle name="Uwaga 3" xfId="22123" hidden="1"/>
    <cellStyle name="Uwaga 3" xfId="22129" hidden="1"/>
    <cellStyle name="Uwaga 3" xfId="22130" hidden="1"/>
    <cellStyle name="Uwaga 3" xfId="22133" hidden="1"/>
    <cellStyle name="Uwaga 3" xfId="22146" hidden="1"/>
    <cellStyle name="Uwaga 3" xfId="22150" hidden="1"/>
    <cellStyle name="Uwaga 3" xfId="22155" hidden="1"/>
    <cellStyle name="Uwaga 3" xfId="22162" hidden="1"/>
    <cellStyle name="Uwaga 3" xfId="22167" hidden="1"/>
    <cellStyle name="Uwaga 3" xfId="22171" hidden="1"/>
    <cellStyle name="Uwaga 3" xfId="22176" hidden="1"/>
    <cellStyle name="Uwaga 3" xfId="22180" hidden="1"/>
    <cellStyle name="Uwaga 3" xfId="22185" hidden="1"/>
    <cellStyle name="Uwaga 3" xfId="22189" hidden="1"/>
    <cellStyle name="Uwaga 3" xfId="22190" hidden="1"/>
    <cellStyle name="Uwaga 3" xfId="22192" hidden="1"/>
    <cellStyle name="Uwaga 3" xfId="22204" hidden="1"/>
    <cellStyle name="Uwaga 3" xfId="22205" hidden="1"/>
    <cellStyle name="Uwaga 3" xfId="22207" hidden="1"/>
    <cellStyle name="Uwaga 3" xfId="22219" hidden="1"/>
    <cellStyle name="Uwaga 3" xfId="22221" hidden="1"/>
    <cellStyle name="Uwaga 3" xfId="22224" hidden="1"/>
    <cellStyle name="Uwaga 3" xfId="22234" hidden="1"/>
    <cellStyle name="Uwaga 3" xfId="22235" hidden="1"/>
    <cellStyle name="Uwaga 3" xfId="22237" hidden="1"/>
    <cellStyle name="Uwaga 3" xfId="22249" hidden="1"/>
    <cellStyle name="Uwaga 3" xfId="22250" hidden="1"/>
    <cellStyle name="Uwaga 3" xfId="22251" hidden="1"/>
    <cellStyle name="Uwaga 3" xfId="22265" hidden="1"/>
    <cellStyle name="Uwaga 3" xfId="22268" hidden="1"/>
    <cellStyle name="Uwaga 3" xfId="22272" hidden="1"/>
    <cellStyle name="Uwaga 3" xfId="22280" hidden="1"/>
    <cellStyle name="Uwaga 3" xfId="22283" hidden="1"/>
    <cellStyle name="Uwaga 3" xfId="22287" hidden="1"/>
    <cellStyle name="Uwaga 3" xfId="22295" hidden="1"/>
    <cellStyle name="Uwaga 3" xfId="22298" hidden="1"/>
    <cellStyle name="Uwaga 3" xfId="22302" hidden="1"/>
    <cellStyle name="Uwaga 3" xfId="22309" hidden="1"/>
    <cellStyle name="Uwaga 3" xfId="22310" hidden="1"/>
    <cellStyle name="Uwaga 3" xfId="22312" hidden="1"/>
    <cellStyle name="Uwaga 3" xfId="22325" hidden="1"/>
    <cellStyle name="Uwaga 3" xfId="22328" hidden="1"/>
    <cellStyle name="Uwaga 3" xfId="22331" hidden="1"/>
    <cellStyle name="Uwaga 3" xfId="22340" hidden="1"/>
    <cellStyle name="Uwaga 3" xfId="22343" hidden="1"/>
    <cellStyle name="Uwaga 3" xfId="22347" hidden="1"/>
    <cellStyle name="Uwaga 3" xfId="22355" hidden="1"/>
    <cellStyle name="Uwaga 3" xfId="22357" hidden="1"/>
    <cellStyle name="Uwaga 3" xfId="22360" hidden="1"/>
    <cellStyle name="Uwaga 3" xfId="22369" hidden="1"/>
    <cellStyle name="Uwaga 3" xfId="22370" hidden="1"/>
    <cellStyle name="Uwaga 3" xfId="22371" hidden="1"/>
    <cellStyle name="Uwaga 3" xfId="22384" hidden="1"/>
    <cellStyle name="Uwaga 3" xfId="22385" hidden="1"/>
    <cellStyle name="Uwaga 3" xfId="22387" hidden="1"/>
    <cellStyle name="Uwaga 3" xfId="22399" hidden="1"/>
    <cellStyle name="Uwaga 3" xfId="22400" hidden="1"/>
    <cellStyle name="Uwaga 3" xfId="22402" hidden="1"/>
    <cellStyle name="Uwaga 3" xfId="22414" hidden="1"/>
    <cellStyle name="Uwaga 3" xfId="22415" hidden="1"/>
    <cellStyle name="Uwaga 3" xfId="22417" hidden="1"/>
    <cellStyle name="Uwaga 3" xfId="22429" hidden="1"/>
    <cellStyle name="Uwaga 3" xfId="22430" hidden="1"/>
    <cellStyle name="Uwaga 3" xfId="22431" hidden="1"/>
    <cellStyle name="Uwaga 3" xfId="22445" hidden="1"/>
    <cellStyle name="Uwaga 3" xfId="22447" hidden="1"/>
    <cellStyle name="Uwaga 3" xfId="22450" hidden="1"/>
    <cellStyle name="Uwaga 3" xfId="22460" hidden="1"/>
    <cellStyle name="Uwaga 3" xfId="22463" hidden="1"/>
    <cellStyle name="Uwaga 3" xfId="22466" hidden="1"/>
    <cellStyle name="Uwaga 3" xfId="22475" hidden="1"/>
    <cellStyle name="Uwaga 3" xfId="22477" hidden="1"/>
    <cellStyle name="Uwaga 3" xfId="22480" hidden="1"/>
    <cellStyle name="Uwaga 3" xfId="22489" hidden="1"/>
    <cellStyle name="Uwaga 3" xfId="22490" hidden="1"/>
    <cellStyle name="Uwaga 3" xfId="22491" hidden="1"/>
    <cellStyle name="Uwaga 3" xfId="22504" hidden="1"/>
    <cellStyle name="Uwaga 3" xfId="22506" hidden="1"/>
    <cellStyle name="Uwaga 3" xfId="22508" hidden="1"/>
    <cellStyle name="Uwaga 3" xfId="22519" hidden="1"/>
    <cellStyle name="Uwaga 3" xfId="22521" hidden="1"/>
    <cellStyle name="Uwaga 3" xfId="22523" hidden="1"/>
    <cellStyle name="Uwaga 3" xfId="22534" hidden="1"/>
    <cellStyle name="Uwaga 3" xfId="22536" hidden="1"/>
    <cellStyle name="Uwaga 3" xfId="22538" hidden="1"/>
    <cellStyle name="Uwaga 3" xfId="22549" hidden="1"/>
    <cellStyle name="Uwaga 3" xfId="22550" hidden="1"/>
    <cellStyle name="Uwaga 3" xfId="22551" hidden="1"/>
    <cellStyle name="Uwaga 3" xfId="22564" hidden="1"/>
    <cellStyle name="Uwaga 3" xfId="22566" hidden="1"/>
    <cellStyle name="Uwaga 3" xfId="22568" hidden="1"/>
    <cellStyle name="Uwaga 3" xfId="22579" hidden="1"/>
    <cellStyle name="Uwaga 3" xfId="22581" hidden="1"/>
    <cellStyle name="Uwaga 3" xfId="22583" hidden="1"/>
    <cellStyle name="Uwaga 3" xfId="22594" hidden="1"/>
    <cellStyle name="Uwaga 3" xfId="22596" hidden="1"/>
    <cellStyle name="Uwaga 3" xfId="22597" hidden="1"/>
    <cellStyle name="Uwaga 3" xfId="22609" hidden="1"/>
    <cellStyle name="Uwaga 3" xfId="22610" hidden="1"/>
    <cellStyle name="Uwaga 3" xfId="22611" hidden="1"/>
    <cellStyle name="Uwaga 3" xfId="22624" hidden="1"/>
    <cellStyle name="Uwaga 3" xfId="22626" hidden="1"/>
    <cellStyle name="Uwaga 3" xfId="22628" hidden="1"/>
    <cellStyle name="Uwaga 3" xfId="22639" hidden="1"/>
    <cellStyle name="Uwaga 3" xfId="22641" hidden="1"/>
    <cellStyle name="Uwaga 3" xfId="22643" hidden="1"/>
    <cellStyle name="Uwaga 3" xfId="22654" hidden="1"/>
    <cellStyle name="Uwaga 3" xfId="22656" hidden="1"/>
    <cellStyle name="Uwaga 3" xfId="22658" hidden="1"/>
    <cellStyle name="Uwaga 3" xfId="22669" hidden="1"/>
    <cellStyle name="Uwaga 3" xfId="22670" hidden="1"/>
    <cellStyle name="Uwaga 3" xfId="22672" hidden="1"/>
    <cellStyle name="Uwaga 3" xfId="22683" hidden="1"/>
    <cellStyle name="Uwaga 3" xfId="22685" hidden="1"/>
    <cellStyle name="Uwaga 3" xfId="22686" hidden="1"/>
    <cellStyle name="Uwaga 3" xfId="22695" hidden="1"/>
    <cellStyle name="Uwaga 3" xfId="22698" hidden="1"/>
    <cellStyle name="Uwaga 3" xfId="22700" hidden="1"/>
    <cellStyle name="Uwaga 3" xfId="22711" hidden="1"/>
    <cellStyle name="Uwaga 3" xfId="22713" hidden="1"/>
    <cellStyle name="Uwaga 3" xfId="22715" hidden="1"/>
    <cellStyle name="Uwaga 3" xfId="22727" hidden="1"/>
    <cellStyle name="Uwaga 3" xfId="22729" hidden="1"/>
    <cellStyle name="Uwaga 3" xfId="22731" hidden="1"/>
    <cellStyle name="Uwaga 3" xfId="22739" hidden="1"/>
    <cellStyle name="Uwaga 3" xfId="22741" hidden="1"/>
    <cellStyle name="Uwaga 3" xfId="22744" hidden="1"/>
    <cellStyle name="Uwaga 3" xfId="22734" hidden="1"/>
    <cellStyle name="Uwaga 3" xfId="22733" hidden="1"/>
    <cellStyle name="Uwaga 3" xfId="22732" hidden="1"/>
    <cellStyle name="Uwaga 3" xfId="22719" hidden="1"/>
    <cellStyle name="Uwaga 3" xfId="22718" hidden="1"/>
    <cellStyle name="Uwaga 3" xfId="22717" hidden="1"/>
    <cellStyle name="Uwaga 3" xfId="22704" hidden="1"/>
    <cellStyle name="Uwaga 3" xfId="22703" hidden="1"/>
    <cellStyle name="Uwaga 3" xfId="22702" hidden="1"/>
    <cellStyle name="Uwaga 3" xfId="22689" hidden="1"/>
    <cellStyle name="Uwaga 3" xfId="22688" hidden="1"/>
    <cellStyle name="Uwaga 3" xfId="22687" hidden="1"/>
    <cellStyle name="Uwaga 3" xfId="22674" hidden="1"/>
    <cellStyle name="Uwaga 3" xfId="22673" hidden="1"/>
    <cellStyle name="Uwaga 3" xfId="22671" hidden="1"/>
    <cellStyle name="Uwaga 3" xfId="22660" hidden="1"/>
    <cellStyle name="Uwaga 3" xfId="22657" hidden="1"/>
    <cellStyle name="Uwaga 3" xfId="22655" hidden="1"/>
    <cellStyle name="Uwaga 3" xfId="22645" hidden="1"/>
    <cellStyle name="Uwaga 3" xfId="22642" hidden="1"/>
    <cellStyle name="Uwaga 3" xfId="22640" hidden="1"/>
    <cellStyle name="Uwaga 3" xfId="22630" hidden="1"/>
    <cellStyle name="Uwaga 3" xfId="22627" hidden="1"/>
    <cellStyle name="Uwaga 3" xfId="22625" hidden="1"/>
    <cellStyle name="Uwaga 3" xfId="22615" hidden="1"/>
    <cellStyle name="Uwaga 3" xfId="22613" hidden="1"/>
    <cellStyle name="Uwaga 3" xfId="22612" hidden="1"/>
    <cellStyle name="Uwaga 3" xfId="22600" hidden="1"/>
    <cellStyle name="Uwaga 3" xfId="22598" hidden="1"/>
    <cellStyle name="Uwaga 3" xfId="22595" hidden="1"/>
    <cellStyle name="Uwaga 3" xfId="22585" hidden="1"/>
    <cellStyle name="Uwaga 3" xfId="22582" hidden="1"/>
    <cellStyle name="Uwaga 3" xfId="22580" hidden="1"/>
    <cellStyle name="Uwaga 3" xfId="22570" hidden="1"/>
    <cellStyle name="Uwaga 3" xfId="22567" hidden="1"/>
    <cellStyle name="Uwaga 3" xfId="22565" hidden="1"/>
    <cellStyle name="Uwaga 3" xfId="22555" hidden="1"/>
    <cellStyle name="Uwaga 3" xfId="22553" hidden="1"/>
    <cellStyle name="Uwaga 3" xfId="22552" hidden="1"/>
    <cellStyle name="Uwaga 3" xfId="22540" hidden="1"/>
    <cellStyle name="Uwaga 3" xfId="22537" hidden="1"/>
    <cellStyle name="Uwaga 3" xfId="22535" hidden="1"/>
    <cellStyle name="Uwaga 3" xfId="22525" hidden="1"/>
    <cellStyle name="Uwaga 3" xfId="22522" hidden="1"/>
    <cellStyle name="Uwaga 3" xfId="22520" hidden="1"/>
    <cellStyle name="Uwaga 3" xfId="22510" hidden="1"/>
    <cellStyle name="Uwaga 3" xfId="22507" hidden="1"/>
    <cellStyle name="Uwaga 3" xfId="22505" hidden="1"/>
    <cellStyle name="Uwaga 3" xfId="22495" hidden="1"/>
    <cellStyle name="Uwaga 3" xfId="22493" hidden="1"/>
    <cellStyle name="Uwaga 3" xfId="22492" hidden="1"/>
    <cellStyle name="Uwaga 3" xfId="22479" hidden="1"/>
    <cellStyle name="Uwaga 3" xfId="22476" hidden="1"/>
    <cellStyle name="Uwaga 3" xfId="22474" hidden="1"/>
    <cellStyle name="Uwaga 3" xfId="22464" hidden="1"/>
    <cellStyle name="Uwaga 3" xfId="22461" hidden="1"/>
    <cellStyle name="Uwaga 3" xfId="22459" hidden="1"/>
    <cellStyle name="Uwaga 3" xfId="22449" hidden="1"/>
    <cellStyle name="Uwaga 3" xfId="22446" hidden="1"/>
    <cellStyle name="Uwaga 3" xfId="22444" hidden="1"/>
    <cellStyle name="Uwaga 3" xfId="22435" hidden="1"/>
    <cellStyle name="Uwaga 3" xfId="22433" hidden="1"/>
    <cellStyle name="Uwaga 3" xfId="22432" hidden="1"/>
    <cellStyle name="Uwaga 3" xfId="22420" hidden="1"/>
    <cellStyle name="Uwaga 3" xfId="22418" hidden="1"/>
    <cellStyle name="Uwaga 3" xfId="22416" hidden="1"/>
    <cellStyle name="Uwaga 3" xfId="22405" hidden="1"/>
    <cellStyle name="Uwaga 3" xfId="22403" hidden="1"/>
    <cellStyle name="Uwaga 3" xfId="22401" hidden="1"/>
    <cellStyle name="Uwaga 3" xfId="22390" hidden="1"/>
    <cellStyle name="Uwaga 3" xfId="22388" hidden="1"/>
    <cellStyle name="Uwaga 3" xfId="22386" hidden="1"/>
    <cellStyle name="Uwaga 3" xfId="22375" hidden="1"/>
    <cellStyle name="Uwaga 3" xfId="22373" hidden="1"/>
    <cellStyle name="Uwaga 3" xfId="22372" hidden="1"/>
    <cellStyle name="Uwaga 3" xfId="22359" hidden="1"/>
    <cellStyle name="Uwaga 3" xfId="22356" hidden="1"/>
    <cellStyle name="Uwaga 3" xfId="22354" hidden="1"/>
    <cellStyle name="Uwaga 3" xfId="22344" hidden="1"/>
    <cellStyle name="Uwaga 3" xfId="22341" hidden="1"/>
    <cellStyle name="Uwaga 3" xfId="22339" hidden="1"/>
    <cellStyle name="Uwaga 3" xfId="22329" hidden="1"/>
    <cellStyle name="Uwaga 3" xfId="22326" hidden="1"/>
    <cellStyle name="Uwaga 3" xfId="22324" hidden="1"/>
    <cellStyle name="Uwaga 3" xfId="22315" hidden="1"/>
    <cellStyle name="Uwaga 3" xfId="22313" hidden="1"/>
    <cellStyle name="Uwaga 3" xfId="22311" hidden="1"/>
    <cellStyle name="Uwaga 3" xfId="22299" hidden="1"/>
    <cellStyle name="Uwaga 3" xfId="22296" hidden="1"/>
    <cellStyle name="Uwaga 3" xfId="22294" hidden="1"/>
    <cellStyle name="Uwaga 3" xfId="22284" hidden="1"/>
    <cellStyle name="Uwaga 3" xfId="22281" hidden="1"/>
    <cellStyle name="Uwaga 3" xfId="22279" hidden="1"/>
    <cellStyle name="Uwaga 3" xfId="22269" hidden="1"/>
    <cellStyle name="Uwaga 3" xfId="22266" hidden="1"/>
    <cellStyle name="Uwaga 3" xfId="22264" hidden="1"/>
    <cellStyle name="Uwaga 3" xfId="22257" hidden="1"/>
    <cellStyle name="Uwaga 3" xfId="22254" hidden="1"/>
    <cellStyle name="Uwaga 3" xfId="22252" hidden="1"/>
    <cellStyle name="Uwaga 3" xfId="22242" hidden="1"/>
    <cellStyle name="Uwaga 3" xfId="22239" hidden="1"/>
    <cellStyle name="Uwaga 3" xfId="22236" hidden="1"/>
    <cellStyle name="Uwaga 3" xfId="22227" hidden="1"/>
    <cellStyle name="Uwaga 3" xfId="22223" hidden="1"/>
    <cellStyle name="Uwaga 3" xfId="22220" hidden="1"/>
    <cellStyle name="Uwaga 3" xfId="22212" hidden="1"/>
    <cellStyle name="Uwaga 3" xfId="22209" hidden="1"/>
    <cellStyle name="Uwaga 3" xfId="22206" hidden="1"/>
    <cellStyle name="Uwaga 3" xfId="22197" hidden="1"/>
    <cellStyle name="Uwaga 3" xfId="22194" hidden="1"/>
    <cellStyle name="Uwaga 3" xfId="22191" hidden="1"/>
    <cellStyle name="Uwaga 3" xfId="22181" hidden="1"/>
    <cellStyle name="Uwaga 3" xfId="22177" hidden="1"/>
    <cellStyle name="Uwaga 3" xfId="22174" hidden="1"/>
    <cellStyle name="Uwaga 3" xfId="22165" hidden="1"/>
    <cellStyle name="Uwaga 3" xfId="22161" hidden="1"/>
    <cellStyle name="Uwaga 3" xfId="22159" hidden="1"/>
    <cellStyle name="Uwaga 3" xfId="22151" hidden="1"/>
    <cellStyle name="Uwaga 3" xfId="22147" hidden="1"/>
    <cellStyle name="Uwaga 3" xfId="22144" hidden="1"/>
    <cellStyle name="Uwaga 3" xfId="22137" hidden="1"/>
    <cellStyle name="Uwaga 3" xfId="22134" hidden="1"/>
    <cellStyle name="Uwaga 3" xfId="22131" hidden="1"/>
    <cellStyle name="Uwaga 3" xfId="22122" hidden="1"/>
    <cellStyle name="Uwaga 3" xfId="22117" hidden="1"/>
    <cellStyle name="Uwaga 3" xfId="22114" hidden="1"/>
    <cellStyle name="Uwaga 3" xfId="22107" hidden="1"/>
    <cellStyle name="Uwaga 3" xfId="22102" hidden="1"/>
    <cellStyle name="Uwaga 3" xfId="22099" hidden="1"/>
    <cellStyle name="Uwaga 3" xfId="22092" hidden="1"/>
    <cellStyle name="Uwaga 3" xfId="22087" hidden="1"/>
    <cellStyle name="Uwaga 3" xfId="22084" hidden="1"/>
    <cellStyle name="Uwaga 3" xfId="22078" hidden="1"/>
    <cellStyle name="Uwaga 3" xfId="22074" hidden="1"/>
    <cellStyle name="Uwaga 3" xfId="22071" hidden="1"/>
    <cellStyle name="Uwaga 3" xfId="22063" hidden="1"/>
    <cellStyle name="Uwaga 3" xfId="22058" hidden="1"/>
    <cellStyle name="Uwaga 3" xfId="22054" hidden="1"/>
    <cellStyle name="Uwaga 3" xfId="22048" hidden="1"/>
    <cellStyle name="Uwaga 3" xfId="22043" hidden="1"/>
    <cellStyle name="Uwaga 3" xfId="22039" hidden="1"/>
    <cellStyle name="Uwaga 3" xfId="22033" hidden="1"/>
    <cellStyle name="Uwaga 3" xfId="22028" hidden="1"/>
    <cellStyle name="Uwaga 3" xfId="22024" hidden="1"/>
    <cellStyle name="Uwaga 3" xfId="22019" hidden="1"/>
    <cellStyle name="Uwaga 3" xfId="22015" hidden="1"/>
    <cellStyle name="Uwaga 3" xfId="22011" hidden="1"/>
    <cellStyle name="Uwaga 3" xfId="22003" hidden="1"/>
    <cellStyle name="Uwaga 3" xfId="21998" hidden="1"/>
    <cellStyle name="Uwaga 3" xfId="21994" hidden="1"/>
    <cellStyle name="Uwaga 3" xfId="21988" hidden="1"/>
    <cellStyle name="Uwaga 3" xfId="21983" hidden="1"/>
    <cellStyle name="Uwaga 3" xfId="21979" hidden="1"/>
    <cellStyle name="Uwaga 3" xfId="21973" hidden="1"/>
    <cellStyle name="Uwaga 3" xfId="21968" hidden="1"/>
    <cellStyle name="Uwaga 3" xfId="21964" hidden="1"/>
    <cellStyle name="Uwaga 3" xfId="21960" hidden="1"/>
    <cellStyle name="Uwaga 3" xfId="21955" hidden="1"/>
    <cellStyle name="Uwaga 3" xfId="21950" hidden="1"/>
    <cellStyle name="Uwaga 3" xfId="21945" hidden="1"/>
    <cellStyle name="Uwaga 3" xfId="21941" hidden="1"/>
    <cellStyle name="Uwaga 3" xfId="21937" hidden="1"/>
    <cellStyle name="Uwaga 3" xfId="21930" hidden="1"/>
    <cellStyle name="Uwaga 3" xfId="21926" hidden="1"/>
    <cellStyle name="Uwaga 3" xfId="21921" hidden="1"/>
    <cellStyle name="Uwaga 3" xfId="21915" hidden="1"/>
    <cellStyle name="Uwaga 3" xfId="21911" hidden="1"/>
    <cellStyle name="Uwaga 3" xfId="21906" hidden="1"/>
    <cellStyle name="Uwaga 3" xfId="21900" hidden="1"/>
    <cellStyle name="Uwaga 3" xfId="21896" hidden="1"/>
    <cellStyle name="Uwaga 3" xfId="21891" hidden="1"/>
    <cellStyle name="Uwaga 3" xfId="21885" hidden="1"/>
    <cellStyle name="Uwaga 3" xfId="21881" hidden="1"/>
    <cellStyle name="Uwaga 3" xfId="21877" hidden="1"/>
    <cellStyle name="Uwaga 3" xfId="22737" hidden="1"/>
    <cellStyle name="Uwaga 3" xfId="22736" hidden="1"/>
    <cellStyle name="Uwaga 3" xfId="22735" hidden="1"/>
    <cellStyle name="Uwaga 3" xfId="22722" hidden="1"/>
    <cellStyle name="Uwaga 3" xfId="22721" hidden="1"/>
    <cellStyle name="Uwaga 3" xfId="22720" hidden="1"/>
    <cellStyle name="Uwaga 3" xfId="22707" hidden="1"/>
    <cellStyle name="Uwaga 3" xfId="22706" hidden="1"/>
    <cellStyle name="Uwaga 3" xfId="22705" hidden="1"/>
    <cellStyle name="Uwaga 3" xfId="22692" hidden="1"/>
    <cellStyle name="Uwaga 3" xfId="22691" hidden="1"/>
    <cellStyle name="Uwaga 3" xfId="22690" hidden="1"/>
    <cellStyle name="Uwaga 3" xfId="22677" hidden="1"/>
    <cellStyle name="Uwaga 3" xfId="22676" hidden="1"/>
    <cellStyle name="Uwaga 3" xfId="22675" hidden="1"/>
    <cellStyle name="Uwaga 3" xfId="22663" hidden="1"/>
    <cellStyle name="Uwaga 3" xfId="22661" hidden="1"/>
    <cellStyle name="Uwaga 3" xfId="22659" hidden="1"/>
    <cellStyle name="Uwaga 3" xfId="22648" hidden="1"/>
    <cellStyle name="Uwaga 3" xfId="22646" hidden="1"/>
    <cellStyle name="Uwaga 3" xfId="22644" hidden="1"/>
    <cellStyle name="Uwaga 3" xfId="22633" hidden="1"/>
    <cellStyle name="Uwaga 3" xfId="22631" hidden="1"/>
    <cellStyle name="Uwaga 3" xfId="22629" hidden="1"/>
    <cellStyle name="Uwaga 3" xfId="22618" hidden="1"/>
    <cellStyle name="Uwaga 3" xfId="22616" hidden="1"/>
    <cellStyle name="Uwaga 3" xfId="22614" hidden="1"/>
    <cellStyle name="Uwaga 3" xfId="22603" hidden="1"/>
    <cellStyle name="Uwaga 3" xfId="22601" hidden="1"/>
    <cellStyle name="Uwaga 3" xfId="22599" hidden="1"/>
    <cellStyle name="Uwaga 3" xfId="22588" hidden="1"/>
    <cellStyle name="Uwaga 3" xfId="22586" hidden="1"/>
    <cellStyle name="Uwaga 3" xfId="22584" hidden="1"/>
    <cellStyle name="Uwaga 3" xfId="22573" hidden="1"/>
    <cellStyle name="Uwaga 3" xfId="22571" hidden="1"/>
    <cellStyle name="Uwaga 3" xfId="22569" hidden="1"/>
    <cellStyle name="Uwaga 3" xfId="22558" hidden="1"/>
    <cellStyle name="Uwaga 3" xfId="22556" hidden="1"/>
    <cellStyle name="Uwaga 3" xfId="22554" hidden="1"/>
    <cellStyle name="Uwaga 3" xfId="22543" hidden="1"/>
    <cellStyle name="Uwaga 3" xfId="22541" hidden="1"/>
    <cellStyle name="Uwaga 3" xfId="22539" hidden="1"/>
    <cellStyle name="Uwaga 3" xfId="22528" hidden="1"/>
    <cellStyle name="Uwaga 3" xfId="22526" hidden="1"/>
    <cellStyle name="Uwaga 3" xfId="22524" hidden="1"/>
    <cellStyle name="Uwaga 3" xfId="22513" hidden="1"/>
    <cellStyle name="Uwaga 3" xfId="22511" hidden="1"/>
    <cellStyle name="Uwaga 3" xfId="22509" hidden="1"/>
    <cellStyle name="Uwaga 3" xfId="22498" hidden="1"/>
    <cellStyle name="Uwaga 3" xfId="22496" hidden="1"/>
    <cellStyle name="Uwaga 3" xfId="22494" hidden="1"/>
    <cellStyle name="Uwaga 3" xfId="22483" hidden="1"/>
    <cellStyle name="Uwaga 3" xfId="22481" hidden="1"/>
    <cellStyle name="Uwaga 3" xfId="22478" hidden="1"/>
    <cellStyle name="Uwaga 3" xfId="22468" hidden="1"/>
    <cellStyle name="Uwaga 3" xfId="22465" hidden="1"/>
    <cellStyle name="Uwaga 3" xfId="22462" hidden="1"/>
    <cellStyle name="Uwaga 3" xfId="22453" hidden="1"/>
    <cellStyle name="Uwaga 3" xfId="22451" hidden="1"/>
    <cellStyle name="Uwaga 3" xfId="22448" hidden="1"/>
    <cellStyle name="Uwaga 3" xfId="22438" hidden="1"/>
    <cellStyle name="Uwaga 3" xfId="22436" hidden="1"/>
    <cellStyle name="Uwaga 3" xfId="22434" hidden="1"/>
    <cellStyle name="Uwaga 3" xfId="22423" hidden="1"/>
    <cellStyle name="Uwaga 3" xfId="22421" hidden="1"/>
    <cellStyle name="Uwaga 3" xfId="22419" hidden="1"/>
    <cellStyle name="Uwaga 3" xfId="22408" hidden="1"/>
    <cellStyle name="Uwaga 3" xfId="22406" hidden="1"/>
    <cellStyle name="Uwaga 3" xfId="22404" hidden="1"/>
    <cellStyle name="Uwaga 3" xfId="22393" hidden="1"/>
    <cellStyle name="Uwaga 3" xfId="22391" hidden="1"/>
    <cellStyle name="Uwaga 3" xfId="22389" hidden="1"/>
    <cellStyle name="Uwaga 3" xfId="22378" hidden="1"/>
    <cellStyle name="Uwaga 3" xfId="22376" hidden="1"/>
    <cellStyle name="Uwaga 3" xfId="22374" hidden="1"/>
    <cellStyle name="Uwaga 3" xfId="22363" hidden="1"/>
    <cellStyle name="Uwaga 3" xfId="22361" hidden="1"/>
    <cellStyle name="Uwaga 3" xfId="22358" hidden="1"/>
    <cellStyle name="Uwaga 3" xfId="22348" hidden="1"/>
    <cellStyle name="Uwaga 3" xfId="22345" hidden="1"/>
    <cellStyle name="Uwaga 3" xfId="22342" hidden="1"/>
    <cellStyle name="Uwaga 3" xfId="22333" hidden="1"/>
    <cellStyle name="Uwaga 3" xfId="22330" hidden="1"/>
    <cellStyle name="Uwaga 3" xfId="22327" hidden="1"/>
    <cellStyle name="Uwaga 3" xfId="22318" hidden="1"/>
    <cellStyle name="Uwaga 3" xfId="22316" hidden="1"/>
    <cellStyle name="Uwaga 3" xfId="22314" hidden="1"/>
    <cellStyle name="Uwaga 3" xfId="22303" hidden="1"/>
    <cellStyle name="Uwaga 3" xfId="22300" hidden="1"/>
    <cellStyle name="Uwaga 3" xfId="22297" hidden="1"/>
    <cellStyle name="Uwaga 3" xfId="22288" hidden="1"/>
    <cellStyle name="Uwaga 3" xfId="22285" hidden="1"/>
    <cellStyle name="Uwaga 3" xfId="22282" hidden="1"/>
    <cellStyle name="Uwaga 3" xfId="22273" hidden="1"/>
    <cellStyle name="Uwaga 3" xfId="22270" hidden="1"/>
    <cellStyle name="Uwaga 3" xfId="22267" hidden="1"/>
    <cellStyle name="Uwaga 3" xfId="22260" hidden="1"/>
    <cellStyle name="Uwaga 3" xfId="22256" hidden="1"/>
    <cellStyle name="Uwaga 3" xfId="22253" hidden="1"/>
    <cellStyle name="Uwaga 3" xfId="22245" hidden="1"/>
    <cellStyle name="Uwaga 3" xfId="22241" hidden="1"/>
    <cellStyle name="Uwaga 3" xfId="22238" hidden="1"/>
    <cellStyle name="Uwaga 3" xfId="22230" hidden="1"/>
    <cellStyle name="Uwaga 3" xfId="22226" hidden="1"/>
    <cellStyle name="Uwaga 3" xfId="22222" hidden="1"/>
    <cellStyle name="Uwaga 3" xfId="22215" hidden="1"/>
    <cellStyle name="Uwaga 3" xfId="22211" hidden="1"/>
    <cellStyle name="Uwaga 3" xfId="22208" hidden="1"/>
    <cellStyle name="Uwaga 3" xfId="22200" hidden="1"/>
    <cellStyle name="Uwaga 3" xfId="22196" hidden="1"/>
    <cellStyle name="Uwaga 3" xfId="22193" hidden="1"/>
    <cellStyle name="Uwaga 3" xfId="22184" hidden="1"/>
    <cellStyle name="Uwaga 3" xfId="22179" hidden="1"/>
    <cellStyle name="Uwaga 3" xfId="22175" hidden="1"/>
    <cellStyle name="Uwaga 3" xfId="22169" hidden="1"/>
    <cellStyle name="Uwaga 3" xfId="22164" hidden="1"/>
    <cellStyle name="Uwaga 3" xfId="22160" hidden="1"/>
    <cellStyle name="Uwaga 3" xfId="22154" hidden="1"/>
    <cellStyle name="Uwaga 3" xfId="22149" hidden="1"/>
    <cellStyle name="Uwaga 3" xfId="22145" hidden="1"/>
    <cellStyle name="Uwaga 3" xfId="22140" hidden="1"/>
    <cellStyle name="Uwaga 3" xfId="22136" hidden="1"/>
    <cellStyle name="Uwaga 3" xfId="22132" hidden="1"/>
    <cellStyle name="Uwaga 3" xfId="22125" hidden="1"/>
    <cellStyle name="Uwaga 3" xfId="22120" hidden="1"/>
    <cellStyle name="Uwaga 3" xfId="22116" hidden="1"/>
    <cellStyle name="Uwaga 3" xfId="22109" hidden="1"/>
    <cellStyle name="Uwaga 3" xfId="22104" hidden="1"/>
    <cellStyle name="Uwaga 3" xfId="22100" hidden="1"/>
    <cellStyle name="Uwaga 3" xfId="22095" hidden="1"/>
    <cellStyle name="Uwaga 3" xfId="22090" hidden="1"/>
    <cellStyle name="Uwaga 3" xfId="22086" hidden="1"/>
    <cellStyle name="Uwaga 3" xfId="22080" hidden="1"/>
    <cellStyle name="Uwaga 3" xfId="22076" hidden="1"/>
    <cellStyle name="Uwaga 3" xfId="22073" hidden="1"/>
    <cellStyle name="Uwaga 3" xfId="22066" hidden="1"/>
    <cellStyle name="Uwaga 3" xfId="22061" hidden="1"/>
    <cellStyle name="Uwaga 3" xfId="22056" hidden="1"/>
    <cellStyle name="Uwaga 3" xfId="22050" hidden="1"/>
    <cellStyle name="Uwaga 3" xfId="22045" hidden="1"/>
    <cellStyle name="Uwaga 3" xfId="22040" hidden="1"/>
    <cellStyle name="Uwaga 3" xfId="22035" hidden="1"/>
    <cellStyle name="Uwaga 3" xfId="22030" hidden="1"/>
    <cellStyle name="Uwaga 3" xfId="22025" hidden="1"/>
    <cellStyle name="Uwaga 3" xfId="22021" hidden="1"/>
    <cellStyle name="Uwaga 3" xfId="22017" hidden="1"/>
    <cellStyle name="Uwaga 3" xfId="22012" hidden="1"/>
    <cellStyle name="Uwaga 3" xfId="22005" hidden="1"/>
    <cellStyle name="Uwaga 3" xfId="22000" hidden="1"/>
    <cellStyle name="Uwaga 3" xfId="21995" hidden="1"/>
    <cellStyle name="Uwaga 3" xfId="21989" hidden="1"/>
    <cellStyle name="Uwaga 3" xfId="21984" hidden="1"/>
    <cellStyle name="Uwaga 3" xfId="21980" hidden="1"/>
    <cellStyle name="Uwaga 3" xfId="21975" hidden="1"/>
    <cellStyle name="Uwaga 3" xfId="21970" hidden="1"/>
    <cellStyle name="Uwaga 3" xfId="21965" hidden="1"/>
    <cellStyle name="Uwaga 3" xfId="21961" hidden="1"/>
    <cellStyle name="Uwaga 3" xfId="21956" hidden="1"/>
    <cellStyle name="Uwaga 3" xfId="21951" hidden="1"/>
    <cellStyle name="Uwaga 3" xfId="21946" hidden="1"/>
    <cellStyle name="Uwaga 3" xfId="21942" hidden="1"/>
    <cellStyle name="Uwaga 3" xfId="21938" hidden="1"/>
    <cellStyle name="Uwaga 3" xfId="21931" hidden="1"/>
    <cellStyle name="Uwaga 3" xfId="21927" hidden="1"/>
    <cellStyle name="Uwaga 3" xfId="21922" hidden="1"/>
    <cellStyle name="Uwaga 3" xfId="21916" hidden="1"/>
    <cellStyle name="Uwaga 3" xfId="21912" hidden="1"/>
    <cellStyle name="Uwaga 3" xfId="21907" hidden="1"/>
    <cellStyle name="Uwaga 3" xfId="21901" hidden="1"/>
    <cellStyle name="Uwaga 3" xfId="21897" hidden="1"/>
    <cellStyle name="Uwaga 3" xfId="21893" hidden="1"/>
    <cellStyle name="Uwaga 3" xfId="21886" hidden="1"/>
    <cellStyle name="Uwaga 3" xfId="21882" hidden="1"/>
    <cellStyle name="Uwaga 3" xfId="21878" hidden="1"/>
    <cellStyle name="Uwaga 3" xfId="22742" hidden="1"/>
    <cellStyle name="Uwaga 3" xfId="22740" hidden="1"/>
    <cellStyle name="Uwaga 3" xfId="22738" hidden="1"/>
    <cellStyle name="Uwaga 3" xfId="22725" hidden="1"/>
    <cellStyle name="Uwaga 3" xfId="22724" hidden="1"/>
    <cellStyle name="Uwaga 3" xfId="22723" hidden="1"/>
    <cellStyle name="Uwaga 3" xfId="22710" hidden="1"/>
    <cellStyle name="Uwaga 3" xfId="22709" hidden="1"/>
    <cellStyle name="Uwaga 3" xfId="22708" hidden="1"/>
    <cellStyle name="Uwaga 3" xfId="22696" hidden="1"/>
    <cellStyle name="Uwaga 3" xfId="22694" hidden="1"/>
    <cellStyle name="Uwaga 3" xfId="22693" hidden="1"/>
    <cellStyle name="Uwaga 3" xfId="22680" hidden="1"/>
    <cellStyle name="Uwaga 3" xfId="22679" hidden="1"/>
    <cellStyle name="Uwaga 3" xfId="22678" hidden="1"/>
    <cellStyle name="Uwaga 3" xfId="22666" hidden="1"/>
    <cellStyle name="Uwaga 3" xfId="22664" hidden="1"/>
    <cellStyle name="Uwaga 3" xfId="22662" hidden="1"/>
    <cellStyle name="Uwaga 3" xfId="22651" hidden="1"/>
    <cellStyle name="Uwaga 3" xfId="22649" hidden="1"/>
    <cellStyle name="Uwaga 3" xfId="22647" hidden="1"/>
    <cellStyle name="Uwaga 3" xfId="22636" hidden="1"/>
    <cellStyle name="Uwaga 3" xfId="22634" hidden="1"/>
    <cellStyle name="Uwaga 3" xfId="22632" hidden="1"/>
    <cellStyle name="Uwaga 3" xfId="22621" hidden="1"/>
    <cellStyle name="Uwaga 3" xfId="22619" hidden="1"/>
    <cellStyle name="Uwaga 3" xfId="22617" hidden="1"/>
    <cellStyle name="Uwaga 3" xfId="22606" hidden="1"/>
    <cellStyle name="Uwaga 3" xfId="22604" hidden="1"/>
    <cellStyle name="Uwaga 3" xfId="22602" hidden="1"/>
    <cellStyle name="Uwaga 3" xfId="22591" hidden="1"/>
    <cellStyle name="Uwaga 3" xfId="22589" hidden="1"/>
    <cellStyle name="Uwaga 3" xfId="22587" hidden="1"/>
    <cellStyle name="Uwaga 3" xfId="22576" hidden="1"/>
    <cellStyle name="Uwaga 3" xfId="22574" hidden="1"/>
    <cellStyle name="Uwaga 3" xfId="22572" hidden="1"/>
    <cellStyle name="Uwaga 3" xfId="22561" hidden="1"/>
    <cellStyle name="Uwaga 3" xfId="22559" hidden="1"/>
    <cellStyle name="Uwaga 3" xfId="22557" hidden="1"/>
    <cellStyle name="Uwaga 3" xfId="22546" hidden="1"/>
    <cellStyle name="Uwaga 3" xfId="22544" hidden="1"/>
    <cellStyle name="Uwaga 3" xfId="22542" hidden="1"/>
    <cellStyle name="Uwaga 3" xfId="22531" hidden="1"/>
    <cellStyle name="Uwaga 3" xfId="22529" hidden="1"/>
    <cellStyle name="Uwaga 3" xfId="22527" hidden="1"/>
    <cellStyle name="Uwaga 3" xfId="22516" hidden="1"/>
    <cellStyle name="Uwaga 3" xfId="22514" hidden="1"/>
    <cellStyle name="Uwaga 3" xfId="22512" hidden="1"/>
    <cellStyle name="Uwaga 3" xfId="22501" hidden="1"/>
    <cellStyle name="Uwaga 3" xfId="22499" hidden="1"/>
    <cellStyle name="Uwaga 3" xfId="22497" hidden="1"/>
    <cellStyle name="Uwaga 3" xfId="22486" hidden="1"/>
    <cellStyle name="Uwaga 3" xfId="22484" hidden="1"/>
    <cellStyle name="Uwaga 3" xfId="22482" hidden="1"/>
    <cellStyle name="Uwaga 3" xfId="22471" hidden="1"/>
    <cellStyle name="Uwaga 3" xfId="22469" hidden="1"/>
    <cellStyle name="Uwaga 3" xfId="22467" hidden="1"/>
    <cellStyle name="Uwaga 3" xfId="22456" hidden="1"/>
    <cellStyle name="Uwaga 3" xfId="22454" hidden="1"/>
    <cellStyle name="Uwaga 3" xfId="22452" hidden="1"/>
    <cellStyle name="Uwaga 3" xfId="22441" hidden="1"/>
    <cellStyle name="Uwaga 3" xfId="22439" hidden="1"/>
    <cellStyle name="Uwaga 3" xfId="22437" hidden="1"/>
    <cellStyle name="Uwaga 3" xfId="22426" hidden="1"/>
    <cellStyle name="Uwaga 3" xfId="22424" hidden="1"/>
    <cellStyle name="Uwaga 3" xfId="22422" hidden="1"/>
    <cellStyle name="Uwaga 3" xfId="22411" hidden="1"/>
    <cellStyle name="Uwaga 3" xfId="22409" hidden="1"/>
    <cellStyle name="Uwaga 3" xfId="22407" hidden="1"/>
    <cellStyle name="Uwaga 3" xfId="22396" hidden="1"/>
    <cellStyle name="Uwaga 3" xfId="22394" hidden="1"/>
    <cellStyle name="Uwaga 3" xfId="22392" hidden="1"/>
    <cellStyle name="Uwaga 3" xfId="22381" hidden="1"/>
    <cellStyle name="Uwaga 3" xfId="22379" hidden="1"/>
    <cellStyle name="Uwaga 3" xfId="22377" hidden="1"/>
    <cellStyle name="Uwaga 3" xfId="22366" hidden="1"/>
    <cellStyle name="Uwaga 3" xfId="22364" hidden="1"/>
    <cellStyle name="Uwaga 3" xfId="22362" hidden="1"/>
    <cellStyle name="Uwaga 3" xfId="22351" hidden="1"/>
    <cellStyle name="Uwaga 3" xfId="22349" hidden="1"/>
    <cellStyle name="Uwaga 3" xfId="22346" hidden="1"/>
    <cellStyle name="Uwaga 3" xfId="22336" hidden="1"/>
    <cellStyle name="Uwaga 3" xfId="22334" hidden="1"/>
    <cellStyle name="Uwaga 3" xfId="22332" hidden="1"/>
    <cellStyle name="Uwaga 3" xfId="22321" hidden="1"/>
    <cellStyle name="Uwaga 3" xfId="22319" hidden="1"/>
    <cellStyle name="Uwaga 3" xfId="22317" hidden="1"/>
    <cellStyle name="Uwaga 3" xfId="22306" hidden="1"/>
    <cellStyle name="Uwaga 3" xfId="22304" hidden="1"/>
    <cellStyle name="Uwaga 3" xfId="22301" hidden="1"/>
    <cellStyle name="Uwaga 3" xfId="22291" hidden="1"/>
    <cellStyle name="Uwaga 3" xfId="22289" hidden="1"/>
    <cellStyle name="Uwaga 3" xfId="22286" hidden="1"/>
    <cellStyle name="Uwaga 3" xfId="22276" hidden="1"/>
    <cellStyle name="Uwaga 3" xfId="22274" hidden="1"/>
    <cellStyle name="Uwaga 3" xfId="22271" hidden="1"/>
    <cellStyle name="Uwaga 3" xfId="22262" hidden="1"/>
    <cellStyle name="Uwaga 3" xfId="22259" hidden="1"/>
    <cellStyle name="Uwaga 3" xfId="22255" hidden="1"/>
    <cellStyle name="Uwaga 3" xfId="22247" hidden="1"/>
    <cellStyle name="Uwaga 3" xfId="22244" hidden="1"/>
    <cellStyle name="Uwaga 3" xfId="22240" hidden="1"/>
    <cellStyle name="Uwaga 3" xfId="22232" hidden="1"/>
    <cellStyle name="Uwaga 3" xfId="22229" hidden="1"/>
    <cellStyle name="Uwaga 3" xfId="22225" hidden="1"/>
    <cellStyle name="Uwaga 3" xfId="22217" hidden="1"/>
    <cellStyle name="Uwaga 3" xfId="22214" hidden="1"/>
    <cellStyle name="Uwaga 3" xfId="22210" hidden="1"/>
    <cellStyle name="Uwaga 3" xfId="22202" hidden="1"/>
    <cellStyle name="Uwaga 3" xfId="22199" hidden="1"/>
    <cellStyle name="Uwaga 3" xfId="22195" hidden="1"/>
    <cellStyle name="Uwaga 3" xfId="22187" hidden="1"/>
    <cellStyle name="Uwaga 3" xfId="22183" hidden="1"/>
    <cellStyle name="Uwaga 3" xfId="22178" hidden="1"/>
    <cellStyle name="Uwaga 3" xfId="22172" hidden="1"/>
    <cellStyle name="Uwaga 3" xfId="22168" hidden="1"/>
    <cellStyle name="Uwaga 3" xfId="22163" hidden="1"/>
    <cellStyle name="Uwaga 3" xfId="22157" hidden="1"/>
    <cellStyle name="Uwaga 3" xfId="22153" hidden="1"/>
    <cellStyle name="Uwaga 3" xfId="22148" hidden="1"/>
    <cellStyle name="Uwaga 3" xfId="22142" hidden="1"/>
    <cellStyle name="Uwaga 3" xfId="22139" hidden="1"/>
    <cellStyle name="Uwaga 3" xfId="22135" hidden="1"/>
    <cellStyle name="Uwaga 3" xfId="22127" hidden="1"/>
    <cellStyle name="Uwaga 3" xfId="22124" hidden="1"/>
    <cellStyle name="Uwaga 3" xfId="22119" hidden="1"/>
    <cellStyle name="Uwaga 3" xfId="22112" hidden="1"/>
    <cellStyle name="Uwaga 3" xfId="22108" hidden="1"/>
    <cellStyle name="Uwaga 3" xfId="22103" hidden="1"/>
    <cellStyle name="Uwaga 3" xfId="22097" hidden="1"/>
    <cellStyle name="Uwaga 3" xfId="22093" hidden="1"/>
    <cellStyle name="Uwaga 3" xfId="22088" hidden="1"/>
    <cellStyle name="Uwaga 3" xfId="22082" hidden="1"/>
    <cellStyle name="Uwaga 3" xfId="22079" hidden="1"/>
    <cellStyle name="Uwaga 3" xfId="22075" hidden="1"/>
    <cellStyle name="Uwaga 3" xfId="22067" hidden="1"/>
    <cellStyle name="Uwaga 3" xfId="22062" hidden="1"/>
    <cellStyle name="Uwaga 3" xfId="22057" hidden="1"/>
    <cellStyle name="Uwaga 3" xfId="22052" hidden="1"/>
    <cellStyle name="Uwaga 3" xfId="22047" hidden="1"/>
    <cellStyle name="Uwaga 3" xfId="22042" hidden="1"/>
    <cellStyle name="Uwaga 3" xfId="22037" hidden="1"/>
    <cellStyle name="Uwaga 3" xfId="22032" hidden="1"/>
    <cellStyle name="Uwaga 3" xfId="22027" hidden="1"/>
    <cellStyle name="Uwaga 3" xfId="22022" hidden="1"/>
    <cellStyle name="Uwaga 3" xfId="22018" hidden="1"/>
    <cellStyle name="Uwaga 3" xfId="22013" hidden="1"/>
    <cellStyle name="Uwaga 3" xfId="22006" hidden="1"/>
    <cellStyle name="Uwaga 3" xfId="22001" hidden="1"/>
    <cellStyle name="Uwaga 3" xfId="21996" hidden="1"/>
    <cellStyle name="Uwaga 3" xfId="21991" hidden="1"/>
    <cellStyle name="Uwaga 3" xfId="21986" hidden="1"/>
    <cellStyle name="Uwaga 3" xfId="21981" hidden="1"/>
    <cellStyle name="Uwaga 3" xfId="21976" hidden="1"/>
    <cellStyle name="Uwaga 3" xfId="21971" hidden="1"/>
    <cellStyle name="Uwaga 3" xfId="21966" hidden="1"/>
    <cellStyle name="Uwaga 3" xfId="21962" hidden="1"/>
    <cellStyle name="Uwaga 3" xfId="21957" hidden="1"/>
    <cellStyle name="Uwaga 3" xfId="21952" hidden="1"/>
    <cellStyle name="Uwaga 3" xfId="21947" hidden="1"/>
    <cellStyle name="Uwaga 3" xfId="21943" hidden="1"/>
    <cellStyle name="Uwaga 3" xfId="21939" hidden="1"/>
    <cellStyle name="Uwaga 3" xfId="21932" hidden="1"/>
    <cellStyle name="Uwaga 3" xfId="21928" hidden="1"/>
    <cellStyle name="Uwaga 3" xfId="21923" hidden="1"/>
    <cellStyle name="Uwaga 3" xfId="21917" hidden="1"/>
    <cellStyle name="Uwaga 3" xfId="21913" hidden="1"/>
    <cellStyle name="Uwaga 3" xfId="21908" hidden="1"/>
    <cellStyle name="Uwaga 3" xfId="21902" hidden="1"/>
    <cellStyle name="Uwaga 3" xfId="21898" hidden="1"/>
    <cellStyle name="Uwaga 3" xfId="21894" hidden="1"/>
    <cellStyle name="Uwaga 3" xfId="21887" hidden="1"/>
    <cellStyle name="Uwaga 3" xfId="21883" hidden="1"/>
    <cellStyle name="Uwaga 3" xfId="21879" hidden="1"/>
    <cellStyle name="Uwaga 3" xfId="22746" hidden="1"/>
    <cellStyle name="Uwaga 3" xfId="22745" hidden="1"/>
    <cellStyle name="Uwaga 3" xfId="22743" hidden="1"/>
    <cellStyle name="Uwaga 3" xfId="22730" hidden="1"/>
    <cellStyle name="Uwaga 3" xfId="22728" hidden="1"/>
    <cellStyle name="Uwaga 3" xfId="22726" hidden="1"/>
    <cellStyle name="Uwaga 3" xfId="22716" hidden="1"/>
    <cellStyle name="Uwaga 3" xfId="22714" hidden="1"/>
    <cellStyle name="Uwaga 3" xfId="22712" hidden="1"/>
    <cellStyle name="Uwaga 3" xfId="22701" hidden="1"/>
    <cellStyle name="Uwaga 3" xfId="22699" hidden="1"/>
    <cellStyle name="Uwaga 3" xfId="22697" hidden="1"/>
    <cellStyle name="Uwaga 3" xfId="22684" hidden="1"/>
    <cellStyle name="Uwaga 3" xfId="22682" hidden="1"/>
    <cellStyle name="Uwaga 3" xfId="22681" hidden="1"/>
    <cellStyle name="Uwaga 3" xfId="22668" hidden="1"/>
    <cellStyle name="Uwaga 3" xfId="22667" hidden="1"/>
    <cellStyle name="Uwaga 3" xfId="22665" hidden="1"/>
    <cellStyle name="Uwaga 3" xfId="22653" hidden="1"/>
    <cellStyle name="Uwaga 3" xfId="22652" hidden="1"/>
    <cellStyle name="Uwaga 3" xfId="22650" hidden="1"/>
    <cellStyle name="Uwaga 3" xfId="22638" hidden="1"/>
    <cellStyle name="Uwaga 3" xfId="22637" hidden="1"/>
    <cellStyle name="Uwaga 3" xfId="22635" hidden="1"/>
    <cellStyle name="Uwaga 3" xfId="22623" hidden="1"/>
    <cellStyle name="Uwaga 3" xfId="22622" hidden="1"/>
    <cellStyle name="Uwaga 3" xfId="22620" hidden="1"/>
    <cellStyle name="Uwaga 3" xfId="22608" hidden="1"/>
    <cellStyle name="Uwaga 3" xfId="22607" hidden="1"/>
    <cellStyle name="Uwaga 3" xfId="22605" hidden="1"/>
    <cellStyle name="Uwaga 3" xfId="22593" hidden="1"/>
    <cellStyle name="Uwaga 3" xfId="22592" hidden="1"/>
    <cellStyle name="Uwaga 3" xfId="22590" hidden="1"/>
    <cellStyle name="Uwaga 3" xfId="22578" hidden="1"/>
    <cellStyle name="Uwaga 3" xfId="22577" hidden="1"/>
    <cellStyle name="Uwaga 3" xfId="22575" hidden="1"/>
    <cellStyle name="Uwaga 3" xfId="22563" hidden="1"/>
    <cellStyle name="Uwaga 3" xfId="22562" hidden="1"/>
    <cellStyle name="Uwaga 3" xfId="22560" hidden="1"/>
    <cellStyle name="Uwaga 3" xfId="22548" hidden="1"/>
    <cellStyle name="Uwaga 3" xfId="22547" hidden="1"/>
    <cellStyle name="Uwaga 3" xfId="22545" hidden="1"/>
    <cellStyle name="Uwaga 3" xfId="22533" hidden="1"/>
    <cellStyle name="Uwaga 3" xfId="22532" hidden="1"/>
    <cellStyle name="Uwaga 3" xfId="22530" hidden="1"/>
    <cellStyle name="Uwaga 3" xfId="22518" hidden="1"/>
    <cellStyle name="Uwaga 3" xfId="22517" hidden="1"/>
    <cellStyle name="Uwaga 3" xfId="22515" hidden="1"/>
    <cellStyle name="Uwaga 3" xfId="22503" hidden="1"/>
    <cellStyle name="Uwaga 3" xfId="22502" hidden="1"/>
    <cellStyle name="Uwaga 3" xfId="22500" hidden="1"/>
    <cellStyle name="Uwaga 3" xfId="22488" hidden="1"/>
    <cellStyle name="Uwaga 3" xfId="22487" hidden="1"/>
    <cellStyle name="Uwaga 3" xfId="22485" hidden="1"/>
    <cellStyle name="Uwaga 3" xfId="22473" hidden="1"/>
    <cellStyle name="Uwaga 3" xfId="22472" hidden="1"/>
    <cellStyle name="Uwaga 3" xfId="22470" hidden="1"/>
    <cellStyle name="Uwaga 3" xfId="22458" hidden="1"/>
    <cellStyle name="Uwaga 3" xfId="22457" hidden="1"/>
    <cellStyle name="Uwaga 3" xfId="22455" hidden="1"/>
    <cellStyle name="Uwaga 3" xfId="22443" hidden="1"/>
    <cellStyle name="Uwaga 3" xfId="22442" hidden="1"/>
    <cellStyle name="Uwaga 3" xfId="22440" hidden="1"/>
    <cellStyle name="Uwaga 3" xfId="22428" hidden="1"/>
    <cellStyle name="Uwaga 3" xfId="22427" hidden="1"/>
    <cellStyle name="Uwaga 3" xfId="22425" hidden="1"/>
    <cellStyle name="Uwaga 3" xfId="22413" hidden="1"/>
    <cellStyle name="Uwaga 3" xfId="22412" hidden="1"/>
    <cellStyle name="Uwaga 3" xfId="22410" hidden="1"/>
    <cellStyle name="Uwaga 3" xfId="22398" hidden="1"/>
    <cellStyle name="Uwaga 3" xfId="22397" hidden="1"/>
    <cellStyle name="Uwaga 3" xfId="22395" hidden="1"/>
    <cellStyle name="Uwaga 3" xfId="22383" hidden="1"/>
    <cellStyle name="Uwaga 3" xfId="22382" hidden="1"/>
    <cellStyle name="Uwaga 3" xfId="22380" hidden="1"/>
    <cellStyle name="Uwaga 3" xfId="22368" hidden="1"/>
    <cellStyle name="Uwaga 3" xfId="22367" hidden="1"/>
    <cellStyle name="Uwaga 3" xfId="22365" hidden="1"/>
    <cellStyle name="Uwaga 3" xfId="22353" hidden="1"/>
    <cellStyle name="Uwaga 3" xfId="22352" hidden="1"/>
    <cellStyle name="Uwaga 3" xfId="22350" hidden="1"/>
    <cellStyle name="Uwaga 3" xfId="22338" hidden="1"/>
    <cellStyle name="Uwaga 3" xfId="22337" hidden="1"/>
    <cellStyle name="Uwaga 3" xfId="22335" hidden="1"/>
    <cellStyle name="Uwaga 3" xfId="22323" hidden="1"/>
    <cellStyle name="Uwaga 3" xfId="22322" hidden="1"/>
    <cellStyle name="Uwaga 3" xfId="22320" hidden="1"/>
    <cellStyle name="Uwaga 3" xfId="22308" hidden="1"/>
    <cellStyle name="Uwaga 3" xfId="22307" hidden="1"/>
    <cellStyle name="Uwaga 3" xfId="22305" hidden="1"/>
    <cellStyle name="Uwaga 3" xfId="22293" hidden="1"/>
    <cellStyle name="Uwaga 3" xfId="22292" hidden="1"/>
    <cellStyle name="Uwaga 3" xfId="22290" hidden="1"/>
    <cellStyle name="Uwaga 3" xfId="22278" hidden="1"/>
    <cellStyle name="Uwaga 3" xfId="22277" hidden="1"/>
    <cellStyle name="Uwaga 3" xfId="22275" hidden="1"/>
    <cellStyle name="Uwaga 3" xfId="22263" hidden="1"/>
    <cellStyle name="Uwaga 3" xfId="22261" hidden="1"/>
    <cellStyle name="Uwaga 3" xfId="22258" hidden="1"/>
    <cellStyle name="Uwaga 3" xfId="22248" hidden="1"/>
    <cellStyle name="Uwaga 3" xfId="22246" hidden="1"/>
    <cellStyle name="Uwaga 3" xfId="22243" hidden="1"/>
    <cellStyle name="Uwaga 3" xfId="22233" hidden="1"/>
    <cellStyle name="Uwaga 3" xfId="22231" hidden="1"/>
    <cellStyle name="Uwaga 3" xfId="22228" hidden="1"/>
    <cellStyle name="Uwaga 3" xfId="22218" hidden="1"/>
    <cellStyle name="Uwaga 3" xfId="22216" hidden="1"/>
    <cellStyle name="Uwaga 3" xfId="22213" hidden="1"/>
    <cellStyle name="Uwaga 3" xfId="22203" hidden="1"/>
    <cellStyle name="Uwaga 3" xfId="22201" hidden="1"/>
    <cellStyle name="Uwaga 3" xfId="22198" hidden="1"/>
    <cellStyle name="Uwaga 3" xfId="22188" hidden="1"/>
    <cellStyle name="Uwaga 3" xfId="22186" hidden="1"/>
    <cellStyle name="Uwaga 3" xfId="22182" hidden="1"/>
    <cellStyle name="Uwaga 3" xfId="22173" hidden="1"/>
    <cellStyle name="Uwaga 3" xfId="22170" hidden="1"/>
    <cellStyle name="Uwaga 3" xfId="22166" hidden="1"/>
    <cellStyle name="Uwaga 3" xfId="22158" hidden="1"/>
    <cellStyle name="Uwaga 3" xfId="22156" hidden="1"/>
    <cellStyle name="Uwaga 3" xfId="22152" hidden="1"/>
    <cellStyle name="Uwaga 3" xfId="22143" hidden="1"/>
    <cellStyle name="Uwaga 3" xfId="22141" hidden="1"/>
    <cellStyle name="Uwaga 3" xfId="22138" hidden="1"/>
    <cellStyle name="Uwaga 3" xfId="22128" hidden="1"/>
    <cellStyle name="Uwaga 3" xfId="22126" hidden="1"/>
    <cellStyle name="Uwaga 3" xfId="22121" hidden="1"/>
    <cellStyle name="Uwaga 3" xfId="22113" hidden="1"/>
    <cellStyle name="Uwaga 3" xfId="22111" hidden="1"/>
    <cellStyle name="Uwaga 3" xfId="22106" hidden="1"/>
    <cellStyle name="Uwaga 3" xfId="22098" hidden="1"/>
    <cellStyle name="Uwaga 3" xfId="22096" hidden="1"/>
    <cellStyle name="Uwaga 3" xfId="22091" hidden="1"/>
    <cellStyle name="Uwaga 3" xfId="22083" hidden="1"/>
    <cellStyle name="Uwaga 3" xfId="22081" hidden="1"/>
    <cellStyle name="Uwaga 3" xfId="22077" hidden="1"/>
    <cellStyle name="Uwaga 3" xfId="22068" hidden="1"/>
    <cellStyle name="Uwaga 3" xfId="22065" hidden="1"/>
    <cellStyle name="Uwaga 3" xfId="22060" hidden="1"/>
    <cellStyle name="Uwaga 3" xfId="22053" hidden="1"/>
    <cellStyle name="Uwaga 3" xfId="22049" hidden="1"/>
    <cellStyle name="Uwaga 3" xfId="22044" hidden="1"/>
    <cellStyle name="Uwaga 3" xfId="22038" hidden="1"/>
    <cellStyle name="Uwaga 3" xfId="22034" hidden="1"/>
    <cellStyle name="Uwaga 3" xfId="22029" hidden="1"/>
    <cellStyle name="Uwaga 3" xfId="22023" hidden="1"/>
    <cellStyle name="Uwaga 3" xfId="22020" hidden="1"/>
    <cellStyle name="Uwaga 3" xfId="22016" hidden="1"/>
    <cellStyle name="Uwaga 3" xfId="22007" hidden="1"/>
    <cellStyle name="Uwaga 3" xfId="22002" hidden="1"/>
    <cellStyle name="Uwaga 3" xfId="21997" hidden="1"/>
    <cellStyle name="Uwaga 3" xfId="21992" hidden="1"/>
    <cellStyle name="Uwaga 3" xfId="21987" hidden="1"/>
    <cellStyle name="Uwaga 3" xfId="21982" hidden="1"/>
    <cellStyle name="Uwaga 3" xfId="21977" hidden="1"/>
    <cellStyle name="Uwaga 3" xfId="21972" hidden="1"/>
    <cellStyle name="Uwaga 3" xfId="21967" hidden="1"/>
    <cellStyle name="Uwaga 3" xfId="21963" hidden="1"/>
    <cellStyle name="Uwaga 3" xfId="21958" hidden="1"/>
    <cellStyle name="Uwaga 3" xfId="21953" hidden="1"/>
    <cellStyle name="Uwaga 3" xfId="21948" hidden="1"/>
    <cellStyle name="Uwaga 3" xfId="21944" hidden="1"/>
    <cellStyle name="Uwaga 3" xfId="21940" hidden="1"/>
    <cellStyle name="Uwaga 3" xfId="21933" hidden="1"/>
    <cellStyle name="Uwaga 3" xfId="21929" hidden="1"/>
    <cellStyle name="Uwaga 3" xfId="21924" hidden="1"/>
    <cellStyle name="Uwaga 3" xfId="21918" hidden="1"/>
    <cellStyle name="Uwaga 3" xfId="21914" hidden="1"/>
    <cellStyle name="Uwaga 3" xfId="21909" hidden="1"/>
    <cellStyle name="Uwaga 3" xfId="21903" hidden="1"/>
    <cellStyle name="Uwaga 3" xfId="21899" hidden="1"/>
    <cellStyle name="Uwaga 3" xfId="21895" hidden="1"/>
    <cellStyle name="Uwaga 3" xfId="21888" hidden="1"/>
    <cellStyle name="Uwaga 3" xfId="21884" hidden="1"/>
    <cellStyle name="Uwaga 3" xfId="21880" hidden="1"/>
    <cellStyle name="Uwaga 3" xfId="21833" hidden="1"/>
    <cellStyle name="Uwaga 3" xfId="21832" hidden="1"/>
    <cellStyle name="Uwaga 3" xfId="21831" hidden="1"/>
    <cellStyle name="Uwaga 3" xfId="21824" hidden="1"/>
    <cellStyle name="Uwaga 3" xfId="21823" hidden="1"/>
    <cellStyle name="Uwaga 3" xfId="21822" hidden="1"/>
    <cellStyle name="Uwaga 3" xfId="21815" hidden="1"/>
    <cellStyle name="Uwaga 3" xfId="21814" hidden="1"/>
    <cellStyle name="Uwaga 3" xfId="21813" hidden="1"/>
    <cellStyle name="Uwaga 3" xfId="21806" hidden="1"/>
    <cellStyle name="Uwaga 3" xfId="21805" hidden="1"/>
    <cellStyle name="Uwaga 3" xfId="21804" hidden="1"/>
    <cellStyle name="Uwaga 3" xfId="21797" hidden="1"/>
    <cellStyle name="Uwaga 3" xfId="21796" hidden="1"/>
    <cellStyle name="Uwaga 3" xfId="21794" hidden="1"/>
    <cellStyle name="Uwaga 3" xfId="21789" hidden="1"/>
    <cellStyle name="Uwaga 3" xfId="21786" hidden="1"/>
    <cellStyle name="Uwaga 3" xfId="21784" hidden="1"/>
    <cellStyle name="Uwaga 3" xfId="21780" hidden="1"/>
    <cellStyle name="Uwaga 3" xfId="21777" hidden="1"/>
    <cellStyle name="Uwaga 3" xfId="21775" hidden="1"/>
    <cellStyle name="Uwaga 3" xfId="21771" hidden="1"/>
    <cellStyle name="Uwaga 3" xfId="21768" hidden="1"/>
    <cellStyle name="Uwaga 3" xfId="21766" hidden="1"/>
    <cellStyle name="Uwaga 3" xfId="21762" hidden="1"/>
    <cellStyle name="Uwaga 3" xfId="21760" hidden="1"/>
    <cellStyle name="Uwaga 3" xfId="21759" hidden="1"/>
    <cellStyle name="Uwaga 3" xfId="21753" hidden="1"/>
    <cellStyle name="Uwaga 3" xfId="21751" hidden="1"/>
    <cellStyle name="Uwaga 3" xfId="21748" hidden="1"/>
    <cellStyle name="Uwaga 3" xfId="21744" hidden="1"/>
    <cellStyle name="Uwaga 3" xfId="21741" hidden="1"/>
    <cellStyle name="Uwaga 3" xfId="21739" hidden="1"/>
    <cellStyle name="Uwaga 3" xfId="21735" hidden="1"/>
    <cellStyle name="Uwaga 3" xfId="21732" hidden="1"/>
    <cellStyle name="Uwaga 3" xfId="21730" hidden="1"/>
    <cellStyle name="Uwaga 3" xfId="21726" hidden="1"/>
    <cellStyle name="Uwaga 3" xfId="21724" hidden="1"/>
    <cellStyle name="Uwaga 3" xfId="21723" hidden="1"/>
    <cellStyle name="Uwaga 3" xfId="21717" hidden="1"/>
    <cellStyle name="Uwaga 3" xfId="21714" hidden="1"/>
    <cellStyle name="Uwaga 3" xfId="21712" hidden="1"/>
    <cellStyle name="Uwaga 3" xfId="21708" hidden="1"/>
    <cellStyle name="Uwaga 3" xfId="21705" hidden="1"/>
    <cellStyle name="Uwaga 3" xfId="21703" hidden="1"/>
    <cellStyle name="Uwaga 3" xfId="21699" hidden="1"/>
    <cellStyle name="Uwaga 3" xfId="21696" hidden="1"/>
    <cellStyle name="Uwaga 3" xfId="21694" hidden="1"/>
    <cellStyle name="Uwaga 3" xfId="21690" hidden="1"/>
    <cellStyle name="Uwaga 3" xfId="21688" hidden="1"/>
    <cellStyle name="Uwaga 3" xfId="21687" hidden="1"/>
    <cellStyle name="Uwaga 3" xfId="21680" hidden="1"/>
    <cellStyle name="Uwaga 3" xfId="21677" hidden="1"/>
    <cellStyle name="Uwaga 3" xfId="21675" hidden="1"/>
    <cellStyle name="Uwaga 3" xfId="21671" hidden="1"/>
    <cellStyle name="Uwaga 3" xfId="21668" hidden="1"/>
    <cellStyle name="Uwaga 3" xfId="21666" hidden="1"/>
    <cellStyle name="Uwaga 3" xfId="21662" hidden="1"/>
    <cellStyle name="Uwaga 3" xfId="21659" hidden="1"/>
    <cellStyle name="Uwaga 3" xfId="21657" hidden="1"/>
    <cellStyle name="Uwaga 3" xfId="21654" hidden="1"/>
    <cellStyle name="Uwaga 3" xfId="21652" hidden="1"/>
    <cellStyle name="Uwaga 3" xfId="21651" hidden="1"/>
    <cellStyle name="Uwaga 3" xfId="21645" hidden="1"/>
    <cellStyle name="Uwaga 3" xfId="21643" hidden="1"/>
    <cellStyle name="Uwaga 3" xfId="21641" hidden="1"/>
    <cellStyle name="Uwaga 3" xfId="21636" hidden="1"/>
    <cellStyle name="Uwaga 3" xfId="21634" hidden="1"/>
    <cellStyle name="Uwaga 3" xfId="21632" hidden="1"/>
    <cellStyle name="Uwaga 3" xfId="21627" hidden="1"/>
    <cellStyle name="Uwaga 3" xfId="21625" hidden="1"/>
    <cellStyle name="Uwaga 3" xfId="21623" hidden="1"/>
    <cellStyle name="Uwaga 3" xfId="21618" hidden="1"/>
    <cellStyle name="Uwaga 3" xfId="21616" hidden="1"/>
    <cellStyle name="Uwaga 3" xfId="21615" hidden="1"/>
    <cellStyle name="Uwaga 3" xfId="21608" hidden="1"/>
    <cellStyle name="Uwaga 3" xfId="21605" hidden="1"/>
    <cellStyle name="Uwaga 3" xfId="21603" hidden="1"/>
    <cellStyle name="Uwaga 3" xfId="21599" hidden="1"/>
    <cellStyle name="Uwaga 3" xfId="21596" hidden="1"/>
    <cellStyle name="Uwaga 3" xfId="21594" hidden="1"/>
    <cellStyle name="Uwaga 3" xfId="21590" hidden="1"/>
    <cellStyle name="Uwaga 3" xfId="21587" hidden="1"/>
    <cellStyle name="Uwaga 3" xfId="21585" hidden="1"/>
    <cellStyle name="Uwaga 3" xfId="21582" hidden="1"/>
    <cellStyle name="Uwaga 3" xfId="21580" hidden="1"/>
    <cellStyle name="Uwaga 3" xfId="21578" hidden="1"/>
    <cellStyle name="Uwaga 3" xfId="21572" hidden="1"/>
    <cellStyle name="Uwaga 3" xfId="21569" hidden="1"/>
    <cellStyle name="Uwaga 3" xfId="21567" hidden="1"/>
    <cellStyle name="Uwaga 3" xfId="21563" hidden="1"/>
    <cellStyle name="Uwaga 3" xfId="21560" hidden="1"/>
    <cellStyle name="Uwaga 3" xfId="21558" hidden="1"/>
    <cellStyle name="Uwaga 3" xfId="21554" hidden="1"/>
    <cellStyle name="Uwaga 3" xfId="21551" hidden="1"/>
    <cellStyle name="Uwaga 3" xfId="21549" hidden="1"/>
    <cellStyle name="Uwaga 3" xfId="21547" hidden="1"/>
    <cellStyle name="Uwaga 3" xfId="21545" hidden="1"/>
    <cellStyle name="Uwaga 3" xfId="21543" hidden="1"/>
    <cellStyle name="Uwaga 3" xfId="21538" hidden="1"/>
    <cellStyle name="Uwaga 3" xfId="21536" hidden="1"/>
    <cellStyle name="Uwaga 3" xfId="21533" hidden="1"/>
    <cellStyle name="Uwaga 3" xfId="21529" hidden="1"/>
    <cellStyle name="Uwaga 3" xfId="21526" hidden="1"/>
    <cellStyle name="Uwaga 3" xfId="21523" hidden="1"/>
    <cellStyle name="Uwaga 3" xfId="21520" hidden="1"/>
    <cellStyle name="Uwaga 3" xfId="21518" hidden="1"/>
    <cellStyle name="Uwaga 3" xfId="21515" hidden="1"/>
    <cellStyle name="Uwaga 3" xfId="21511" hidden="1"/>
    <cellStyle name="Uwaga 3" xfId="21509" hidden="1"/>
    <cellStyle name="Uwaga 3" xfId="21506" hidden="1"/>
    <cellStyle name="Uwaga 3" xfId="21501" hidden="1"/>
    <cellStyle name="Uwaga 3" xfId="21498" hidden="1"/>
    <cellStyle name="Uwaga 3" xfId="21495" hidden="1"/>
    <cellStyle name="Uwaga 3" xfId="21491" hidden="1"/>
    <cellStyle name="Uwaga 3" xfId="21488" hidden="1"/>
    <cellStyle name="Uwaga 3" xfId="21486" hidden="1"/>
    <cellStyle name="Uwaga 3" xfId="21483" hidden="1"/>
    <cellStyle name="Uwaga 3" xfId="21480" hidden="1"/>
    <cellStyle name="Uwaga 3" xfId="19550" hidden="1"/>
    <cellStyle name="Uwaga 3" xfId="20527" hidden="1"/>
    <cellStyle name="Uwaga 3" xfId="21468" hidden="1"/>
    <cellStyle name="Uwaga 3" xfId="19546" hidden="1"/>
    <cellStyle name="Uwaga 3" xfId="18605" hidden="1"/>
    <cellStyle name="Uwaga 3" xfId="20484" hidden="1"/>
    <cellStyle name="Uwaga 3" xfId="21460" hidden="1"/>
    <cellStyle name="Uwaga 3" xfId="19538" hidden="1"/>
    <cellStyle name="Uwaga 3" xfId="21421" hidden="1"/>
    <cellStyle name="Uwaga 3" xfId="19499" hidden="1"/>
    <cellStyle name="Uwaga 3" xfId="20511" hidden="1"/>
    <cellStyle name="Uwaga 3" xfId="18617" hidden="1"/>
    <cellStyle name="Uwaga 3" xfId="20472" hidden="1"/>
    <cellStyle name="Uwaga 3" xfId="21413" hidden="1"/>
    <cellStyle name="Uwaga 3" xfId="18598" hidden="1"/>
    <cellStyle name="Uwaga 3" xfId="20491" hidden="1"/>
    <cellStyle name="Uwaga 3" xfId="19510" hidden="1"/>
    <cellStyle name="Uwaga 3" xfId="20522" hidden="1"/>
    <cellStyle name="Uwaga 3" xfId="18606" hidden="1"/>
    <cellStyle name="Uwaga 3" xfId="20483" hidden="1"/>
    <cellStyle name="Uwaga 3" xfId="21459" hidden="1"/>
    <cellStyle name="Uwaga 3" xfId="19537" hidden="1"/>
    <cellStyle name="Uwaga 3" xfId="21420" hidden="1"/>
    <cellStyle name="Uwaga 3" xfId="19498" hidden="1"/>
    <cellStyle name="Uwaga 3" xfId="20510" hidden="1"/>
    <cellStyle name="Uwaga 3" xfId="21451" hidden="1"/>
    <cellStyle name="Uwaga 3" xfId="19494" hidden="1"/>
    <cellStyle name="Uwaga 3" xfId="20506" hidden="1"/>
    <cellStyle name="Uwaga 3" xfId="20490" hidden="1"/>
    <cellStyle name="Uwaga 3" xfId="19544" hidden="1"/>
    <cellStyle name="Uwaga 3" xfId="18607" hidden="1"/>
    <cellStyle name="Uwaga 3" xfId="18611" hidden="1"/>
    <cellStyle name="Uwaga 3" xfId="20478" hidden="1"/>
    <cellStyle name="Uwaga 3" xfId="19497" hidden="1"/>
    <cellStyle name="Uwaga 3" xfId="19493" hidden="1"/>
    <cellStyle name="Uwaga 3" xfId="18596" hidden="1"/>
    <cellStyle name="Uwaga 3" xfId="19551" hidden="1"/>
    <cellStyle name="Uwaga 3" xfId="18600" hidden="1"/>
    <cellStyle name="Uwaga 3" xfId="20489" hidden="1"/>
    <cellStyle name="Uwaga 3" xfId="19543" hidden="1"/>
    <cellStyle name="Uwaga 3" xfId="19504" hidden="1"/>
    <cellStyle name="Uwaga 3" xfId="20481" hidden="1"/>
    <cellStyle name="Uwaga 3" xfId="19500" hidden="1"/>
    <cellStyle name="Uwaga 3" xfId="19531" hidden="1"/>
    <cellStyle name="Uwaga 3" xfId="18591" hidden="1"/>
    <cellStyle name="Uwaga 3" xfId="20498" hidden="1"/>
    <cellStyle name="Uwaga 3" xfId="19519" hidden="1"/>
    <cellStyle name="Uwaga 3" xfId="20496" hidden="1"/>
    <cellStyle name="Uwaga 3" xfId="18594" hidden="1"/>
    <cellStyle name="Uwaga 3" xfId="20530" hidden="1"/>
    <cellStyle name="Uwaga 3" xfId="14527" hidden="1"/>
    <cellStyle name="Uwaga 3" xfId="18595" hidden="1"/>
    <cellStyle name="Uwaga 3" xfId="20529" hidden="1"/>
    <cellStyle name="Uwaga 3" xfId="18587" hidden="1"/>
    <cellStyle name="Uwaga 3" xfId="19560" hidden="1"/>
    <cellStyle name="Uwaga 3" xfId="22820" hidden="1"/>
    <cellStyle name="Uwaga 3" xfId="22821" hidden="1"/>
    <cellStyle name="Uwaga 3" xfId="22823" hidden="1"/>
    <cellStyle name="Uwaga 3" xfId="22835" hidden="1"/>
    <cellStyle name="Uwaga 3" xfId="22836" hidden="1"/>
    <cellStyle name="Uwaga 3" xfId="22841" hidden="1"/>
    <cellStyle name="Uwaga 3" xfId="22850" hidden="1"/>
    <cellStyle name="Uwaga 3" xfId="22851" hidden="1"/>
    <cellStyle name="Uwaga 3" xfId="22856" hidden="1"/>
    <cellStyle name="Uwaga 3" xfId="22865" hidden="1"/>
    <cellStyle name="Uwaga 3" xfId="22866" hidden="1"/>
    <cellStyle name="Uwaga 3" xfId="22867" hidden="1"/>
    <cellStyle name="Uwaga 3" xfId="22880" hidden="1"/>
    <cellStyle name="Uwaga 3" xfId="22885" hidden="1"/>
    <cellStyle name="Uwaga 3" xfId="22890" hidden="1"/>
    <cellStyle name="Uwaga 3" xfId="22900" hidden="1"/>
    <cellStyle name="Uwaga 3" xfId="22905" hidden="1"/>
    <cellStyle name="Uwaga 3" xfId="22909" hidden="1"/>
    <cellStyle name="Uwaga 3" xfId="22916" hidden="1"/>
    <cellStyle name="Uwaga 3" xfId="22921" hidden="1"/>
    <cellStyle name="Uwaga 3" xfId="22924" hidden="1"/>
    <cellStyle name="Uwaga 3" xfId="22930" hidden="1"/>
    <cellStyle name="Uwaga 3" xfId="22935" hidden="1"/>
    <cellStyle name="Uwaga 3" xfId="22939" hidden="1"/>
    <cellStyle name="Uwaga 3" xfId="22940" hidden="1"/>
    <cellStyle name="Uwaga 3" xfId="22941" hidden="1"/>
    <cellStyle name="Uwaga 3" xfId="22945" hidden="1"/>
    <cellStyle name="Uwaga 3" xfId="22957" hidden="1"/>
    <cellStyle name="Uwaga 3" xfId="22962" hidden="1"/>
    <cellStyle name="Uwaga 3" xfId="22967" hidden="1"/>
    <cellStyle name="Uwaga 3" xfId="22972" hidden="1"/>
    <cellStyle name="Uwaga 3" xfId="22977" hidden="1"/>
    <cellStyle name="Uwaga 3" xfId="22982" hidden="1"/>
    <cellStyle name="Uwaga 3" xfId="22986" hidden="1"/>
    <cellStyle name="Uwaga 3" xfId="22990" hidden="1"/>
    <cellStyle name="Uwaga 3" xfId="22995" hidden="1"/>
    <cellStyle name="Uwaga 3" xfId="23000" hidden="1"/>
    <cellStyle name="Uwaga 3" xfId="23001" hidden="1"/>
    <cellStyle name="Uwaga 3" xfId="23003" hidden="1"/>
    <cellStyle name="Uwaga 3" xfId="23016" hidden="1"/>
    <cellStyle name="Uwaga 3" xfId="23020" hidden="1"/>
    <cellStyle name="Uwaga 3" xfId="23025" hidden="1"/>
    <cellStyle name="Uwaga 3" xfId="23032" hidden="1"/>
    <cellStyle name="Uwaga 3" xfId="23036" hidden="1"/>
    <cellStyle name="Uwaga 3" xfId="23041" hidden="1"/>
    <cellStyle name="Uwaga 3" xfId="23046" hidden="1"/>
    <cellStyle name="Uwaga 3" xfId="23049" hidden="1"/>
    <cellStyle name="Uwaga 3" xfId="23054" hidden="1"/>
    <cellStyle name="Uwaga 3" xfId="23060" hidden="1"/>
    <cellStyle name="Uwaga 3" xfId="23061" hidden="1"/>
    <cellStyle name="Uwaga 3" xfId="23064" hidden="1"/>
    <cellStyle name="Uwaga 3" xfId="23077" hidden="1"/>
    <cellStyle name="Uwaga 3" xfId="23081" hidden="1"/>
    <cellStyle name="Uwaga 3" xfId="23086" hidden="1"/>
    <cellStyle name="Uwaga 3" xfId="23093" hidden="1"/>
    <cellStyle name="Uwaga 3" xfId="23098" hidden="1"/>
    <cellStyle name="Uwaga 3" xfId="23102" hidden="1"/>
    <cellStyle name="Uwaga 3" xfId="23107" hidden="1"/>
    <cellStyle name="Uwaga 3" xfId="23111" hidden="1"/>
    <cellStyle name="Uwaga 3" xfId="23116" hidden="1"/>
    <cellStyle name="Uwaga 3" xfId="23120" hidden="1"/>
    <cellStyle name="Uwaga 3" xfId="23121" hidden="1"/>
    <cellStyle name="Uwaga 3" xfId="23123" hidden="1"/>
    <cellStyle name="Uwaga 3" xfId="23135" hidden="1"/>
    <cellStyle name="Uwaga 3" xfId="23136" hidden="1"/>
    <cellStyle name="Uwaga 3" xfId="23138" hidden="1"/>
    <cellStyle name="Uwaga 3" xfId="23150" hidden="1"/>
    <cellStyle name="Uwaga 3" xfId="23152" hidden="1"/>
    <cellStyle name="Uwaga 3" xfId="23155" hidden="1"/>
    <cellStyle name="Uwaga 3" xfId="23165" hidden="1"/>
    <cellStyle name="Uwaga 3" xfId="23166" hidden="1"/>
    <cellStyle name="Uwaga 3" xfId="23168" hidden="1"/>
    <cellStyle name="Uwaga 3" xfId="23180" hidden="1"/>
    <cellStyle name="Uwaga 3" xfId="23181" hidden="1"/>
    <cellStyle name="Uwaga 3" xfId="23182" hidden="1"/>
    <cellStyle name="Uwaga 3" xfId="23196" hidden="1"/>
    <cellStyle name="Uwaga 3" xfId="23199" hidden="1"/>
    <cellStyle name="Uwaga 3" xfId="23203" hidden="1"/>
    <cellStyle name="Uwaga 3" xfId="23211" hidden="1"/>
    <cellStyle name="Uwaga 3" xfId="23214" hidden="1"/>
    <cellStyle name="Uwaga 3" xfId="23218" hidden="1"/>
    <cellStyle name="Uwaga 3" xfId="23226" hidden="1"/>
    <cellStyle name="Uwaga 3" xfId="23229" hidden="1"/>
    <cellStyle name="Uwaga 3" xfId="23233" hidden="1"/>
    <cellStyle name="Uwaga 3" xfId="23240" hidden="1"/>
    <cellStyle name="Uwaga 3" xfId="23241" hidden="1"/>
    <cellStyle name="Uwaga 3" xfId="23243" hidden="1"/>
    <cellStyle name="Uwaga 3" xfId="23256" hidden="1"/>
    <cellStyle name="Uwaga 3" xfId="23259" hidden="1"/>
    <cellStyle name="Uwaga 3" xfId="23262" hidden="1"/>
    <cellStyle name="Uwaga 3" xfId="23271" hidden="1"/>
    <cellStyle name="Uwaga 3" xfId="23274" hidden="1"/>
    <cellStyle name="Uwaga 3" xfId="23278" hidden="1"/>
    <cellStyle name="Uwaga 3" xfId="23286" hidden="1"/>
    <cellStyle name="Uwaga 3" xfId="23288" hidden="1"/>
    <cellStyle name="Uwaga 3" xfId="23291" hidden="1"/>
    <cellStyle name="Uwaga 3" xfId="23300" hidden="1"/>
    <cellStyle name="Uwaga 3" xfId="23301" hidden="1"/>
    <cellStyle name="Uwaga 3" xfId="23302" hidden="1"/>
    <cellStyle name="Uwaga 3" xfId="23315" hidden="1"/>
    <cellStyle name="Uwaga 3" xfId="23316" hidden="1"/>
    <cellStyle name="Uwaga 3" xfId="23318" hidden="1"/>
    <cellStyle name="Uwaga 3" xfId="23330" hidden="1"/>
    <cellStyle name="Uwaga 3" xfId="23331" hidden="1"/>
    <cellStyle name="Uwaga 3" xfId="23333" hidden="1"/>
    <cellStyle name="Uwaga 3" xfId="23345" hidden="1"/>
    <cellStyle name="Uwaga 3" xfId="23346" hidden="1"/>
    <cellStyle name="Uwaga 3" xfId="23348" hidden="1"/>
    <cellStyle name="Uwaga 3" xfId="23360" hidden="1"/>
    <cellStyle name="Uwaga 3" xfId="23361" hidden="1"/>
    <cellStyle name="Uwaga 3" xfId="23362" hidden="1"/>
    <cellStyle name="Uwaga 3" xfId="23376" hidden="1"/>
    <cellStyle name="Uwaga 3" xfId="23378" hidden="1"/>
    <cellStyle name="Uwaga 3" xfId="23381" hidden="1"/>
    <cellStyle name="Uwaga 3" xfId="23391" hidden="1"/>
    <cellStyle name="Uwaga 3" xfId="23394" hidden="1"/>
    <cellStyle name="Uwaga 3" xfId="23397" hidden="1"/>
    <cellStyle name="Uwaga 3" xfId="23406" hidden="1"/>
    <cellStyle name="Uwaga 3" xfId="23408" hidden="1"/>
    <cellStyle name="Uwaga 3" xfId="23411" hidden="1"/>
    <cellStyle name="Uwaga 3" xfId="23420" hidden="1"/>
    <cellStyle name="Uwaga 3" xfId="23421" hidden="1"/>
    <cellStyle name="Uwaga 3" xfId="23422" hidden="1"/>
    <cellStyle name="Uwaga 3" xfId="23435" hidden="1"/>
    <cellStyle name="Uwaga 3" xfId="23437" hidden="1"/>
    <cellStyle name="Uwaga 3" xfId="23439" hidden="1"/>
    <cellStyle name="Uwaga 3" xfId="23450" hidden="1"/>
    <cellStyle name="Uwaga 3" xfId="23452" hidden="1"/>
    <cellStyle name="Uwaga 3" xfId="23454" hidden="1"/>
    <cellStyle name="Uwaga 3" xfId="23465" hidden="1"/>
    <cellStyle name="Uwaga 3" xfId="23467" hidden="1"/>
    <cellStyle name="Uwaga 3" xfId="23469" hidden="1"/>
    <cellStyle name="Uwaga 3" xfId="23480" hidden="1"/>
    <cellStyle name="Uwaga 3" xfId="23481" hidden="1"/>
    <cellStyle name="Uwaga 3" xfId="23482" hidden="1"/>
    <cellStyle name="Uwaga 3" xfId="23495" hidden="1"/>
    <cellStyle name="Uwaga 3" xfId="23497" hidden="1"/>
    <cellStyle name="Uwaga 3" xfId="23499" hidden="1"/>
    <cellStyle name="Uwaga 3" xfId="23510" hidden="1"/>
    <cellStyle name="Uwaga 3" xfId="23512" hidden="1"/>
    <cellStyle name="Uwaga 3" xfId="23514" hidden="1"/>
    <cellStyle name="Uwaga 3" xfId="23525" hidden="1"/>
    <cellStyle name="Uwaga 3" xfId="23527" hidden="1"/>
    <cellStyle name="Uwaga 3" xfId="23528" hidden="1"/>
    <cellStyle name="Uwaga 3" xfId="23540" hidden="1"/>
    <cellStyle name="Uwaga 3" xfId="23541" hidden="1"/>
    <cellStyle name="Uwaga 3" xfId="23542" hidden="1"/>
    <cellStyle name="Uwaga 3" xfId="23555" hidden="1"/>
    <cellStyle name="Uwaga 3" xfId="23557" hidden="1"/>
    <cellStyle name="Uwaga 3" xfId="23559" hidden="1"/>
    <cellStyle name="Uwaga 3" xfId="23570" hidden="1"/>
    <cellStyle name="Uwaga 3" xfId="23572" hidden="1"/>
    <cellStyle name="Uwaga 3" xfId="23574" hidden="1"/>
    <cellStyle name="Uwaga 3" xfId="23585" hidden="1"/>
    <cellStyle name="Uwaga 3" xfId="23587" hidden="1"/>
    <cellStyle name="Uwaga 3" xfId="23589" hidden="1"/>
    <cellStyle name="Uwaga 3" xfId="23600" hidden="1"/>
    <cellStyle name="Uwaga 3" xfId="23601" hidden="1"/>
    <cellStyle name="Uwaga 3" xfId="23603" hidden="1"/>
    <cellStyle name="Uwaga 3" xfId="23614" hidden="1"/>
    <cellStyle name="Uwaga 3" xfId="23616" hidden="1"/>
    <cellStyle name="Uwaga 3" xfId="23617" hidden="1"/>
    <cellStyle name="Uwaga 3" xfId="23626" hidden="1"/>
    <cellStyle name="Uwaga 3" xfId="23629" hidden="1"/>
    <cellStyle name="Uwaga 3" xfId="23631" hidden="1"/>
    <cellStyle name="Uwaga 3" xfId="23642" hidden="1"/>
    <cellStyle name="Uwaga 3" xfId="23644" hidden="1"/>
    <cellStyle name="Uwaga 3" xfId="23646" hidden="1"/>
    <cellStyle name="Uwaga 3" xfId="23658" hidden="1"/>
    <cellStyle name="Uwaga 3" xfId="23660" hidden="1"/>
    <cellStyle name="Uwaga 3" xfId="23662" hidden="1"/>
    <cellStyle name="Uwaga 3" xfId="23670" hidden="1"/>
    <cellStyle name="Uwaga 3" xfId="23672" hidden="1"/>
    <cellStyle name="Uwaga 3" xfId="23675" hidden="1"/>
    <cellStyle name="Uwaga 3" xfId="23665" hidden="1"/>
    <cellStyle name="Uwaga 3" xfId="23664" hidden="1"/>
    <cellStyle name="Uwaga 3" xfId="23663" hidden="1"/>
    <cellStyle name="Uwaga 3" xfId="23650" hidden="1"/>
    <cellStyle name="Uwaga 3" xfId="23649" hidden="1"/>
    <cellStyle name="Uwaga 3" xfId="23648" hidden="1"/>
    <cellStyle name="Uwaga 3" xfId="23635" hidden="1"/>
    <cellStyle name="Uwaga 3" xfId="23634" hidden="1"/>
    <cellStyle name="Uwaga 3" xfId="23633" hidden="1"/>
    <cellStyle name="Uwaga 3" xfId="23620" hidden="1"/>
    <cellStyle name="Uwaga 3" xfId="23619" hidden="1"/>
    <cellStyle name="Uwaga 3" xfId="23618" hidden="1"/>
    <cellStyle name="Uwaga 3" xfId="23605" hidden="1"/>
    <cellStyle name="Uwaga 3" xfId="23604" hidden="1"/>
    <cellStyle name="Uwaga 3" xfId="23602" hidden="1"/>
    <cellStyle name="Uwaga 3" xfId="23591" hidden="1"/>
    <cellStyle name="Uwaga 3" xfId="23588" hidden="1"/>
    <cellStyle name="Uwaga 3" xfId="23586" hidden="1"/>
    <cellStyle name="Uwaga 3" xfId="23576" hidden="1"/>
    <cellStyle name="Uwaga 3" xfId="23573" hidden="1"/>
    <cellStyle name="Uwaga 3" xfId="23571" hidden="1"/>
    <cellStyle name="Uwaga 3" xfId="23561" hidden="1"/>
    <cellStyle name="Uwaga 3" xfId="23558" hidden="1"/>
    <cellStyle name="Uwaga 3" xfId="23556" hidden="1"/>
    <cellStyle name="Uwaga 3" xfId="23546" hidden="1"/>
    <cellStyle name="Uwaga 3" xfId="23544" hidden="1"/>
    <cellStyle name="Uwaga 3" xfId="23543" hidden="1"/>
    <cellStyle name="Uwaga 3" xfId="23531" hidden="1"/>
    <cellStyle name="Uwaga 3" xfId="23529" hidden="1"/>
    <cellStyle name="Uwaga 3" xfId="23526" hidden="1"/>
    <cellStyle name="Uwaga 3" xfId="23516" hidden="1"/>
    <cellStyle name="Uwaga 3" xfId="23513" hidden="1"/>
    <cellStyle name="Uwaga 3" xfId="23511" hidden="1"/>
    <cellStyle name="Uwaga 3" xfId="23501" hidden="1"/>
    <cellStyle name="Uwaga 3" xfId="23498" hidden="1"/>
    <cellStyle name="Uwaga 3" xfId="23496" hidden="1"/>
    <cellStyle name="Uwaga 3" xfId="23486" hidden="1"/>
    <cellStyle name="Uwaga 3" xfId="23484" hidden="1"/>
    <cellStyle name="Uwaga 3" xfId="23483" hidden="1"/>
    <cellStyle name="Uwaga 3" xfId="23471" hidden="1"/>
    <cellStyle name="Uwaga 3" xfId="23468" hidden="1"/>
    <cellStyle name="Uwaga 3" xfId="23466" hidden="1"/>
    <cellStyle name="Uwaga 3" xfId="23456" hidden="1"/>
    <cellStyle name="Uwaga 3" xfId="23453" hidden="1"/>
    <cellStyle name="Uwaga 3" xfId="23451" hidden="1"/>
    <cellStyle name="Uwaga 3" xfId="23441" hidden="1"/>
    <cellStyle name="Uwaga 3" xfId="23438" hidden="1"/>
    <cellStyle name="Uwaga 3" xfId="23436" hidden="1"/>
    <cellStyle name="Uwaga 3" xfId="23426" hidden="1"/>
    <cellStyle name="Uwaga 3" xfId="23424" hidden="1"/>
    <cellStyle name="Uwaga 3" xfId="23423" hidden="1"/>
    <cellStyle name="Uwaga 3" xfId="23410" hidden="1"/>
    <cellStyle name="Uwaga 3" xfId="23407" hidden="1"/>
    <cellStyle name="Uwaga 3" xfId="23405" hidden="1"/>
    <cellStyle name="Uwaga 3" xfId="23395" hidden="1"/>
    <cellStyle name="Uwaga 3" xfId="23392" hidden="1"/>
    <cellStyle name="Uwaga 3" xfId="23390" hidden="1"/>
    <cellStyle name="Uwaga 3" xfId="23380" hidden="1"/>
    <cellStyle name="Uwaga 3" xfId="23377" hidden="1"/>
    <cellStyle name="Uwaga 3" xfId="23375" hidden="1"/>
    <cellStyle name="Uwaga 3" xfId="23366" hidden="1"/>
    <cellStyle name="Uwaga 3" xfId="23364" hidden="1"/>
    <cellStyle name="Uwaga 3" xfId="23363" hidden="1"/>
    <cellStyle name="Uwaga 3" xfId="23351" hidden="1"/>
    <cellStyle name="Uwaga 3" xfId="23349" hidden="1"/>
    <cellStyle name="Uwaga 3" xfId="23347" hidden="1"/>
    <cellStyle name="Uwaga 3" xfId="23336" hidden="1"/>
    <cellStyle name="Uwaga 3" xfId="23334" hidden="1"/>
    <cellStyle name="Uwaga 3" xfId="23332" hidden="1"/>
    <cellStyle name="Uwaga 3" xfId="23321" hidden="1"/>
    <cellStyle name="Uwaga 3" xfId="23319" hidden="1"/>
    <cellStyle name="Uwaga 3" xfId="23317" hidden="1"/>
    <cellStyle name="Uwaga 3" xfId="23306" hidden="1"/>
    <cellStyle name="Uwaga 3" xfId="23304" hidden="1"/>
    <cellStyle name="Uwaga 3" xfId="23303" hidden="1"/>
    <cellStyle name="Uwaga 3" xfId="23290" hidden="1"/>
    <cellStyle name="Uwaga 3" xfId="23287" hidden="1"/>
    <cellStyle name="Uwaga 3" xfId="23285" hidden="1"/>
    <cellStyle name="Uwaga 3" xfId="23275" hidden="1"/>
    <cellStyle name="Uwaga 3" xfId="23272" hidden="1"/>
    <cellStyle name="Uwaga 3" xfId="23270" hidden="1"/>
    <cellStyle name="Uwaga 3" xfId="23260" hidden="1"/>
    <cellStyle name="Uwaga 3" xfId="23257" hidden="1"/>
    <cellStyle name="Uwaga 3" xfId="23255" hidden="1"/>
    <cellStyle name="Uwaga 3" xfId="23246" hidden="1"/>
    <cellStyle name="Uwaga 3" xfId="23244" hidden="1"/>
    <cellStyle name="Uwaga 3" xfId="23242" hidden="1"/>
    <cellStyle name="Uwaga 3" xfId="23230" hidden="1"/>
    <cellStyle name="Uwaga 3" xfId="23227" hidden="1"/>
    <cellStyle name="Uwaga 3" xfId="23225" hidden="1"/>
    <cellStyle name="Uwaga 3" xfId="23215" hidden="1"/>
    <cellStyle name="Uwaga 3" xfId="23212" hidden="1"/>
    <cellStyle name="Uwaga 3" xfId="23210" hidden="1"/>
    <cellStyle name="Uwaga 3" xfId="23200" hidden="1"/>
    <cellStyle name="Uwaga 3" xfId="23197" hidden="1"/>
    <cellStyle name="Uwaga 3" xfId="23195" hidden="1"/>
    <cellStyle name="Uwaga 3" xfId="23188" hidden="1"/>
    <cellStyle name="Uwaga 3" xfId="23185" hidden="1"/>
    <cellStyle name="Uwaga 3" xfId="23183" hidden="1"/>
    <cellStyle name="Uwaga 3" xfId="23173" hidden="1"/>
    <cellStyle name="Uwaga 3" xfId="23170" hidden="1"/>
    <cellStyle name="Uwaga 3" xfId="23167" hidden="1"/>
    <cellStyle name="Uwaga 3" xfId="23158" hidden="1"/>
    <cellStyle name="Uwaga 3" xfId="23154" hidden="1"/>
    <cellStyle name="Uwaga 3" xfId="23151" hidden="1"/>
    <cellStyle name="Uwaga 3" xfId="23143" hidden="1"/>
    <cellStyle name="Uwaga 3" xfId="23140" hidden="1"/>
    <cellStyle name="Uwaga 3" xfId="23137" hidden="1"/>
    <cellStyle name="Uwaga 3" xfId="23128" hidden="1"/>
    <cellStyle name="Uwaga 3" xfId="23125" hidden="1"/>
    <cellStyle name="Uwaga 3" xfId="23122" hidden="1"/>
    <cellStyle name="Uwaga 3" xfId="23112" hidden="1"/>
    <cellStyle name="Uwaga 3" xfId="23108" hidden="1"/>
    <cellStyle name="Uwaga 3" xfId="23105" hidden="1"/>
    <cellStyle name="Uwaga 3" xfId="23096" hidden="1"/>
    <cellStyle name="Uwaga 3" xfId="23092" hidden="1"/>
    <cellStyle name="Uwaga 3" xfId="23090" hidden="1"/>
    <cellStyle name="Uwaga 3" xfId="23082" hidden="1"/>
    <cellStyle name="Uwaga 3" xfId="23078" hidden="1"/>
    <cellStyle name="Uwaga 3" xfId="23075" hidden="1"/>
    <cellStyle name="Uwaga 3" xfId="23068" hidden="1"/>
    <cellStyle name="Uwaga 3" xfId="23065" hidden="1"/>
    <cellStyle name="Uwaga 3" xfId="23062" hidden="1"/>
    <cellStyle name="Uwaga 3" xfId="23053" hidden="1"/>
    <cellStyle name="Uwaga 3" xfId="23048" hidden="1"/>
    <cellStyle name="Uwaga 3" xfId="23045" hidden="1"/>
    <cellStyle name="Uwaga 3" xfId="23038" hidden="1"/>
    <cellStyle name="Uwaga 3" xfId="23033" hidden="1"/>
    <cellStyle name="Uwaga 3" xfId="23030" hidden="1"/>
    <cellStyle name="Uwaga 3" xfId="23023" hidden="1"/>
    <cellStyle name="Uwaga 3" xfId="23018" hidden="1"/>
    <cellStyle name="Uwaga 3" xfId="23015" hidden="1"/>
    <cellStyle name="Uwaga 3" xfId="23009" hidden="1"/>
    <cellStyle name="Uwaga 3" xfId="23005" hidden="1"/>
    <cellStyle name="Uwaga 3" xfId="23002" hidden="1"/>
    <cellStyle name="Uwaga 3" xfId="22994" hidden="1"/>
    <cellStyle name="Uwaga 3" xfId="22989" hidden="1"/>
    <cellStyle name="Uwaga 3" xfId="22985" hidden="1"/>
    <cellStyle name="Uwaga 3" xfId="22979" hidden="1"/>
    <cellStyle name="Uwaga 3" xfId="22974" hidden="1"/>
    <cellStyle name="Uwaga 3" xfId="22970" hidden="1"/>
    <cellStyle name="Uwaga 3" xfId="22964" hidden="1"/>
    <cellStyle name="Uwaga 3" xfId="22959" hidden="1"/>
    <cellStyle name="Uwaga 3" xfId="22955" hidden="1"/>
    <cellStyle name="Uwaga 3" xfId="22950" hidden="1"/>
    <cellStyle name="Uwaga 3" xfId="22946" hidden="1"/>
    <cellStyle name="Uwaga 3" xfId="22942" hidden="1"/>
    <cellStyle name="Uwaga 3" xfId="22934" hidden="1"/>
    <cellStyle name="Uwaga 3" xfId="22929" hidden="1"/>
    <cellStyle name="Uwaga 3" xfId="22925" hidden="1"/>
    <cellStyle name="Uwaga 3" xfId="22919" hidden="1"/>
    <cellStyle name="Uwaga 3" xfId="22914" hidden="1"/>
    <cellStyle name="Uwaga 3" xfId="22910" hidden="1"/>
    <cellStyle name="Uwaga 3" xfId="22904" hidden="1"/>
    <cellStyle name="Uwaga 3" xfId="22899" hidden="1"/>
    <cellStyle name="Uwaga 3" xfId="22895" hidden="1"/>
    <cellStyle name="Uwaga 3" xfId="22891" hidden="1"/>
    <cellStyle name="Uwaga 3" xfId="22886" hidden="1"/>
    <cellStyle name="Uwaga 3" xfId="22881" hidden="1"/>
    <cellStyle name="Uwaga 3" xfId="22876" hidden="1"/>
    <cellStyle name="Uwaga 3" xfId="22872" hidden="1"/>
    <cellStyle name="Uwaga 3" xfId="22868" hidden="1"/>
    <cellStyle name="Uwaga 3" xfId="22861" hidden="1"/>
    <cellStyle name="Uwaga 3" xfId="22857" hidden="1"/>
    <cellStyle name="Uwaga 3" xfId="22852" hidden="1"/>
    <cellStyle name="Uwaga 3" xfId="22846" hidden="1"/>
    <cellStyle name="Uwaga 3" xfId="22842" hidden="1"/>
    <cellStyle name="Uwaga 3" xfId="22837" hidden="1"/>
    <cellStyle name="Uwaga 3" xfId="22831" hidden="1"/>
    <cellStyle name="Uwaga 3" xfId="22827" hidden="1"/>
    <cellStyle name="Uwaga 3" xfId="22822" hidden="1"/>
    <cellStyle name="Uwaga 3" xfId="22816" hidden="1"/>
    <cellStyle name="Uwaga 3" xfId="22812" hidden="1"/>
    <cellStyle name="Uwaga 3" xfId="22808" hidden="1"/>
    <cellStyle name="Uwaga 3" xfId="23668" hidden="1"/>
    <cellStyle name="Uwaga 3" xfId="23667" hidden="1"/>
    <cellStyle name="Uwaga 3" xfId="23666" hidden="1"/>
    <cellStyle name="Uwaga 3" xfId="23653" hidden="1"/>
    <cellStyle name="Uwaga 3" xfId="23652" hidden="1"/>
    <cellStyle name="Uwaga 3" xfId="23651" hidden="1"/>
    <cellStyle name="Uwaga 3" xfId="23638" hidden="1"/>
    <cellStyle name="Uwaga 3" xfId="23637" hidden="1"/>
    <cellStyle name="Uwaga 3" xfId="23636" hidden="1"/>
    <cellStyle name="Uwaga 3" xfId="23623" hidden="1"/>
    <cellStyle name="Uwaga 3" xfId="23622" hidden="1"/>
    <cellStyle name="Uwaga 3" xfId="23621" hidden="1"/>
    <cellStyle name="Uwaga 3" xfId="23608" hidden="1"/>
    <cellStyle name="Uwaga 3" xfId="23607" hidden="1"/>
    <cellStyle name="Uwaga 3" xfId="23606" hidden="1"/>
    <cellStyle name="Uwaga 3" xfId="23594" hidden="1"/>
    <cellStyle name="Uwaga 3" xfId="23592" hidden="1"/>
    <cellStyle name="Uwaga 3" xfId="23590" hidden="1"/>
    <cellStyle name="Uwaga 3" xfId="23579" hidden="1"/>
    <cellStyle name="Uwaga 3" xfId="23577" hidden="1"/>
    <cellStyle name="Uwaga 3" xfId="23575" hidden="1"/>
    <cellStyle name="Uwaga 3" xfId="23564" hidden="1"/>
    <cellStyle name="Uwaga 3" xfId="23562" hidden="1"/>
    <cellStyle name="Uwaga 3" xfId="23560" hidden="1"/>
    <cellStyle name="Uwaga 3" xfId="23549" hidden="1"/>
    <cellStyle name="Uwaga 3" xfId="23547" hidden="1"/>
    <cellStyle name="Uwaga 3" xfId="23545" hidden="1"/>
    <cellStyle name="Uwaga 3" xfId="23534" hidden="1"/>
    <cellStyle name="Uwaga 3" xfId="23532" hidden="1"/>
    <cellStyle name="Uwaga 3" xfId="23530" hidden="1"/>
    <cellStyle name="Uwaga 3" xfId="23519" hidden="1"/>
    <cellStyle name="Uwaga 3" xfId="23517" hidden="1"/>
    <cellStyle name="Uwaga 3" xfId="23515" hidden="1"/>
    <cellStyle name="Uwaga 3" xfId="23504" hidden="1"/>
    <cellStyle name="Uwaga 3" xfId="23502" hidden="1"/>
    <cellStyle name="Uwaga 3" xfId="23500" hidden="1"/>
    <cellStyle name="Uwaga 3" xfId="23489" hidden="1"/>
    <cellStyle name="Uwaga 3" xfId="23487" hidden="1"/>
    <cellStyle name="Uwaga 3" xfId="23485" hidden="1"/>
    <cellStyle name="Uwaga 3" xfId="23474" hidden="1"/>
    <cellStyle name="Uwaga 3" xfId="23472" hidden="1"/>
    <cellStyle name="Uwaga 3" xfId="23470" hidden="1"/>
    <cellStyle name="Uwaga 3" xfId="23459" hidden="1"/>
    <cellStyle name="Uwaga 3" xfId="23457" hidden="1"/>
    <cellStyle name="Uwaga 3" xfId="23455" hidden="1"/>
    <cellStyle name="Uwaga 3" xfId="23444" hidden="1"/>
    <cellStyle name="Uwaga 3" xfId="23442" hidden="1"/>
    <cellStyle name="Uwaga 3" xfId="23440" hidden="1"/>
    <cellStyle name="Uwaga 3" xfId="23429" hidden="1"/>
    <cellStyle name="Uwaga 3" xfId="23427" hidden="1"/>
    <cellStyle name="Uwaga 3" xfId="23425" hidden="1"/>
    <cellStyle name="Uwaga 3" xfId="23414" hidden="1"/>
    <cellStyle name="Uwaga 3" xfId="23412" hidden="1"/>
    <cellStyle name="Uwaga 3" xfId="23409" hidden="1"/>
    <cellStyle name="Uwaga 3" xfId="23399" hidden="1"/>
    <cellStyle name="Uwaga 3" xfId="23396" hidden="1"/>
    <cellStyle name="Uwaga 3" xfId="23393" hidden="1"/>
    <cellStyle name="Uwaga 3" xfId="23384" hidden="1"/>
    <cellStyle name="Uwaga 3" xfId="23382" hidden="1"/>
    <cellStyle name="Uwaga 3" xfId="23379" hidden="1"/>
    <cellStyle name="Uwaga 3" xfId="23369" hidden="1"/>
    <cellStyle name="Uwaga 3" xfId="23367" hidden="1"/>
    <cellStyle name="Uwaga 3" xfId="23365" hidden="1"/>
    <cellStyle name="Uwaga 3" xfId="23354" hidden="1"/>
    <cellStyle name="Uwaga 3" xfId="23352" hidden="1"/>
    <cellStyle name="Uwaga 3" xfId="23350" hidden="1"/>
    <cellStyle name="Uwaga 3" xfId="23339" hidden="1"/>
    <cellStyle name="Uwaga 3" xfId="23337" hidden="1"/>
    <cellStyle name="Uwaga 3" xfId="23335" hidden="1"/>
    <cellStyle name="Uwaga 3" xfId="23324" hidden="1"/>
    <cellStyle name="Uwaga 3" xfId="23322" hidden="1"/>
    <cellStyle name="Uwaga 3" xfId="23320" hidden="1"/>
    <cellStyle name="Uwaga 3" xfId="23309" hidden="1"/>
    <cellStyle name="Uwaga 3" xfId="23307" hidden="1"/>
    <cellStyle name="Uwaga 3" xfId="23305" hidden="1"/>
    <cellStyle name="Uwaga 3" xfId="23294" hidden="1"/>
    <cellStyle name="Uwaga 3" xfId="23292" hidden="1"/>
    <cellStyle name="Uwaga 3" xfId="23289" hidden="1"/>
    <cellStyle name="Uwaga 3" xfId="23279" hidden="1"/>
    <cellStyle name="Uwaga 3" xfId="23276" hidden="1"/>
    <cellStyle name="Uwaga 3" xfId="23273" hidden="1"/>
    <cellStyle name="Uwaga 3" xfId="23264" hidden="1"/>
    <cellStyle name="Uwaga 3" xfId="23261" hidden="1"/>
    <cellStyle name="Uwaga 3" xfId="23258" hidden="1"/>
    <cellStyle name="Uwaga 3" xfId="23249" hidden="1"/>
    <cellStyle name="Uwaga 3" xfId="23247" hidden="1"/>
    <cellStyle name="Uwaga 3" xfId="23245" hidden="1"/>
    <cellStyle name="Uwaga 3" xfId="23234" hidden="1"/>
    <cellStyle name="Uwaga 3" xfId="23231" hidden="1"/>
    <cellStyle name="Uwaga 3" xfId="23228" hidden="1"/>
    <cellStyle name="Uwaga 3" xfId="23219" hidden="1"/>
    <cellStyle name="Uwaga 3" xfId="23216" hidden="1"/>
    <cellStyle name="Uwaga 3" xfId="23213" hidden="1"/>
    <cellStyle name="Uwaga 3" xfId="23204" hidden="1"/>
    <cellStyle name="Uwaga 3" xfId="23201" hidden="1"/>
    <cellStyle name="Uwaga 3" xfId="23198" hidden="1"/>
    <cellStyle name="Uwaga 3" xfId="23191" hidden="1"/>
    <cellStyle name="Uwaga 3" xfId="23187" hidden="1"/>
    <cellStyle name="Uwaga 3" xfId="23184" hidden="1"/>
    <cellStyle name="Uwaga 3" xfId="23176" hidden="1"/>
    <cellStyle name="Uwaga 3" xfId="23172" hidden="1"/>
    <cellStyle name="Uwaga 3" xfId="23169" hidden="1"/>
    <cellStyle name="Uwaga 3" xfId="23161" hidden="1"/>
    <cellStyle name="Uwaga 3" xfId="23157" hidden="1"/>
    <cellStyle name="Uwaga 3" xfId="23153" hidden="1"/>
    <cellStyle name="Uwaga 3" xfId="23146" hidden="1"/>
    <cellStyle name="Uwaga 3" xfId="23142" hidden="1"/>
    <cellStyle name="Uwaga 3" xfId="23139" hidden="1"/>
    <cellStyle name="Uwaga 3" xfId="23131" hidden="1"/>
    <cellStyle name="Uwaga 3" xfId="23127" hidden="1"/>
    <cellStyle name="Uwaga 3" xfId="23124" hidden="1"/>
    <cellStyle name="Uwaga 3" xfId="23115" hidden="1"/>
    <cellStyle name="Uwaga 3" xfId="23110" hidden="1"/>
    <cellStyle name="Uwaga 3" xfId="23106" hidden="1"/>
    <cellStyle name="Uwaga 3" xfId="23100" hidden="1"/>
    <cellStyle name="Uwaga 3" xfId="23095" hidden="1"/>
    <cellStyle name="Uwaga 3" xfId="23091" hidden="1"/>
    <cellStyle name="Uwaga 3" xfId="23085" hidden="1"/>
    <cellStyle name="Uwaga 3" xfId="23080" hidden="1"/>
    <cellStyle name="Uwaga 3" xfId="23076" hidden="1"/>
    <cellStyle name="Uwaga 3" xfId="23071" hidden="1"/>
    <cellStyle name="Uwaga 3" xfId="23067" hidden="1"/>
    <cellStyle name="Uwaga 3" xfId="23063" hidden="1"/>
    <cellStyle name="Uwaga 3" xfId="23056" hidden="1"/>
    <cellStyle name="Uwaga 3" xfId="23051" hidden="1"/>
    <cellStyle name="Uwaga 3" xfId="23047" hidden="1"/>
    <cellStyle name="Uwaga 3" xfId="23040" hidden="1"/>
    <cellStyle name="Uwaga 3" xfId="23035" hidden="1"/>
    <cellStyle name="Uwaga 3" xfId="23031" hidden="1"/>
    <cellStyle name="Uwaga 3" xfId="23026" hidden="1"/>
    <cellStyle name="Uwaga 3" xfId="23021" hidden="1"/>
    <cellStyle name="Uwaga 3" xfId="23017" hidden="1"/>
    <cellStyle name="Uwaga 3" xfId="23011" hidden="1"/>
    <cellStyle name="Uwaga 3" xfId="23007" hidden="1"/>
    <cellStyle name="Uwaga 3" xfId="23004" hidden="1"/>
    <cellStyle name="Uwaga 3" xfId="22997" hidden="1"/>
    <cellStyle name="Uwaga 3" xfId="22992" hidden="1"/>
    <cellStyle name="Uwaga 3" xfId="22987" hidden="1"/>
    <cellStyle name="Uwaga 3" xfId="22981" hidden="1"/>
    <cellStyle name="Uwaga 3" xfId="22976" hidden="1"/>
    <cellStyle name="Uwaga 3" xfId="22971" hidden="1"/>
    <cellStyle name="Uwaga 3" xfId="22966" hidden="1"/>
    <cellStyle name="Uwaga 3" xfId="22961" hidden="1"/>
    <cellStyle name="Uwaga 3" xfId="22956" hidden="1"/>
    <cellStyle name="Uwaga 3" xfId="22952" hidden="1"/>
    <cellStyle name="Uwaga 3" xfId="22948" hidden="1"/>
    <cellStyle name="Uwaga 3" xfId="22943" hidden="1"/>
    <cellStyle name="Uwaga 3" xfId="22936" hidden="1"/>
    <cellStyle name="Uwaga 3" xfId="22931" hidden="1"/>
    <cellStyle name="Uwaga 3" xfId="22926" hidden="1"/>
    <cellStyle name="Uwaga 3" xfId="22920" hidden="1"/>
    <cellStyle name="Uwaga 3" xfId="22915" hidden="1"/>
    <cellStyle name="Uwaga 3" xfId="22911" hidden="1"/>
    <cellStyle name="Uwaga 3" xfId="22906" hidden="1"/>
    <cellStyle name="Uwaga 3" xfId="22901" hidden="1"/>
    <cellStyle name="Uwaga 3" xfId="22896" hidden="1"/>
    <cellStyle name="Uwaga 3" xfId="22892" hidden="1"/>
    <cellStyle name="Uwaga 3" xfId="22887" hidden="1"/>
    <cellStyle name="Uwaga 3" xfId="22882" hidden="1"/>
    <cellStyle name="Uwaga 3" xfId="22877" hidden="1"/>
    <cellStyle name="Uwaga 3" xfId="22873" hidden="1"/>
    <cellStyle name="Uwaga 3" xfId="22869" hidden="1"/>
    <cellStyle name="Uwaga 3" xfId="22862" hidden="1"/>
    <cellStyle name="Uwaga 3" xfId="22858" hidden="1"/>
    <cellStyle name="Uwaga 3" xfId="22853" hidden="1"/>
    <cellStyle name="Uwaga 3" xfId="22847" hidden="1"/>
    <cellStyle name="Uwaga 3" xfId="22843" hidden="1"/>
    <cellStyle name="Uwaga 3" xfId="22838" hidden="1"/>
    <cellStyle name="Uwaga 3" xfId="22832" hidden="1"/>
    <cellStyle name="Uwaga 3" xfId="22828" hidden="1"/>
    <cellStyle name="Uwaga 3" xfId="22824" hidden="1"/>
    <cellStyle name="Uwaga 3" xfId="22817" hidden="1"/>
    <cellStyle name="Uwaga 3" xfId="22813" hidden="1"/>
    <cellStyle name="Uwaga 3" xfId="22809" hidden="1"/>
    <cellStyle name="Uwaga 3" xfId="23673" hidden="1"/>
    <cellStyle name="Uwaga 3" xfId="23671" hidden="1"/>
    <cellStyle name="Uwaga 3" xfId="23669" hidden="1"/>
    <cellStyle name="Uwaga 3" xfId="23656" hidden="1"/>
    <cellStyle name="Uwaga 3" xfId="23655" hidden="1"/>
    <cellStyle name="Uwaga 3" xfId="23654" hidden="1"/>
    <cellStyle name="Uwaga 3" xfId="23641" hidden="1"/>
    <cellStyle name="Uwaga 3" xfId="23640" hidden="1"/>
    <cellStyle name="Uwaga 3" xfId="23639" hidden="1"/>
    <cellStyle name="Uwaga 3" xfId="23627" hidden="1"/>
    <cellStyle name="Uwaga 3" xfId="23625" hidden="1"/>
    <cellStyle name="Uwaga 3" xfId="23624" hidden="1"/>
    <cellStyle name="Uwaga 3" xfId="23611" hidden="1"/>
    <cellStyle name="Uwaga 3" xfId="23610" hidden="1"/>
    <cellStyle name="Uwaga 3" xfId="23609" hidden="1"/>
    <cellStyle name="Uwaga 3" xfId="23597" hidden="1"/>
    <cellStyle name="Uwaga 3" xfId="23595" hidden="1"/>
    <cellStyle name="Uwaga 3" xfId="23593" hidden="1"/>
    <cellStyle name="Uwaga 3" xfId="23582" hidden="1"/>
    <cellStyle name="Uwaga 3" xfId="23580" hidden="1"/>
    <cellStyle name="Uwaga 3" xfId="23578" hidden="1"/>
    <cellStyle name="Uwaga 3" xfId="23567" hidden="1"/>
    <cellStyle name="Uwaga 3" xfId="23565" hidden="1"/>
    <cellStyle name="Uwaga 3" xfId="23563" hidden="1"/>
    <cellStyle name="Uwaga 3" xfId="23552" hidden="1"/>
    <cellStyle name="Uwaga 3" xfId="23550" hidden="1"/>
    <cellStyle name="Uwaga 3" xfId="23548" hidden="1"/>
    <cellStyle name="Uwaga 3" xfId="23537" hidden="1"/>
    <cellStyle name="Uwaga 3" xfId="23535" hidden="1"/>
    <cellStyle name="Uwaga 3" xfId="23533" hidden="1"/>
    <cellStyle name="Uwaga 3" xfId="23522" hidden="1"/>
    <cellStyle name="Uwaga 3" xfId="23520" hidden="1"/>
    <cellStyle name="Uwaga 3" xfId="23518" hidden="1"/>
    <cellStyle name="Uwaga 3" xfId="23507" hidden="1"/>
    <cellStyle name="Uwaga 3" xfId="23505" hidden="1"/>
    <cellStyle name="Uwaga 3" xfId="23503" hidden="1"/>
    <cellStyle name="Uwaga 3" xfId="23492" hidden="1"/>
    <cellStyle name="Uwaga 3" xfId="23490" hidden="1"/>
    <cellStyle name="Uwaga 3" xfId="23488" hidden="1"/>
    <cellStyle name="Uwaga 3" xfId="23477" hidden="1"/>
    <cellStyle name="Uwaga 3" xfId="23475" hidden="1"/>
    <cellStyle name="Uwaga 3" xfId="23473" hidden="1"/>
    <cellStyle name="Uwaga 3" xfId="23462" hidden="1"/>
    <cellStyle name="Uwaga 3" xfId="23460" hidden="1"/>
    <cellStyle name="Uwaga 3" xfId="23458" hidden="1"/>
    <cellStyle name="Uwaga 3" xfId="23447" hidden="1"/>
    <cellStyle name="Uwaga 3" xfId="23445" hidden="1"/>
    <cellStyle name="Uwaga 3" xfId="23443" hidden="1"/>
    <cellStyle name="Uwaga 3" xfId="23432" hidden="1"/>
    <cellStyle name="Uwaga 3" xfId="23430" hidden="1"/>
    <cellStyle name="Uwaga 3" xfId="23428" hidden="1"/>
    <cellStyle name="Uwaga 3" xfId="23417" hidden="1"/>
    <cellStyle name="Uwaga 3" xfId="23415" hidden="1"/>
    <cellStyle name="Uwaga 3" xfId="23413" hidden="1"/>
    <cellStyle name="Uwaga 3" xfId="23402" hidden="1"/>
    <cellStyle name="Uwaga 3" xfId="23400" hidden="1"/>
    <cellStyle name="Uwaga 3" xfId="23398" hidden="1"/>
    <cellStyle name="Uwaga 3" xfId="23387" hidden="1"/>
    <cellStyle name="Uwaga 3" xfId="23385" hidden="1"/>
    <cellStyle name="Uwaga 3" xfId="23383" hidden="1"/>
    <cellStyle name="Uwaga 3" xfId="23372" hidden="1"/>
    <cellStyle name="Uwaga 3" xfId="23370" hidden="1"/>
    <cellStyle name="Uwaga 3" xfId="23368" hidden="1"/>
    <cellStyle name="Uwaga 3" xfId="23357" hidden="1"/>
    <cellStyle name="Uwaga 3" xfId="23355" hidden="1"/>
    <cellStyle name="Uwaga 3" xfId="23353" hidden="1"/>
    <cellStyle name="Uwaga 3" xfId="23342" hidden="1"/>
    <cellStyle name="Uwaga 3" xfId="23340" hidden="1"/>
    <cellStyle name="Uwaga 3" xfId="23338" hidden="1"/>
    <cellStyle name="Uwaga 3" xfId="23327" hidden="1"/>
    <cellStyle name="Uwaga 3" xfId="23325" hidden="1"/>
    <cellStyle name="Uwaga 3" xfId="23323" hidden="1"/>
    <cellStyle name="Uwaga 3" xfId="23312" hidden="1"/>
    <cellStyle name="Uwaga 3" xfId="23310" hidden="1"/>
    <cellStyle name="Uwaga 3" xfId="23308" hidden="1"/>
    <cellStyle name="Uwaga 3" xfId="23297" hidden="1"/>
    <cellStyle name="Uwaga 3" xfId="23295" hidden="1"/>
    <cellStyle name="Uwaga 3" xfId="23293" hidden="1"/>
    <cellStyle name="Uwaga 3" xfId="23282" hidden="1"/>
    <cellStyle name="Uwaga 3" xfId="23280" hidden="1"/>
    <cellStyle name="Uwaga 3" xfId="23277" hidden="1"/>
    <cellStyle name="Uwaga 3" xfId="23267" hidden="1"/>
    <cellStyle name="Uwaga 3" xfId="23265" hidden="1"/>
    <cellStyle name="Uwaga 3" xfId="23263" hidden="1"/>
    <cellStyle name="Uwaga 3" xfId="23252" hidden="1"/>
    <cellStyle name="Uwaga 3" xfId="23250" hidden="1"/>
    <cellStyle name="Uwaga 3" xfId="23248" hidden="1"/>
    <cellStyle name="Uwaga 3" xfId="23237" hidden="1"/>
    <cellStyle name="Uwaga 3" xfId="23235" hidden="1"/>
    <cellStyle name="Uwaga 3" xfId="23232" hidden="1"/>
    <cellStyle name="Uwaga 3" xfId="23222" hidden="1"/>
    <cellStyle name="Uwaga 3" xfId="23220" hidden="1"/>
    <cellStyle name="Uwaga 3" xfId="23217" hidden="1"/>
    <cellStyle name="Uwaga 3" xfId="23207" hidden="1"/>
    <cellStyle name="Uwaga 3" xfId="23205" hidden="1"/>
    <cellStyle name="Uwaga 3" xfId="23202" hidden="1"/>
    <cellStyle name="Uwaga 3" xfId="23193" hidden="1"/>
    <cellStyle name="Uwaga 3" xfId="23190" hidden="1"/>
    <cellStyle name="Uwaga 3" xfId="23186" hidden="1"/>
    <cellStyle name="Uwaga 3" xfId="23178" hidden="1"/>
    <cellStyle name="Uwaga 3" xfId="23175" hidden="1"/>
    <cellStyle name="Uwaga 3" xfId="23171" hidden="1"/>
    <cellStyle name="Uwaga 3" xfId="23163" hidden="1"/>
    <cellStyle name="Uwaga 3" xfId="23160" hidden="1"/>
    <cellStyle name="Uwaga 3" xfId="23156" hidden="1"/>
    <cellStyle name="Uwaga 3" xfId="23148" hidden="1"/>
    <cellStyle name="Uwaga 3" xfId="23145" hidden="1"/>
    <cellStyle name="Uwaga 3" xfId="23141" hidden="1"/>
    <cellStyle name="Uwaga 3" xfId="23133" hidden="1"/>
    <cellStyle name="Uwaga 3" xfId="23130" hidden="1"/>
    <cellStyle name="Uwaga 3" xfId="23126" hidden="1"/>
    <cellStyle name="Uwaga 3" xfId="23118" hidden="1"/>
    <cellStyle name="Uwaga 3" xfId="23114" hidden="1"/>
    <cellStyle name="Uwaga 3" xfId="23109" hidden="1"/>
    <cellStyle name="Uwaga 3" xfId="23103" hidden="1"/>
    <cellStyle name="Uwaga 3" xfId="23099" hidden="1"/>
    <cellStyle name="Uwaga 3" xfId="23094" hidden="1"/>
    <cellStyle name="Uwaga 3" xfId="23088" hidden="1"/>
    <cellStyle name="Uwaga 3" xfId="23084" hidden="1"/>
    <cellStyle name="Uwaga 3" xfId="23079" hidden="1"/>
    <cellStyle name="Uwaga 3" xfId="23073" hidden="1"/>
    <cellStyle name="Uwaga 3" xfId="23070" hidden="1"/>
    <cellStyle name="Uwaga 3" xfId="23066" hidden="1"/>
    <cellStyle name="Uwaga 3" xfId="23058" hidden="1"/>
    <cellStyle name="Uwaga 3" xfId="23055" hidden="1"/>
    <cellStyle name="Uwaga 3" xfId="23050" hidden="1"/>
    <cellStyle name="Uwaga 3" xfId="23043" hidden="1"/>
    <cellStyle name="Uwaga 3" xfId="23039" hidden="1"/>
    <cellStyle name="Uwaga 3" xfId="23034" hidden="1"/>
    <cellStyle name="Uwaga 3" xfId="23028" hidden="1"/>
    <cellStyle name="Uwaga 3" xfId="23024" hidden="1"/>
    <cellStyle name="Uwaga 3" xfId="23019" hidden="1"/>
    <cellStyle name="Uwaga 3" xfId="23013" hidden="1"/>
    <cellStyle name="Uwaga 3" xfId="23010" hidden="1"/>
    <cellStyle name="Uwaga 3" xfId="23006" hidden="1"/>
    <cellStyle name="Uwaga 3" xfId="22998" hidden="1"/>
    <cellStyle name="Uwaga 3" xfId="22993" hidden="1"/>
    <cellStyle name="Uwaga 3" xfId="22988" hidden="1"/>
    <cellStyle name="Uwaga 3" xfId="22983" hidden="1"/>
    <cellStyle name="Uwaga 3" xfId="22978" hidden="1"/>
    <cellStyle name="Uwaga 3" xfId="22973" hidden="1"/>
    <cellStyle name="Uwaga 3" xfId="22968" hidden="1"/>
    <cellStyle name="Uwaga 3" xfId="22963" hidden="1"/>
    <cellStyle name="Uwaga 3" xfId="22958" hidden="1"/>
    <cellStyle name="Uwaga 3" xfId="22953" hidden="1"/>
    <cellStyle name="Uwaga 3" xfId="22949" hidden="1"/>
    <cellStyle name="Uwaga 3" xfId="22944" hidden="1"/>
    <cellStyle name="Uwaga 3" xfId="22937" hidden="1"/>
    <cellStyle name="Uwaga 3" xfId="22932" hidden="1"/>
    <cellStyle name="Uwaga 3" xfId="22927" hidden="1"/>
    <cellStyle name="Uwaga 3" xfId="22922" hidden="1"/>
    <cellStyle name="Uwaga 3" xfId="22917" hidden="1"/>
    <cellStyle name="Uwaga 3" xfId="22912" hidden="1"/>
    <cellStyle name="Uwaga 3" xfId="22907" hidden="1"/>
    <cellStyle name="Uwaga 3" xfId="22902" hidden="1"/>
    <cellStyle name="Uwaga 3" xfId="22897" hidden="1"/>
    <cellStyle name="Uwaga 3" xfId="22893" hidden="1"/>
    <cellStyle name="Uwaga 3" xfId="22888" hidden="1"/>
    <cellStyle name="Uwaga 3" xfId="22883" hidden="1"/>
    <cellStyle name="Uwaga 3" xfId="22878" hidden="1"/>
    <cellStyle name="Uwaga 3" xfId="22874" hidden="1"/>
    <cellStyle name="Uwaga 3" xfId="22870" hidden="1"/>
    <cellStyle name="Uwaga 3" xfId="22863" hidden="1"/>
    <cellStyle name="Uwaga 3" xfId="22859" hidden="1"/>
    <cellStyle name="Uwaga 3" xfId="22854" hidden="1"/>
    <cellStyle name="Uwaga 3" xfId="22848" hidden="1"/>
    <cellStyle name="Uwaga 3" xfId="22844" hidden="1"/>
    <cellStyle name="Uwaga 3" xfId="22839" hidden="1"/>
    <cellStyle name="Uwaga 3" xfId="22833" hidden="1"/>
    <cellStyle name="Uwaga 3" xfId="22829" hidden="1"/>
    <cellStyle name="Uwaga 3" xfId="22825" hidden="1"/>
    <cellStyle name="Uwaga 3" xfId="22818" hidden="1"/>
    <cellStyle name="Uwaga 3" xfId="22814" hidden="1"/>
    <cellStyle name="Uwaga 3" xfId="22810" hidden="1"/>
    <cellStyle name="Uwaga 3" xfId="23677" hidden="1"/>
    <cellStyle name="Uwaga 3" xfId="23676" hidden="1"/>
    <cellStyle name="Uwaga 3" xfId="23674" hidden="1"/>
    <cellStyle name="Uwaga 3" xfId="23661" hidden="1"/>
    <cellStyle name="Uwaga 3" xfId="23659" hidden="1"/>
    <cellStyle name="Uwaga 3" xfId="23657" hidden="1"/>
    <cellStyle name="Uwaga 3" xfId="23647" hidden="1"/>
    <cellStyle name="Uwaga 3" xfId="23645" hidden="1"/>
    <cellStyle name="Uwaga 3" xfId="23643" hidden="1"/>
    <cellStyle name="Uwaga 3" xfId="23632" hidden="1"/>
    <cellStyle name="Uwaga 3" xfId="23630" hidden="1"/>
    <cellStyle name="Uwaga 3" xfId="23628" hidden="1"/>
    <cellStyle name="Uwaga 3" xfId="23615" hidden="1"/>
    <cellStyle name="Uwaga 3" xfId="23613" hidden="1"/>
    <cellStyle name="Uwaga 3" xfId="23612" hidden="1"/>
    <cellStyle name="Uwaga 3" xfId="23599" hidden="1"/>
    <cellStyle name="Uwaga 3" xfId="23598" hidden="1"/>
    <cellStyle name="Uwaga 3" xfId="23596" hidden="1"/>
    <cellStyle name="Uwaga 3" xfId="23584" hidden="1"/>
    <cellStyle name="Uwaga 3" xfId="23583" hidden="1"/>
    <cellStyle name="Uwaga 3" xfId="23581" hidden="1"/>
    <cellStyle name="Uwaga 3" xfId="23569" hidden="1"/>
    <cellStyle name="Uwaga 3" xfId="23568" hidden="1"/>
    <cellStyle name="Uwaga 3" xfId="23566" hidden="1"/>
    <cellStyle name="Uwaga 3" xfId="23554" hidden="1"/>
    <cellStyle name="Uwaga 3" xfId="23553" hidden="1"/>
    <cellStyle name="Uwaga 3" xfId="23551" hidden="1"/>
    <cellStyle name="Uwaga 3" xfId="23539" hidden="1"/>
    <cellStyle name="Uwaga 3" xfId="23538" hidden="1"/>
    <cellStyle name="Uwaga 3" xfId="23536" hidden="1"/>
    <cellStyle name="Uwaga 3" xfId="23524" hidden="1"/>
    <cellStyle name="Uwaga 3" xfId="23523" hidden="1"/>
    <cellStyle name="Uwaga 3" xfId="23521" hidden="1"/>
    <cellStyle name="Uwaga 3" xfId="23509" hidden="1"/>
    <cellStyle name="Uwaga 3" xfId="23508" hidden="1"/>
    <cellStyle name="Uwaga 3" xfId="23506" hidden="1"/>
    <cellStyle name="Uwaga 3" xfId="23494" hidden="1"/>
    <cellStyle name="Uwaga 3" xfId="23493" hidden="1"/>
    <cellStyle name="Uwaga 3" xfId="23491" hidden="1"/>
    <cellStyle name="Uwaga 3" xfId="23479" hidden="1"/>
    <cellStyle name="Uwaga 3" xfId="23478" hidden="1"/>
    <cellStyle name="Uwaga 3" xfId="23476" hidden="1"/>
    <cellStyle name="Uwaga 3" xfId="23464" hidden="1"/>
    <cellStyle name="Uwaga 3" xfId="23463" hidden="1"/>
    <cellStyle name="Uwaga 3" xfId="23461" hidden="1"/>
    <cellStyle name="Uwaga 3" xfId="23449" hidden="1"/>
    <cellStyle name="Uwaga 3" xfId="23448" hidden="1"/>
    <cellStyle name="Uwaga 3" xfId="23446" hidden="1"/>
    <cellStyle name="Uwaga 3" xfId="23434" hidden="1"/>
    <cellStyle name="Uwaga 3" xfId="23433" hidden="1"/>
    <cellStyle name="Uwaga 3" xfId="23431" hidden="1"/>
    <cellStyle name="Uwaga 3" xfId="23419" hidden="1"/>
    <cellStyle name="Uwaga 3" xfId="23418" hidden="1"/>
    <cellStyle name="Uwaga 3" xfId="23416" hidden="1"/>
    <cellStyle name="Uwaga 3" xfId="23404" hidden="1"/>
    <cellStyle name="Uwaga 3" xfId="23403" hidden="1"/>
    <cellStyle name="Uwaga 3" xfId="23401" hidden="1"/>
    <cellStyle name="Uwaga 3" xfId="23389" hidden="1"/>
    <cellStyle name="Uwaga 3" xfId="23388" hidden="1"/>
    <cellStyle name="Uwaga 3" xfId="23386" hidden="1"/>
    <cellStyle name="Uwaga 3" xfId="23374" hidden="1"/>
    <cellStyle name="Uwaga 3" xfId="23373" hidden="1"/>
    <cellStyle name="Uwaga 3" xfId="23371" hidden="1"/>
    <cellStyle name="Uwaga 3" xfId="23359" hidden="1"/>
    <cellStyle name="Uwaga 3" xfId="23358" hidden="1"/>
    <cellStyle name="Uwaga 3" xfId="23356" hidden="1"/>
    <cellStyle name="Uwaga 3" xfId="23344" hidden="1"/>
    <cellStyle name="Uwaga 3" xfId="23343" hidden="1"/>
    <cellStyle name="Uwaga 3" xfId="23341" hidden="1"/>
    <cellStyle name="Uwaga 3" xfId="23329" hidden="1"/>
    <cellStyle name="Uwaga 3" xfId="23328" hidden="1"/>
    <cellStyle name="Uwaga 3" xfId="23326" hidden="1"/>
    <cellStyle name="Uwaga 3" xfId="23314" hidden="1"/>
    <cellStyle name="Uwaga 3" xfId="23313" hidden="1"/>
    <cellStyle name="Uwaga 3" xfId="23311" hidden="1"/>
    <cellStyle name="Uwaga 3" xfId="23299" hidden="1"/>
    <cellStyle name="Uwaga 3" xfId="23298" hidden="1"/>
    <cellStyle name="Uwaga 3" xfId="23296" hidden="1"/>
    <cellStyle name="Uwaga 3" xfId="23284" hidden="1"/>
    <cellStyle name="Uwaga 3" xfId="23283" hidden="1"/>
    <cellStyle name="Uwaga 3" xfId="23281" hidden="1"/>
    <cellStyle name="Uwaga 3" xfId="23269" hidden="1"/>
    <cellStyle name="Uwaga 3" xfId="23268" hidden="1"/>
    <cellStyle name="Uwaga 3" xfId="23266" hidden="1"/>
    <cellStyle name="Uwaga 3" xfId="23254" hidden="1"/>
    <cellStyle name="Uwaga 3" xfId="23253" hidden="1"/>
    <cellStyle name="Uwaga 3" xfId="23251" hidden="1"/>
    <cellStyle name="Uwaga 3" xfId="23239" hidden="1"/>
    <cellStyle name="Uwaga 3" xfId="23238" hidden="1"/>
    <cellStyle name="Uwaga 3" xfId="23236" hidden="1"/>
    <cellStyle name="Uwaga 3" xfId="23224" hidden="1"/>
    <cellStyle name="Uwaga 3" xfId="23223" hidden="1"/>
    <cellStyle name="Uwaga 3" xfId="23221" hidden="1"/>
    <cellStyle name="Uwaga 3" xfId="23209" hidden="1"/>
    <cellStyle name="Uwaga 3" xfId="23208" hidden="1"/>
    <cellStyle name="Uwaga 3" xfId="23206" hidden="1"/>
    <cellStyle name="Uwaga 3" xfId="23194" hidden="1"/>
    <cellStyle name="Uwaga 3" xfId="23192" hidden="1"/>
    <cellStyle name="Uwaga 3" xfId="23189" hidden="1"/>
    <cellStyle name="Uwaga 3" xfId="23179" hidden="1"/>
    <cellStyle name="Uwaga 3" xfId="23177" hidden="1"/>
    <cellStyle name="Uwaga 3" xfId="23174" hidden="1"/>
    <cellStyle name="Uwaga 3" xfId="23164" hidden="1"/>
    <cellStyle name="Uwaga 3" xfId="23162" hidden="1"/>
    <cellStyle name="Uwaga 3" xfId="23159" hidden="1"/>
    <cellStyle name="Uwaga 3" xfId="23149" hidden="1"/>
    <cellStyle name="Uwaga 3" xfId="23147" hidden="1"/>
    <cellStyle name="Uwaga 3" xfId="23144" hidden="1"/>
    <cellStyle name="Uwaga 3" xfId="23134" hidden="1"/>
    <cellStyle name="Uwaga 3" xfId="23132" hidden="1"/>
    <cellStyle name="Uwaga 3" xfId="23129" hidden="1"/>
    <cellStyle name="Uwaga 3" xfId="23119" hidden="1"/>
    <cellStyle name="Uwaga 3" xfId="23117" hidden="1"/>
    <cellStyle name="Uwaga 3" xfId="23113" hidden="1"/>
    <cellStyle name="Uwaga 3" xfId="23104" hidden="1"/>
    <cellStyle name="Uwaga 3" xfId="23101" hidden="1"/>
    <cellStyle name="Uwaga 3" xfId="23097" hidden="1"/>
    <cellStyle name="Uwaga 3" xfId="23089" hidden="1"/>
    <cellStyle name="Uwaga 3" xfId="23087" hidden="1"/>
    <cellStyle name="Uwaga 3" xfId="23083" hidden="1"/>
    <cellStyle name="Uwaga 3" xfId="23074" hidden="1"/>
    <cellStyle name="Uwaga 3" xfId="23072" hidden="1"/>
    <cellStyle name="Uwaga 3" xfId="23069" hidden="1"/>
    <cellStyle name="Uwaga 3" xfId="23059" hidden="1"/>
    <cellStyle name="Uwaga 3" xfId="23057" hidden="1"/>
    <cellStyle name="Uwaga 3" xfId="23052" hidden="1"/>
    <cellStyle name="Uwaga 3" xfId="23044" hidden="1"/>
    <cellStyle name="Uwaga 3" xfId="23042" hidden="1"/>
    <cellStyle name="Uwaga 3" xfId="23037" hidden="1"/>
    <cellStyle name="Uwaga 3" xfId="23029" hidden="1"/>
    <cellStyle name="Uwaga 3" xfId="23027" hidden="1"/>
    <cellStyle name="Uwaga 3" xfId="23022" hidden="1"/>
    <cellStyle name="Uwaga 3" xfId="23014" hidden="1"/>
    <cellStyle name="Uwaga 3" xfId="23012" hidden="1"/>
    <cellStyle name="Uwaga 3" xfId="23008" hidden="1"/>
    <cellStyle name="Uwaga 3" xfId="22999" hidden="1"/>
    <cellStyle name="Uwaga 3" xfId="22996" hidden="1"/>
    <cellStyle name="Uwaga 3" xfId="22991" hidden="1"/>
    <cellStyle name="Uwaga 3" xfId="22984" hidden="1"/>
    <cellStyle name="Uwaga 3" xfId="22980" hidden="1"/>
    <cellStyle name="Uwaga 3" xfId="22975" hidden="1"/>
    <cellStyle name="Uwaga 3" xfId="22969" hidden="1"/>
    <cellStyle name="Uwaga 3" xfId="22965" hidden="1"/>
    <cellStyle name="Uwaga 3" xfId="22960" hidden="1"/>
    <cellStyle name="Uwaga 3" xfId="22954" hidden="1"/>
    <cellStyle name="Uwaga 3" xfId="22951" hidden="1"/>
    <cellStyle name="Uwaga 3" xfId="22947" hidden="1"/>
    <cellStyle name="Uwaga 3" xfId="22938" hidden="1"/>
    <cellStyle name="Uwaga 3" xfId="22933" hidden="1"/>
    <cellStyle name="Uwaga 3" xfId="22928" hidden="1"/>
    <cellStyle name="Uwaga 3" xfId="22923" hidden="1"/>
    <cellStyle name="Uwaga 3" xfId="22918" hidden="1"/>
    <cellStyle name="Uwaga 3" xfId="22913" hidden="1"/>
    <cellStyle name="Uwaga 3" xfId="22908" hidden="1"/>
    <cellStyle name="Uwaga 3" xfId="22903" hidden="1"/>
    <cellStyle name="Uwaga 3" xfId="22898" hidden="1"/>
    <cellStyle name="Uwaga 3" xfId="22894" hidden="1"/>
    <cellStyle name="Uwaga 3" xfId="22889" hidden="1"/>
    <cellStyle name="Uwaga 3" xfId="22884" hidden="1"/>
    <cellStyle name="Uwaga 3" xfId="22879" hidden="1"/>
    <cellStyle name="Uwaga 3" xfId="22875" hidden="1"/>
    <cellStyle name="Uwaga 3" xfId="22871" hidden="1"/>
    <cellStyle name="Uwaga 3" xfId="22864" hidden="1"/>
    <cellStyle name="Uwaga 3" xfId="22860" hidden="1"/>
    <cellStyle name="Uwaga 3" xfId="22855" hidden="1"/>
    <cellStyle name="Uwaga 3" xfId="22849" hidden="1"/>
    <cellStyle name="Uwaga 3" xfId="22845" hidden="1"/>
    <cellStyle name="Uwaga 3" xfId="22840" hidden="1"/>
    <cellStyle name="Uwaga 3" xfId="22834" hidden="1"/>
    <cellStyle name="Uwaga 3" xfId="22830" hidden="1"/>
    <cellStyle name="Uwaga 3" xfId="22826" hidden="1"/>
    <cellStyle name="Uwaga 3" xfId="22819" hidden="1"/>
    <cellStyle name="Uwaga 3" xfId="22815" hidden="1"/>
    <cellStyle name="Uwaga 3" xfId="22811" hidden="1"/>
    <cellStyle name="Uwaga 3" xfId="21836" hidden="1"/>
    <cellStyle name="Uwaga 3" xfId="21835" hidden="1"/>
    <cellStyle name="Uwaga 3" xfId="21834" hidden="1"/>
    <cellStyle name="Uwaga 3" xfId="21827" hidden="1"/>
    <cellStyle name="Uwaga 3" xfId="21826" hidden="1"/>
    <cellStyle name="Uwaga 3" xfId="21825" hidden="1"/>
    <cellStyle name="Uwaga 3" xfId="21818" hidden="1"/>
    <cellStyle name="Uwaga 3" xfId="21817" hidden="1"/>
    <cellStyle name="Uwaga 3" xfId="21816" hidden="1"/>
    <cellStyle name="Uwaga 3" xfId="21809" hidden="1"/>
    <cellStyle name="Uwaga 3" xfId="21808" hidden="1"/>
    <cellStyle name="Uwaga 3" xfId="21807" hidden="1"/>
    <cellStyle name="Uwaga 3" xfId="21800" hidden="1"/>
    <cellStyle name="Uwaga 3" xfId="21799" hidden="1"/>
    <cellStyle name="Uwaga 3" xfId="21798" hidden="1"/>
    <cellStyle name="Uwaga 3" xfId="21791" hidden="1"/>
    <cellStyle name="Uwaga 3" xfId="21790" hidden="1"/>
    <cellStyle name="Uwaga 3" xfId="21788" hidden="1"/>
    <cellStyle name="Uwaga 3" xfId="21782" hidden="1"/>
    <cellStyle name="Uwaga 3" xfId="21781" hidden="1"/>
    <cellStyle name="Uwaga 3" xfId="21779" hidden="1"/>
    <cellStyle name="Uwaga 3" xfId="21773" hidden="1"/>
    <cellStyle name="Uwaga 3" xfId="21772" hidden="1"/>
    <cellStyle name="Uwaga 3" xfId="21770" hidden="1"/>
    <cellStyle name="Uwaga 3" xfId="21764" hidden="1"/>
    <cellStyle name="Uwaga 3" xfId="21763" hidden="1"/>
    <cellStyle name="Uwaga 3" xfId="21761" hidden="1"/>
    <cellStyle name="Uwaga 3" xfId="21755" hidden="1"/>
    <cellStyle name="Uwaga 3" xfId="21754" hidden="1"/>
    <cellStyle name="Uwaga 3" xfId="21752" hidden="1"/>
    <cellStyle name="Uwaga 3" xfId="21746" hidden="1"/>
    <cellStyle name="Uwaga 3" xfId="21745" hidden="1"/>
    <cellStyle name="Uwaga 3" xfId="21743" hidden="1"/>
    <cellStyle name="Uwaga 3" xfId="21737" hidden="1"/>
    <cellStyle name="Uwaga 3" xfId="21736" hidden="1"/>
    <cellStyle name="Uwaga 3" xfId="21734" hidden="1"/>
    <cellStyle name="Uwaga 3" xfId="21728" hidden="1"/>
    <cellStyle name="Uwaga 3" xfId="21727" hidden="1"/>
    <cellStyle name="Uwaga 3" xfId="21725" hidden="1"/>
    <cellStyle name="Uwaga 3" xfId="21719" hidden="1"/>
    <cellStyle name="Uwaga 3" xfId="21718" hidden="1"/>
    <cellStyle name="Uwaga 3" xfId="21716" hidden="1"/>
    <cellStyle name="Uwaga 3" xfId="21710" hidden="1"/>
    <cellStyle name="Uwaga 3" xfId="21709" hidden="1"/>
    <cellStyle name="Uwaga 3" xfId="21707" hidden="1"/>
    <cellStyle name="Uwaga 3" xfId="21701" hidden="1"/>
    <cellStyle name="Uwaga 3" xfId="21700" hidden="1"/>
    <cellStyle name="Uwaga 3" xfId="21698" hidden="1"/>
    <cellStyle name="Uwaga 3" xfId="21692" hidden="1"/>
    <cellStyle name="Uwaga 3" xfId="21691" hidden="1"/>
    <cellStyle name="Uwaga 3" xfId="21689" hidden="1"/>
    <cellStyle name="Uwaga 3" xfId="21683" hidden="1"/>
    <cellStyle name="Uwaga 3" xfId="21682" hidden="1"/>
    <cellStyle name="Uwaga 3" xfId="21679" hidden="1"/>
    <cellStyle name="Uwaga 3" xfId="21674" hidden="1"/>
    <cellStyle name="Uwaga 3" xfId="21672" hidden="1"/>
    <cellStyle name="Uwaga 3" xfId="21669" hidden="1"/>
    <cellStyle name="Uwaga 3" xfId="21665" hidden="1"/>
    <cellStyle name="Uwaga 3" xfId="21664" hidden="1"/>
    <cellStyle name="Uwaga 3" xfId="21661" hidden="1"/>
    <cellStyle name="Uwaga 3" xfId="21656" hidden="1"/>
    <cellStyle name="Uwaga 3" xfId="21655" hidden="1"/>
    <cellStyle name="Uwaga 3" xfId="21653" hidden="1"/>
    <cellStyle name="Uwaga 3" xfId="21647" hidden="1"/>
    <cellStyle name="Uwaga 3" xfId="21646" hidden="1"/>
    <cellStyle name="Uwaga 3" xfId="21644" hidden="1"/>
    <cellStyle name="Uwaga 3" xfId="21638" hidden="1"/>
    <cellStyle name="Uwaga 3" xfId="21637" hidden="1"/>
    <cellStyle name="Uwaga 3" xfId="21635" hidden="1"/>
    <cellStyle name="Uwaga 3" xfId="21629" hidden="1"/>
    <cellStyle name="Uwaga 3" xfId="21628" hidden="1"/>
    <cellStyle name="Uwaga 3" xfId="21626" hidden="1"/>
    <cellStyle name="Uwaga 3" xfId="21620" hidden="1"/>
    <cellStyle name="Uwaga 3" xfId="21619" hidden="1"/>
    <cellStyle name="Uwaga 3" xfId="21617" hidden="1"/>
    <cellStyle name="Uwaga 3" xfId="21611" hidden="1"/>
    <cellStyle name="Uwaga 3" xfId="21610" hidden="1"/>
    <cellStyle name="Uwaga 3" xfId="21607" hidden="1"/>
    <cellStyle name="Uwaga 3" xfId="21602" hidden="1"/>
    <cellStyle name="Uwaga 3" xfId="21600" hidden="1"/>
    <cellStyle name="Uwaga 3" xfId="21597" hidden="1"/>
    <cellStyle name="Uwaga 3" xfId="21593" hidden="1"/>
    <cellStyle name="Uwaga 3" xfId="21591" hidden="1"/>
    <cellStyle name="Uwaga 3" xfId="21588" hidden="1"/>
    <cellStyle name="Uwaga 3" xfId="21584" hidden="1"/>
    <cellStyle name="Uwaga 3" xfId="21583" hidden="1"/>
    <cellStyle name="Uwaga 3" xfId="21581" hidden="1"/>
    <cellStyle name="Uwaga 3" xfId="21575" hidden="1"/>
    <cellStyle name="Uwaga 3" xfId="21573" hidden="1"/>
    <cellStyle name="Uwaga 3" xfId="21570" hidden="1"/>
    <cellStyle name="Uwaga 3" xfId="21566" hidden="1"/>
    <cellStyle name="Uwaga 3" xfId="21564" hidden="1"/>
    <cellStyle name="Uwaga 3" xfId="21561" hidden="1"/>
    <cellStyle name="Uwaga 3" xfId="21557" hidden="1"/>
    <cellStyle name="Uwaga 3" xfId="21555" hidden="1"/>
    <cellStyle name="Uwaga 3" xfId="21552" hidden="1"/>
    <cellStyle name="Uwaga 3" xfId="21548" hidden="1"/>
    <cellStyle name="Uwaga 3" xfId="21546" hidden="1"/>
    <cellStyle name="Uwaga 3" xfId="21544" hidden="1"/>
    <cellStyle name="Uwaga 3" xfId="21539" hidden="1"/>
    <cellStyle name="Uwaga 3" xfId="21537" hidden="1"/>
    <cellStyle name="Uwaga 3" xfId="21535" hidden="1"/>
    <cellStyle name="Uwaga 3" xfId="21530" hidden="1"/>
    <cellStyle name="Uwaga 3" xfId="21528" hidden="1"/>
    <cellStyle name="Uwaga 3" xfId="21525" hidden="1"/>
    <cellStyle name="Uwaga 3" xfId="21521" hidden="1"/>
    <cellStyle name="Uwaga 3" xfId="21519" hidden="1"/>
    <cellStyle name="Uwaga 3" xfId="21517" hidden="1"/>
    <cellStyle name="Uwaga 3" xfId="21512" hidden="1"/>
    <cellStyle name="Uwaga 3" xfId="21510" hidden="1"/>
    <cellStyle name="Uwaga 3" xfId="21508" hidden="1"/>
    <cellStyle name="Uwaga 3" xfId="21502" hidden="1"/>
    <cellStyle name="Uwaga 3" xfId="21499" hidden="1"/>
    <cellStyle name="Uwaga 3" xfId="21496" hidden="1"/>
    <cellStyle name="Uwaga 3" xfId="21493" hidden="1"/>
    <cellStyle name="Uwaga 3" xfId="21490" hidden="1"/>
    <cellStyle name="Uwaga 3" xfId="21487" hidden="1"/>
    <cellStyle name="Uwaga 3" xfId="21484" hidden="1"/>
    <cellStyle name="Uwaga 3" xfId="21481" hidden="1"/>
    <cellStyle name="Uwaga 3" xfId="19515" hidden="1"/>
    <cellStyle name="Uwaga 3" xfId="20492" hidden="1"/>
    <cellStyle name="Uwaga 3" xfId="21433" hidden="1"/>
    <cellStyle name="Uwaga 3" xfId="19511" hidden="1"/>
    <cellStyle name="Uwaga 3" xfId="21429" hidden="1"/>
    <cellStyle name="Uwaga 3" xfId="19507" hidden="1"/>
    <cellStyle name="Uwaga 3" xfId="20519" hidden="1"/>
    <cellStyle name="Uwaga 3" xfId="19503" hidden="1"/>
    <cellStyle name="Uwaga 3" xfId="20515" hidden="1"/>
    <cellStyle name="Uwaga 3" xfId="18613" hidden="1"/>
    <cellStyle name="Uwaga 3" xfId="19534" hidden="1"/>
    <cellStyle name="Uwaga 3" xfId="21417" hidden="1"/>
    <cellStyle name="Uwaga 3" xfId="19495" hidden="1"/>
    <cellStyle name="Uwaga 3" xfId="20507" hidden="1"/>
    <cellStyle name="Uwaga 3" xfId="21448" hidden="1"/>
    <cellStyle name="Uwaga 3" xfId="19514" hidden="1"/>
    <cellStyle name="Uwaga 3" xfId="21467" hidden="1"/>
    <cellStyle name="Uwaga 3" xfId="19545" hidden="1"/>
    <cellStyle name="Uwaga 3" xfId="21428" hidden="1"/>
    <cellStyle name="Uwaga 3" xfId="19541" hidden="1"/>
    <cellStyle name="Uwaga 3" xfId="21424" hidden="1"/>
    <cellStyle name="Uwaga 3" xfId="19502" hidden="1"/>
    <cellStyle name="Uwaga 3" xfId="20514" hidden="1"/>
    <cellStyle name="Uwaga 3" xfId="18614" hidden="1"/>
    <cellStyle name="Uwaga 3" xfId="20475" hidden="1"/>
    <cellStyle name="Uwaga 3" xfId="21416" hidden="1"/>
    <cellStyle name="Uwaga 3" xfId="18618" hidden="1"/>
    <cellStyle name="Uwaga 3" xfId="20471" hidden="1"/>
    <cellStyle name="Uwaga 3" xfId="19513" hidden="1"/>
    <cellStyle name="Uwaga 3" xfId="18603" hidden="1"/>
    <cellStyle name="Uwaga 3" xfId="20486" hidden="1"/>
    <cellStyle name="Uwaga 3" xfId="20482" hidden="1"/>
    <cellStyle name="Uwaga 3" xfId="19536" hidden="1"/>
    <cellStyle name="Uwaga 3" xfId="18615" hidden="1"/>
    <cellStyle name="Uwaga 3" xfId="20474" hidden="1"/>
    <cellStyle name="Uwaga 3" xfId="19528" hidden="1"/>
    <cellStyle name="Uwaga 3" xfId="19516" hidden="1"/>
    <cellStyle name="Uwaga 3" xfId="20493" hidden="1"/>
    <cellStyle name="Uwaga 3" xfId="19547" hidden="1"/>
    <cellStyle name="Uwaga 3" xfId="19508" hidden="1"/>
    <cellStyle name="Uwaga 3" xfId="18608" hidden="1"/>
    <cellStyle name="Uwaga 3" xfId="19539" hidden="1"/>
    <cellStyle name="Uwaga 3" xfId="18612" hidden="1"/>
    <cellStyle name="Uwaga 3" xfId="19496" hidden="1"/>
    <cellStyle name="Uwaga 3" xfId="20473" hidden="1"/>
    <cellStyle name="Uwaga 3" xfId="19556" hidden="1"/>
    <cellStyle name="Uwaga 3" xfId="18593" hidden="1"/>
    <cellStyle name="Uwaga 3" xfId="19554" hidden="1"/>
    <cellStyle name="Uwaga 3" xfId="21437" hidden="1"/>
    <cellStyle name="Uwaga 3" xfId="20495" hidden="1"/>
    <cellStyle name="Uwaga 3" xfId="21436" hidden="1"/>
    <cellStyle name="Uwaga 3" xfId="15128" hidden="1"/>
    <cellStyle name="Uwaga 3" xfId="20494" hidden="1"/>
    <cellStyle name="Uwaga 3" xfId="21435" hidden="1"/>
    <cellStyle name="Uwaga 3" xfId="19525" hidden="1"/>
    <cellStyle name="Uwaga 3" xfId="23739" hidden="1"/>
    <cellStyle name="Uwaga 3" xfId="23740" hidden="1"/>
    <cellStyle name="Uwaga 3" xfId="23742" hidden="1"/>
    <cellStyle name="Uwaga 3" xfId="23754" hidden="1"/>
    <cellStyle name="Uwaga 3" xfId="23755" hidden="1"/>
    <cellStyle name="Uwaga 3" xfId="23760" hidden="1"/>
    <cellStyle name="Uwaga 3" xfId="23769" hidden="1"/>
    <cellStyle name="Uwaga 3" xfId="23770" hidden="1"/>
    <cellStyle name="Uwaga 3" xfId="23775" hidden="1"/>
    <cellStyle name="Uwaga 3" xfId="23784" hidden="1"/>
    <cellStyle name="Uwaga 3" xfId="23785" hidden="1"/>
    <cellStyle name="Uwaga 3" xfId="23786" hidden="1"/>
    <cellStyle name="Uwaga 3" xfId="23799" hidden="1"/>
    <cellStyle name="Uwaga 3" xfId="23804" hidden="1"/>
    <cellStyle name="Uwaga 3" xfId="23809" hidden="1"/>
    <cellStyle name="Uwaga 3" xfId="23819" hidden="1"/>
    <cellStyle name="Uwaga 3" xfId="23824" hidden="1"/>
    <cellStyle name="Uwaga 3" xfId="23828" hidden="1"/>
    <cellStyle name="Uwaga 3" xfId="23835" hidden="1"/>
    <cellStyle name="Uwaga 3" xfId="23840" hidden="1"/>
    <cellStyle name="Uwaga 3" xfId="23843" hidden="1"/>
    <cellStyle name="Uwaga 3" xfId="23849" hidden="1"/>
    <cellStyle name="Uwaga 3" xfId="23854" hidden="1"/>
    <cellStyle name="Uwaga 3" xfId="23858" hidden="1"/>
    <cellStyle name="Uwaga 3" xfId="23859" hidden="1"/>
    <cellStyle name="Uwaga 3" xfId="23860" hidden="1"/>
    <cellStyle name="Uwaga 3" xfId="23864" hidden="1"/>
    <cellStyle name="Uwaga 3" xfId="23876" hidden="1"/>
    <cellStyle name="Uwaga 3" xfId="23881" hidden="1"/>
    <cellStyle name="Uwaga 3" xfId="23886" hidden="1"/>
    <cellStyle name="Uwaga 3" xfId="23891" hidden="1"/>
    <cellStyle name="Uwaga 3" xfId="23896" hidden="1"/>
    <cellStyle name="Uwaga 3" xfId="23901" hidden="1"/>
    <cellStyle name="Uwaga 3" xfId="23905" hidden="1"/>
    <cellStyle name="Uwaga 3" xfId="23909" hidden="1"/>
    <cellStyle name="Uwaga 3" xfId="23914" hidden="1"/>
    <cellStyle name="Uwaga 3" xfId="23919" hidden="1"/>
    <cellStyle name="Uwaga 3" xfId="23920" hidden="1"/>
    <cellStyle name="Uwaga 3" xfId="23922" hidden="1"/>
    <cellStyle name="Uwaga 3" xfId="23935" hidden="1"/>
    <cellStyle name="Uwaga 3" xfId="23939" hidden="1"/>
    <cellStyle name="Uwaga 3" xfId="23944" hidden="1"/>
    <cellStyle name="Uwaga 3" xfId="23951" hidden="1"/>
    <cellStyle name="Uwaga 3" xfId="23955" hidden="1"/>
    <cellStyle name="Uwaga 3" xfId="23960" hidden="1"/>
    <cellStyle name="Uwaga 3" xfId="23965" hidden="1"/>
    <cellStyle name="Uwaga 3" xfId="23968" hidden="1"/>
    <cellStyle name="Uwaga 3" xfId="23973" hidden="1"/>
    <cellStyle name="Uwaga 3" xfId="23979" hidden="1"/>
    <cellStyle name="Uwaga 3" xfId="23980" hidden="1"/>
    <cellStyle name="Uwaga 3" xfId="23983" hidden="1"/>
    <cellStyle name="Uwaga 3" xfId="23996" hidden="1"/>
    <cellStyle name="Uwaga 3" xfId="24000" hidden="1"/>
    <cellStyle name="Uwaga 3" xfId="24005" hidden="1"/>
    <cellStyle name="Uwaga 3" xfId="24012" hidden="1"/>
    <cellStyle name="Uwaga 3" xfId="24017" hidden="1"/>
    <cellStyle name="Uwaga 3" xfId="24021" hidden="1"/>
    <cellStyle name="Uwaga 3" xfId="24026" hidden="1"/>
    <cellStyle name="Uwaga 3" xfId="24030" hidden="1"/>
    <cellStyle name="Uwaga 3" xfId="24035" hidden="1"/>
    <cellStyle name="Uwaga 3" xfId="24039" hidden="1"/>
    <cellStyle name="Uwaga 3" xfId="24040" hidden="1"/>
    <cellStyle name="Uwaga 3" xfId="24042" hidden="1"/>
    <cellStyle name="Uwaga 3" xfId="24054" hidden="1"/>
    <cellStyle name="Uwaga 3" xfId="24055" hidden="1"/>
    <cellStyle name="Uwaga 3" xfId="24057" hidden="1"/>
    <cellStyle name="Uwaga 3" xfId="24069" hidden="1"/>
    <cellStyle name="Uwaga 3" xfId="24071" hidden="1"/>
    <cellStyle name="Uwaga 3" xfId="24074" hidden="1"/>
    <cellStyle name="Uwaga 3" xfId="24084" hidden="1"/>
    <cellStyle name="Uwaga 3" xfId="24085" hidden="1"/>
    <cellStyle name="Uwaga 3" xfId="24087" hidden="1"/>
    <cellStyle name="Uwaga 3" xfId="24099" hidden="1"/>
    <cellStyle name="Uwaga 3" xfId="24100" hidden="1"/>
    <cellStyle name="Uwaga 3" xfId="24101" hidden="1"/>
    <cellStyle name="Uwaga 3" xfId="24115" hidden="1"/>
    <cellStyle name="Uwaga 3" xfId="24118" hidden="1"/>
    <cellStyle name="Uwaga 3" xfId="24122" hidden="1"/>
    <cellStyle name="Uwaga 3" xfId="24130" hidden="1"/>
    <cellStyle name="Uwaga 3" xfId="24133" hidden="1"/>
    <cellStyle name="Uwaga 3" xfId="24137" hidden="1"/>
    <cellStyle name="Uwaga 3" xfId="24145" hidden="1"/>
    <cellStyle name="Uwaga 3" xfId="24148" hidden="1"/>
    <cellStyle name="Uwaga 3" xfId="24152" hidden="1"/>
    <cellStyle name="Uwaga 3" xfId="24159" hidden="1"/>
    <cellStyle name="Uwaga 3" xfId="24160" hidden="1"/>
    <cellStyle name="Uwaga 3" xfId="24162" hidden="1"/>
    <cellStyle name="Uwaga 3" xfId="24175" hidden="1"/>
    <cellStyle name="Uwaga 3" xfId="24178" hidden="1"/>
    <cellStyle name="Uwaga 3" xfId="24181" hidden="1"/>
    <cellStyle name="Uwaga 3" xfId="24190" hidden="1"/>
    <cellStyle name="Uwaga 3" xfId="24193" hidden="1"/>
    <cellStyle name="Uwaga 3" xfId="24197" hidden="1"/>
    <cellStyle name="Uwaga 3" xfId="24205" hidden="1"/>
    <cellStyle name="Uwaga 3" xfId="24207" hidden="1"/>
    <cellStyle name="Uwaga 3" xfId="24210" hidden="1"/>
    <cellStyle name="Uwaga 3" xfId="24219" hidden="1"/>
    <cellStyle name="Uwaga 3" xfId="24220" hidden="1"/>
    <cellStyle name="Uwaga 3" xfId="24221" hidden="1"/>
    <cellStyle name="Uwaga 3" xfId="24234" hidden="1"/>
    <cellStyle name="Uwaga 3" xfId="24235" hidden="1"/>
    <cellStyle name="Uwaga 3" xfId="24237" hidden="1"/>
    <cellStyle name="Uwaga 3" xfId="24249" hidden="1"/>
    <cellStyle name="Uwaga 3" xfId="24250" hidden="1"/>
    <cellStyle name="Uwaga 3" xfId="24252" hidden="1"/>
    <cellStyle name="Uwaga 3" xfId="24264" hidden="1"/>
    <cellStyle name="Uwaga 3" xfId="24265" hidden="1"/>
    <cellStyle name="Uwaga 3" xfId="24267" hidden="1"/>
    <cellStyle name="Uwaga 3" xfId="24279" hidden="1"/>
    <cellStyle name="Uwaga 3" xfId="24280" hidden="1"/>
    <cellStyle name="Uwaga 3" xfId="24281" hidden="1"/>
    <cellStyle name="Uwaga 3" xfId="24295" hidden="1"/>
    <cellStyle name="Uwaga 3" xfId="24297" hidden="1"/>
    <cellStyle name="Uwaga 3" xfId="24300" hidden="1"/>
    <cellStyle name="Uwaga 3" xfId="24310" hidden="1"/>
    <cellStyle name="Uwaga 3" xfId="24313" hidden="1"/>
    <cellStyle name="Uwaga 3" xfId="24316" hidden="1"/>
    <cellStyle name="Uwaga 3" xfId="24325" hidden="1"/>
    <cellStyle name="Uwaga 3" xfId="24327" hidden="1"/>
    <cellStyle name="Uwaga 3" xfId="24330" hidden="1"/>
    <cellStyle name="Uwaga 3" xfId="24339" hidden="1"/>
    <cellStyle name="Uwaga 3" xfId="24340" hidden="1"/>
    <cellStyle name="Uwaga 3" xfId="24341" hidden="1"/>
    <cellStyle name="Uwaga 3" xfId="24354" hidden="1"/>
    <cellStyle name="Uwaga 3" xfId="24356" hidden="1"/>
    <cellStyle name="Uwaga 3" xfId="24358" hidden="1"/>
    <cellStyle name="Uwaga 3" xfId="24369" hidden="1"/>
    <cellStyle name="Uwaga 3" xfId="24371" hidden="1"/>
    <cellStyle name="Uwaga 3" xfId="24373" hidden="1"/>
    <cellStyle name="Uwaga 3" xfId="24384" hidden="1"/>
    <cellStyle name="Uwaga 3" xfId="24386" hidden="1"/>
    <cellStyle name="Uwaga 3" xfId="24388" hidden="1"/>
    <cellStyle name="Uwaga 3" xfId="24399" hidden="1"/>
    <cellStyle name="Uwaga 3" xfId="24400" hidden="1"/>
    <cellStyle name="Uwaga 3" xfId="24401" hidden="1"/>
    <cellStyle name="Uwaga 3" xfId="24414" hidden="1"/>
    <cellStyle name="Uwaga 3" xfId="24416" hidden="1"/>
    <cellStyle name="Uwaga 3" xfId="24418" hidden="1"/>
    <cellStyle name="Uwaga 3" xfId="24429" hidden="1"/>
    <cellStyle name="Uwaga 3" xfId="24431" hidden="1"/>
    <cellStyle name="Uwaga 3" xfId="24433" hidden="1"/>
    <cellStyle name="Uwaga 3" xfId="24444" hidden="1"/>
    <cellStyle name="Uwaga 3" xfId="24446" hidden="1"/>
    <cellStyle name="Uwaga 3" xfId="24447" hidden="1"/>
    <cellStyle name="Uwaga 3" xfId="24459" hidden="1"/>
    <cellStyle name="Uwaga 3" xfId="24460" hidden="1"/>
    <cellStyle name="Uwaga 3" xfId="24461" hidden="1"/>
    <cellStyle name="Uwaga 3" xfId="24474" hidden="1"/>
    <cellStyle name="Uwaga 3" xfId="24476" hidden="1"/>
    <cellStyle name="Uwaga 3" xfId="24478" hidden="1"/>
    <cellStyle name="Uwaga 3" xfId="24489" hidden="1"/>
    <cellStyle name="Uwaga 3" xfId="24491" hidden="1"/>
    <cellStyle name="Uwaga 3" xfId="24493" hidden="1"/>
    <cellStyle name="Uwaga 3" xfId="24504" hidden="1"/>
    <cellStyle name="Uwaga 3" xfId="24506" hidden="1"/>
    <cellStyle name="Uwaga 3" xfId="24508" hidden="1"/>
    <cellStyle name="Uwaga 3" xfId="24519" hidden="1"/>
    <cellStyle name="Uwaga 3" xfId="24520" hidden="1"/>
    <cellStyle name="Uwaga 3" xfId="24522" hidden="1"/>
    <cellStyle name="Uwaga 3" xfId="24533" hidden="1"/>
    <cellStyle name="Uwaga 3" xfId="24535" hidden="1"/>
    <cellStyle name="Uwaga 3" xfId="24536" hidden="1"/>
    <cellStyle name="Uwaga 3" xfId="24545" hidden="1"/>
    <cellStyle name="Uwaga 3" xfId="24548" hidden="1"/>
    <cellStyle name="Uwaga 3" xfId="24550" hidden="1"/>
    <cellStyle name="Uwaga 3" xfId="24561" hidden="1"/>
    <cellStyle name="Uwaga 3" xfId="24563" hidden="1"/>
    <cellStyle name="Uwaga 3" xfId="24565" hidden="1"/>
    <cellStyle name="Uwaga 3" xfId="24577" hidden="1"/>
    <cellStyle name="Uwaga 3" xfId="24579" hidden="1"/>
    <cellStyle name="Uwaga 3" xfId="24581" hidden="1"/>
    <cellStyle name="Uwaga 3" xfId="24589" hidden="1"/>
    <cellStyle name="Uwaga 3" xfId="24591" hidden="1"/>
    <cellStyle name="Uwaga 3" xfId="24594" hidden="1"/>
    <cellStyle name="Uwaga 3" xfId="24584" hidden="1"/>
    <cellStyle name="Uwaga 3" xfId="24583" hidden="1"/>
    <cellStyle name="Uwaga 3" xfId="24582" hidden="1"/>
    <cellStyle name="Uwaga 3" xfId="24569" hidden="1"/>
    <cellStyle name="Uwaga 3" xfId="24568" hidden="1"/>
    <cellStyle name="Uwaga 3" xfId="24567" hidden="1"/>
    <cellStyle name="Uwaga 3" xfId="24554" hidden="1"/>
    <cellStyle name="Uwaga 3" xfId="24553" hidden="1"/>
    <cellStyle name="Uwaga 3" xfId="24552" hidden="1"/>
    <cellStyle name="Uwaga 3" xfId="24539" hidden="1"/>
    <cellStyle name="Uwaga 3" xfId="24538" hidden="1"/>
    <cellStyle name="Uwaga 3" xfId="24537" hidden="1"/>
    <cellStyle name="Uwaga 3" xfId="24524" hidden="1"/>
    <cellStyle name="Uwaga 3" xfId="24523" hidden="1"/>
    <cellStyle name="Uwaga 3" xfId="24521" hidden="1"/>
    <cellStyle name="Uwaga 3" xfId="24510" hidden="1"/>
    <cellStyle name="Uwaga 3" xfId="24507" hidden="1"/>
    <cellStyle name="Uwaga 3" xfId="24505" hidden="1"/>
    <cellStyle name="Uwaga 3" xfId="24495" hidden="1"/>
    <cellStyle name="Uwaga 3" xfId="24492" hidden="1"/>
    <cellStyle name="Uwaga 3" xfId="24490" hidden="1"/>
    <cellStyle name="Uwaga 3" xfId="24480" hidden="1"/>
    <cellStyle name="Uwaga 3" xfId="24477" hidden="1"/>
    <cellStyle name="Uwaga 3" xfId="24475" hidden="1"/>
    <cellStyle name="Uwaga 3" xfId="24465" hidden="1"/>
    <cellStyle name="Uwaga 3" xfId="24463" hidden="1"/>
    <cellStyle name="Uwaga 3" xfId="24462" hidden="1"/>
    <cellStyle name="Uwaga 3" xfId="24450" hidden="1"/>
    <cellStyle name="Uwaga 3" xfId="24448" hidden="1"/>
    <cellStyle name="Uwaga 3" xfId="24445" hidden="1"/>
    <cellStyle name="Uwaga 3" xfId="24435" hidden="1"/>
    <cellStyle name="Uwaga 3" xfId="24432" hidden="1"/>
    <cellStyle name="Uwaga 3" xfId="24430" hidden="1"/>
    <cellStyle name="Uwaga 3" xfId="24420" hidden="1"/>
    <cellStyle name="Uwaga 3" xfId="24417" hidden="1"/>
    <cellStyle name="Uwaga 3" xfId="24415" hidden="1"/>
    <cellStyle name="Uwaga 3" xfId="24405" hidden="1"/>
    <cellStyle name="Uwaga 3" xfId="24403" hidden="1"/>
    <cellStyle name="Uwaga 3" xfId="24402" hidden="1"/>
    <cellStyle name="Uwaga 3" xfId="24390" hidden="1"/>
    <cellStyle name="Uwaga 3" xfId="24387" hidden="1"/>
    <cellStyle name="Uwaga 3" xfId="24385" hidden="1"/>
    <cellStyle name="Uwaga 3" xfId="24375" hidden="1"/>
    <cellStyle name="Uwaga 3" xfId="24372" hidden="1"/>
    <cellStyle name="Uwaga 3" xfId="24370" hidden="1"/>
    <cellStyle name="Uwaga 3" xfId="24360" hidden="1"/>
    <cellStyle name="Uwaga 3" xfId="24357" hidden="1"/>
    <cellStyle name="Uwaga 3" xfId="24355" hidden="1"/>
    <cellStyle name="Uwaga 3" xfId="24345" hidden="1"/>
    <cellStyle name="Uwaga 3" xfId="24343" hidden="1"/>
    <cellStyle name="Uwaga 3" xfId="24342" hidden="1"/>
    <cellStyle name="Uwaga 3" xfId="24329" hidden="1"/>
    <cellStyle name="Uwaga 3" xfId="24326" hidden="1"/>
    <cellStyle name="Uwaga 3" xfId="24324" hidden="1"/>
    <cellStyle name="Uwaga 3" xfId="24314" hidden="1"/>
    <cellStyle name="Uwaga 3" xfId="24311" hidden="1"/>
    <cellStyle name="Uwaga 3" xfId="24309" hidden="1"/>
    <cellStyle name="Uwaga 3" xfId="24299" hidden="1"/>
    <cellStyle name="Uwaga 3" xfId="24296" hidden="1"/>
    <cellStyle name="Uwaga 3" xfId="24294" hidden="1"/>
    <cellStyle name="Uwaga 3" xfId="24285" hidden="1"/>
    <cellStyle name="Uwaga 3" xfId="24283" hidden="1"/>
    <cellStyle name="Uwaga 3" xfId="24282" hidden="1"/>
    <cellStyle name="Uwaga 3" xfId="24270" hidden="1"/>
    <cellStyle name="Uwaga 3" xfId="24268" hidden="1"/>
    <cellStyle name="Uwaga 3" xfId="24266" hidden="1"/>
    <cellStyle name="Uwaga 3" xfId="24255" hidden="1"/>
    <cellStyle name="Uwaga 3" xfId="24253" hidden="1"/>
    <cellStyle name="Uwaga 3" xfId="24251" hidden="1"/>
    <cellStyle name="Uwaga 3" xfId="24240" hidden="1"/>
    <cellStyle name="Uwaga 3" xfId="24238" hidden="1"/>
    <cellStyle name="Uwaga 3" xfId="24236" hidden="1"/>
    <cellStyle name="Uwaga 3" xfId="24225" hidden="1"/>
    <cellStyle name="Uwaga 3" xfId="24223" hidden="1"/>
    <cellStyle name="Uwaga 3" xfId="24222" hidden="1"/>
    <cellStyle name="Uwaga 3" xfId="24209" hidden="1"/>
    <cellStyle name="Uwaga 3" xfId="24206" hidden="1"/>
    <cellStyle name="Uwaga 3" xfId="24204" hidden="1"/>
    <cellStyle name="Uwaga 3" xfId="24194" hidden="1"/>
    <cellStyle name="Uwaga 3" xfId="24191" hidden="1"/>
    <cellStyle name="Uwaga 3" xfId="24189" hidden="1"/>
    <cellStyle name="Uwaga 3" xfId="24179" hidden="1"/>
    <cellStyle name="Uwaga 3" xfId="24176" hidden="1"/>
    <cellStyle name="Uwaga 3" xfId="24174" hidden="1"/>
    <cellStyle name="Uwaga 3" xfId="24165" hidden="1"/>
    <cellStyle name="Uwaga 3" xfId="24163" hidden="1"/>
    <cellStyle name="Uwaga 3" xfId="24161" hidden="1"/>
    <cellStyle name="Uwaga 3" xfId="24149" hidden="1"/>
    <cellStyle name="Uwaga 3" xfId="24146" hidden="1"/>
    <cellStyle name="Uwaga 3" xfId="24144" hidden="1"/>
    <cellStyle name="Uwaga 3" xfId="24134" hidden="1"/>
    <cellStyle name="Uwaga 3" xfId="24131" hidden="1"/>
    <cellStyle name="Uwaga 3" xfId="24129" hidden="1"/>
    <cellStyle name="Uwaga 3" xfId="24119" hidden="1"/>
    <cellStyle name="Uwaga 3" xfId="24116" hidden="1"/>
    <cellStyle name="Uwaga 3" xfId="24114" hidden="1"/>
    <cellStyle name="Uwaga 3" xfId="24107" hidden="1"/>
    <cellStyle name="Uwaga 3" xfId="24104" hidden="1"/>
    <cellStyle name="Uwaga 3" xfId="24102" hidden="1"/>
    <cellStyle name="Uwaga 3" xfId="24092" hidden="1"/>
    <cellStyle name="Uwaga 3" xfId="24089" hidden="1"/>
    <cellStyle name="Uwaga 3" xfId="24086" hidden="1"/>
    <cellStyle name="Uwaga 3" xfId="24077" hidden="1"/>
    <cellStyle name="Uwaga 3" xfId="24073" hidden="1"/>
    <cellStyle name="Uwaga 3" xfId="24070" hidden="1"/>
    <cellStyle name="Uwaga 3" xfId="24062" hidden="1"/>
    <cellStyle name="Uwaga 3" xfId="24059" hidden="1"/>
    <cellStyle name="Uwaga 3" xfId="24056" hidden="1"/>
    <cellStyle name="Uwaga 3" xfId="24047" hidden="1"/>
    <cellStyle name="Uwaga 3" xfId="24044" hidden="1"/>
    <cellStyle name="Uwaga 3" xfId="24041" hidden="1"/>
    <cellStyle name="Uwaga 3" xfId="24031" hidden="1"/>
    <cellStyle name="Uwaga 3" xfId="24027" hidden="1"/>
    <cellStyle name="Uwaga 3" xfId="24024" hidden="1"/>
    <cellStyle name="Uwaga 3" xfId="24015" hidden="1"/>
    <cellStyle name="Uwaga 3" xfId="24011" hidden="1"/>
    <cellStyle name="Uwaga 3" xfId="24009" hidden="1"/>
    <cellStyle name="Uwaga 3" xfId="24001" hidden="1"/>
    <cellStyle name="Uwaga 3" xfId="23997" hidden="1"/>
    <cellStyle name="Uwaga 3" xfId="23994" hidden="1"/>
    <cellStyle name="Uwaga 3" xfId="23987" hidden="1"/>
    <cellStyle name="Uwaga 3" xfId="23984" hidden="1"/>
    <cellStyle name="Uwaga 3" xfId="23981" hidden="1"/>
    <cellStyle name="Uwaga 3" xfId="23972" hidden="1"/>
    <cellStyle name="Uwaga 3" xfId="23967" hidden="1"/>
    <cellStyle name="Uwaga 3" xfId="23964" hidden="1"/>
    <cellStyle name="Uwaga 3" xfId="23957" hidden="1"/>
    <cellStyle name="Uwaga 3" xfId="23952" hidden="1"/>
    <cellStyle name="Uwaga 3" xfId="23949" hidden="1"/>
    <cellStyle name="Uwaga 3" xfId="23942" hidden="1"/>
    <cellStyle name="Uwaga 3" xfId="23937" hidden="1"/>
    <cellStyle name="Uwaga 3" xfId="23934" hidden="1"/>
    <cellStyle name="Uwaga 3" xfId="23928" hidden="1"/>
    <cellStyle name="Uwaga 3" xfId="23924" hidden="1"/>
    <cellStyle name="Uwaga 3" xfId="23921" hidden="1"/>
    <cellStyle name="Uwaga 3" xfId="23913" hidden="1"/>
    <cellStyle name="Uwaga 3" xfId="23908" hidden="1"/>
    <cellStyle name="Uwaga 3" xfId="23904" hidden="1"/>
    <cellStyle name="Uwaga 3" xfId="23898" hidden="1"/>
    <cellStyle name="Uwaga 3" xfId="23893" hidden="1"/>
    <cellStyle name="Uwaga 3" xfId="23889" hidden="1"/>
    <cellStyle name="Uwaga 3" xfId="23883" hidden="1"/>
    <cellStyle name="Uwaga 3" xfId="23878" hidden="1"/>
    <cellStyle name="Uwaga 3" xfId="23874" hidden="1"/>
    <cellStyle name="Uwaga 3" xfId="23869" hidden="1"/>
    <cellStyle name="Uwaga 3" xfId="23865" hidden="1"/>
    <cellStyle name="Uwaga 3" xfId="23861" hidden="1"/>
    <cellStyle name="Uwaga 3" xfId="23853" hidden="1"/>
    <cellStyle name="Uwaga 3" xfId="23848" hidden="1"/>
    <cellStyle name="Uwaga 3" xfId="23844" hidden="1"/>
    <cellStyle name="Uwaga 3" xfId="23838" hidden="1"/>
    <cellStyle name="Uwaga 3" xfId="23833" hidden="1"/>
    <cellStyle name="Uwaga 3" xfId="23829" hidden="1"/>
    <cellStyle name="Uwaga 3" xfId="23823" hidden="1"/>
    <cellStyle name="Uwaga 3" xfId="23818" hidden="1"/>
    <cellStyle name="Uwaga 3" xfId="23814" hidden="1"/>
    <cellStyle name="Uwaga 3" xfId="23810" hidden="1"/>
    <cellStyle name="Uwaga 3" xfId="23805" hidden="1"/>
    <cellStyle name="Uwaga 3" xfId="23800" hidden="1"/>
    <cellStyle name="Uwaga 3" xfId="23795" hidden="1"/>
    <cellStyle name="Uwaga 3" xfId="23791" hidden="1"/>
    <cellStyle name="Uwaga 3" xfId="23787" hidden="1"/>
    <cellStyle name="Uwaga 3" xfId="23780" hidden="1"/>
    <cellStyle name="Uwaga 3" xfId="23776" hidden="1"/>
    <cellStyle name="Uwaga 3" xfId="23771" hidden="1"/>
    <cellStyle name="Uwaga 3" xfId="23765" hidden="1"/>
    <cellStyle name="Uwaga 3" xfId="23761" hidden="1"/>
    <cellStyle name="Uwaga 3" xfId="23756" hidden="1"/>
    <cellStyle name="Uwaga 3" xfId="23750" hidden="1"/>
    <cellStyle name="Uwaga 3" xfId="23746" hidden="1"/>
    <cellStyle name="Uwaga 3" xfId="23741" hidden="1"/>
    <cellStyle name="Uwaga 3" xfId="23735" hidden="1"/>
    <cellStyle name="Uwaga 3" xfId="23731" hidden="1"/>
    <cellStyle name="Uwaga 3" xfId="23727" hidden="1"/>
    <cellStyle name="Uwaga 3" xfId="24587" hidden="1"/>
    <cellStyle name="Uwaga 3" xfId="24586" hidden="1"/>
    <cellStyle name="Uwaga 3" xfId="24585" hidden="1"/>
    <cellStyle name="Uwaga 3" xfId="24572" hidden="1"/>
    <cellStyle name="Uwaga 3" xfId="24571" hidden="1"/>
    <cellStyle name="Uwaga 3" xfId="24570" hidden="1"/>
    <cellStyle name="Uwaga 3" xfId="24557" hidden="1"/>
    <cellStyle name="Uwaga 3" xfId="24556" hidden="1"/>
    <cellStyle name="Uwaga 3" xfId="24555" hidden="1"/>
    <cellStyle name="Uwaga 3" xfId="24542" hidden="1"/>
    <cellStyle name="Uwaga 3" xfId="24541" hidden="1"/>
    <cellStyle name="Uwaga 3" xfId="24540" hidden="1"/>
    <cellStyle name="Uwaga 3" xfId="24527" hidden="1"/>
    <cellStyle name="Uwaga 3" xfId="24526" hidden="1"/>
    <cellStyle name="Uwaga 3" xfId="24525" hidden="1"/>
    <cellStyle name="Uwaga 3" xfId="24513" hidden="1"/>
    <cellStyle name="Uwaga 3" xfId="24511" hidden="1"/>
    <cellStyle name="Uwaga 3" xfId="24509" hidden="1"/>
    <cellStyle name="Uwaga 3" xfId="24498" hidden="1"/>
    <cellStyle name="Uwaga 3" xfId="24496" hidden="1"/>
    <cellStyle name="Uwaga 3" xfId="24494" hidden="1"/>
    <cellStyle name="Uwaga 3" xfId="24483" hidden="1"/>
    <cellStyle name="Uwaga 3" xfId="24481" hidden="1"/>
    <cellStyle name="Uwaga 3" xfId="24479" hidden="1"/>
    <cellStyle name="Uwaga 3" xfId="24468" hidden="1"/>
    <cellStyle name="Uwaga 3" xfId="24466" hidden="1"/>
    <cellStyle name="Uwaga 3" xfId="24464" hidden="1"/>
    <cellStyle name="Uwaga 3" xfId="24453" hidden="1"/>
    <cellStyle name="Uwaga 3" xfId="24451" hidden="1"/>
    <cellStyle name="Uwaga 3" xfId="24449" hidden="1"/>
    <cellStyle name="Uwaga 3" xfId="24438" hidden="1"/>
    <cellStyle name="Uwaga 3" xfId="24436" hidden="1"/>
    <cellStyle name="Uwaga 3" xfId="24434" hidden="1"/>
    <cellStyle name="Uwaga 3" xfId="24423" hidden="1"/>
    <cellStyle name="Uwaga 3" xfId="24421" hidden="1"/>
    <cellStyle name="Uwaga 3" xfId="24419" hidden="1"/>
    <cellStyle name="Uwaga 3" xfId="24408" hidden="1"/>
    <cellStyle name="Uwaga 3" xfId="24406" hidden="1"/>
    <cellStyle name="Uwaga 3" xfId="24404" hidden="1"/>
    <cellStyle name="Uwaga 3" xfId="24393" hidden="1"/>
    <cellStyle name="Uwaga 3" xfId="24391" hidden="1"/>
    <cellStyle name="Uwaga 3" xfId="24389" hidden="1"/>
    <cellStyle name="Uwaga 3" xfId="24378" hidden="1"/>
    <cellStyle name="Uwaga 3" xfId="24376" hidden="1"/>
    <cellStyle name="Uwaga 3" xfId="24374" hidden="1"/>
    <cellStyle name="Uwaga 3" xfId="24363" hidden="1"/>
    <cellStyle name="Uwaga 3" xfId="24361" hidden="1"/>
    <cellStyle name="Uwaga 3" xfId="24359" hidden="1"/>
    <cellStyle name="Uwaga 3" xfId="24348" hidden="1"/>
    <cellStyle name="Uwaga 3" xfId="24346" hidden="1"/>
    <cellStyle name="Uwaga 3" xfId="24344" hidden="1"/>
    <cellStyle name="Uwaga 3" xfId="24333" hidden="1"/>
    <cellStyle name="Uwaga 3" xfId="24331" hidden="1"/>
    <cellStyle name="Uwaga 3" xfId="24328" hidden="1"/>
    <cellStyle name="Uwaga 3" xfId="24318" hidden="1"/>
    <cellStyle name="Uwaga 3" xfId="24315" hidden="1"/>
    <cellStyle name="Uwaga 3" xfId="24312" hidden="1"/>
    <cellStyle name="Uwaga 3" xfId="24303" hidden="1"/>
    <cellStyle name="Uwaga 3" xfId="24301" hidden="1"/>
    <cellStyle name="Uwaga 3" xfId="24298" hidden="1"/>
    <cellStyle name="Uwaga 3" xfId="24288" hidden="1"/>
    <cellStyle name="Uwaga 3" xfId="24286" hidden="1"/>
    <cellStyle name="Uwaga 3" xfId="24284" hidden="1"/>
    <cellStyle name="Uwaga 3" xfId="24273" hidden="1"/>
    <cellStyle name="Uwaga 3" xfId="24271" hidden="1"/>
    <cellStyle name="Uwaga 3" xfId="24269" hidden="1"/>
    <cellStyle name="Uwaga 3" xfId="24258" hidden="1"/>
    <cellStyle name="Uwaga 3" xfId="24256" hidden="1"/>
    <cellStyle name="Uwaga 3" xfId="24254" hidden="1"/>
    <cellStyle name="Uwaga 3" xfId="24243" hidden="1"/>
    <cellStyle name="Uwaga 3" xfId="24241" hidden="1"/>
    <cellStyle name="Uwaga 3" xfId="24239" hidden="1"/>
    <cellStyle name="Uwaga 3" xfId="24228" hidden="1"/>
    <cellStyle name="Uwaga 3" xfId="24226" hidden="1"/>
    <cellStyle name="Uwaga 3" xfId="24224" hidden="1"/>
    <cellStyle name="Uwaga 3" xfId="24213" hidden="1"/>
    <cellStyle name="Uwaga 3" xfId="24211" hidden="1"/>
    <cellStyle name="Uwaga 3" xfId="24208" hidden="1"/>
    <cellStyle name="Uwaga 3" xfId="24198" hidden="1"/>
    <cellStyle name="Uwaga 3" xfId="24195" hidden="1"/>
    <cellStyle name="Uwaga 3" xfId="24192" hidden="1"/>
    <cellStyle name="Uwaga 3" xfId="24183" hidden="1"/>
    <cellStyle name="Uwaga 3" xfId="24180" hidden="1"/>
    <cellStyle name="Uwaga 3" xfId="24177" hidden="1"/>
    <cellStyle name="Uwaga 3" xfId="24168" hidden="1"/>
    <cellStyle name="Uwaga 3" xfId="24166" hidden="1"/>
    <cellStyle name="Uwaga 3" xfId="24164" hidden="1"/>
    <cellStyle name="Uwaga 3" xfId="24153" hidden="1"/>
    <cellStyle name="Uwaga 3" xfId="24150" hidden="1"/>
    <cellStyle name="Uwaga 3" xfId="24147" hidden="1"/>
    <cellStyle name="Uwaga 3" xfId="24138" hidden="1"/>
    <cellStyle name="Uwaga 3" xfId="24135" hidden="1"/>
    <cellStyle name="Uwaga 3" xfId="24132" hidden="1"/>
    <cellStyle name="Uwaga 3" xfId="24123" hidden="1"/>
    <cellStyle name="Uwaga 3" xfId="24120" hidden="1"/>
    <cellStyle name="Uwaga 3" xfId="24117" hidden="1"/>
    <cellStyle name="Uwaga 3" xfId="24110" hidden="1"/>
    <cellStyle name="Uwaga 3" xfId="24106" hidden="1"/>
    <cellStyle name="Uwaga 3" xfId="24103" hidden="1"/>
    <cellStyle name="Uwaga 3" xfId="24095" hidden="1"/>
    <cellStyle name="Uwaga 3" xfId="24091" hidden="1"/>
    <cellStyle name="Uwaga 3" xfId="24088" hidden="1"/>
    <cellStyle name="Uwaga 3" xfId="24080" hidden="1"/>
    <cellStyle name="Uwaga 3" xfId="24076" hidden="1"/>
    <cellStyle name="Uwaga 3" xfId="24072" hidden="1"/>
    <cellStyle name="Uwaga 3" xfId="24065" hidden="1"/>
    <cellStyle name="Uwaga 3" xfId="24061" hidden="1"/>
    <cellStyle name="Uwaga 3" xfId="24058" hidden="1"/>
    <cellStyle name="Uwaga 3" xfId="24050" hidden="1"/>
    <cellStyle name="Uwaga 3" xfId="24046" hidden="1"/>
    <cellStyle name="Uwaga 3" xfId="24043" hidden="1"/>
    <cellStyle name="Uwaga 3" xfId="24034" hidden="1"/>
    <cellStyle name="Uwaga 3" xfId="24029" hidden="1"/>
    <cellStyle name="Uwaga 3" xfId="24025" hidden="1"/>
    <cellStyle name="Uwaga 3" xfId="24019" hidden="1"/>
    <cellStyle name="Uwaga 3" xfId="24014" hidden="1"/>
    <cellStyle name="Uwaga 3" xfId="24010" hidden="1"/>
    <cellStyle name="Uwaga 3" xfId="24004" hidden="1"/>
    <cellStyle name="Uwaga 3" xfId="23999" hidden="1"/>
    <cellStyle name="Uwaga 3" xfId="23995" hidden="1"/>
    <cellStyle name="Uwaga 3" xfId="23990" hidden="1"/>
    <cellStyle name="Uwaga 3" xfId="23986" hidden="1"/>
    <cellStyle name="Uwaga 3" xfId="23982" hidden="1"/>
    <cellStyle name="Uwaga 3" xfId="23975" hidden="1"/>
    <cellStyle name="Uwaga 3" xfId="23970" hidden="1"/>
    <cellStyle name="Uwaga 3" xfId="23966" hidden="1"/>
    <cellStyle name="Uwaga 3" xfId="23959" hidden="1"/>
    <cellStyle name="Uwaga 3" xfId="23954" hidden="1"/>
    <cellStyle name="Uwaga 3" xfId="23950" hidden="1"/>
    <cellStyle name="Uwaga 3" xfId="23945" hidden="1"/>
    <cellStyle name="Uwaga 3" xfId="23940" hidden="1"/>
    <cellStyle name="Uwaga 3" xfId="23936" hidden="1"/>
    <cellStyle name="Uwaga 3" xfId="23930" hidden="1"/>
    <cellStyle name="Uwaga 3" xfId="23926" hidden="1"/>
    <cellStyle name="Uwaga 3" xfId="23923" hidden="1"/>
    <cellStyle name="Uwaga 3" xfId="23916" hidden="1"/>
    <cellStyle name="Uwaga 3" xfId="23911" hidden="1"/>
    <cellStyle name="Uwaga 3" xfId="23906" hidden="1"/>
    <cellStyle name="Uwaga 3" xfId="23900" hidden="1"/>
    <cellStyle name="Uwaga 3" xfId="23895" hidden="1"/>
    <cellStyle name="Uwaga 3" xfId="23890" hidden="1"/>
    <cellStyle name="Uwaga 3" xfId="23885" hidden="1"/>
    <cellStyle name="Uwaga 3" xfId="23880" hidden="1"/>
    <cellStyle name="Uwaga 3" xfId="23875" hidden="1"/>
    <cellStyle name="Uwaga 3" xfId="23871" hidden="1"/>
    <cellStyle name="Uwaga 3" xfId="23867" hidden="1"/>
    <cellStyle name="Uwaga 3" xfId="23862" hidden="1"/>
    <cellStyle name="Uwaga 3" xfId="23855" hidden="1"/>
    <cellStyle name="Uwaga 3" xfId="23850" hidden="1"/>
    <cellStyle name="Uwaga 3" xfId="23845" hidden="1"/>
    <cellStyle name="Uwaga 3" xfId="23839" hidden="1"/>
    <cellStyle name="Uwaga 3" xfId="23834" hidden="1"/>
    <cellStyle name="Uwaga 3" xfId="23830" hidden="1"/>
    <cellStyle name="Uwaga 3" xfId="23825" hidden="1"/>
    <cellStyle name="Uwaga 3" xfId="23820" hidden="1"/>
    <cellStyle name="Uwaga 3" xfId="23815" hidden="1"/>
    <cellStyle name="Uwaga 3" xfId="23811" hidden="1"/>
    <cellStyle name="Uwaga 3" xfId="23806" hidden="1"/>
    <cellStyle name="Uwaga 3" xfId="23801" hidden="1"/>
    <cellStyle name="Uwaga 3" xfId="23796" hidden="1"/>
    <cellStyle name="Uwaga 3" xfId="23792" hidden="1"/>
    <cellStyle name="Uwaga 3" xfId="23788" hidden="1"/>
    <cellStyle name="Uwaga 3" xfId="23781" hidden="1"/>
    <cellStyle name="Uwaga 3" xfId="23777" hidden="1"/>
    <cellStyle name="Uwaga 3" xfId="23772" hidden="1"/>
    <cellStyle name="Uwaga 3" xfId="23766" hidden="1"/>
    <cellStyle name="Uwaga 3" xfId="23762" hidden="1"/>
    <cellStyle name="Uwaga 3" xfId="23757" hidden="1"/>
    <cellStyle name="Uwaga 3" xfId="23751" hidden="1"/>
    <cellStyle name="Uwaga 3" xfId="23747" hidden="1"/>
    <cellStyle name="Uwaga 3" xfId="23743" hidden="1"/>
    <cellStyle name="Uwaga 3" xfId="23736" hidden="1"/>
    <cellStyle name="Uwaga 3" xfId="23732" hidden="1"/>
    <cellStyle name="Uwaga 3" xfId="23728" hidden="1"/>
    <cellStyle name="Uwaga 3" xfId="24592" hidden="1"/>
    <cellStyle name="Uwaga 3" xfId="24590" hidden="1"/>
    <cellStyle name="Uwaga 3" xfId="24588" hidden="1"/>
    <cellStyle name="Uwaga 3" xfId="24575" hidden="1"/>
    <cellStyle name="Uwaga 3" xfId="24574" hidden="1"/>
    <cellStyle name="Uwaga 3" xfId="24573" hidden="1"/>
    <cellStyle name="Uwaga 3" xfId="24560" hidden="1"/>
    <cellStyle name="Uwaga 3" xfId="24559" hidden="1"/>
    <cellStyle name="Uwaga 3" xfId="24558" hidden="1"/>
    <cellStyle name="Uwaga 3" xfId="24546" hidden="1"/>
    <cellStyle name="Uwaga 3" xfId="24544" hidden="1"/>
    <cellStyle name="Uwaga 3" xfId="24543" hidden="1"/>
    <cellStyle name="Uwaga 3" xfId="24530" hidden="1"/>
    <cellStyle name="Uwaga 3" xfId="24529" hidden="1"/>
    <cellStyle name="Uwaga 3" xfId="24528" hidden="1"/>
    <cellStyle name="Uwaga 3" xfId="24516" hidden="1"/>
    <cellStyle name="Uwaga 3" xfId="24514" hidden="1"/>
    <cellStyle name="Uwaga 3" xfId="24512" hidden="1"/>
    <cellStyle name="Uwaga 3" xfId="24501" hidden="1"/>
    <cellStyle name="Uwaga 3" xfId="24499" hidden="1"/>
    <cellStyle name="Uwaga 3" xfId="24497" hidden="1"/>
    <cellStyle name="Uwaga 3" xfId="24486" hidden="1"/>
    <cellStyle name="Uwaga 3" xfId="24484" hidden="1"/>
    <cellStyle name="Uwaga 3" xfId="24482" hidden="1"/>
    <cellStyle name="Uwaga 3" xfId="24471" hidden="1"/>
    <cellStyle name="Uwaga 3" xfId="24469" hidden="1"/>
    <cellStyle name="Uwaga 3" xfId="24467" hidden="1"/>
    <cellStyle name="Uwaga 3" xfId="24456" hidden="1"/>
    <cellStyle name="Uwaga 3" xfId="24454" hidden="1"/>
    <cellStyle name="Uwaga 3" xfId="24452" hidden="1"/>
    <cellStyle name="Uwaga 3" xfId="24441" hidden="1"/>
    <cellStyle name="Uwaga 3" xfId="24439" hidden="1"/>
    <cellStyle name="Uwaga 3" xfId="24437" hidden="1"/>
    <cellStyle name="Uwaga 3" xfId="24426" hidden="1"/>
    <cellStyle name="Uwaga 3" xfId="24424" hidden="1"/>
    <cellStyle name="Uwaga 3" xfId="24422" hidden="1"/>
    <cellStyle name="Uwaga 3" xfId="24411" hidden="1"/>
    <cellStyle name="Uwaga 3" xfId="24409" hidden="1"/>
    <cellStyle name="Uwaga 3" xfId="24407" hidden="1"/>
    <cellStyle name="Uwaga 3" xfId="24396" hidden="1"/>
    <cellStyle name="Uwaga 3" xfId="24394" hidden="1"/>
    <cellStyle name="Uwaga 3" xfId="24392" hidden="1"/>
    <cellStyle name="Uwaga 3" xfId="24381" hidden="1"/>
    <cellStyle name="Uwaga 3" xfId="24379" hidden="1"/>
    <cellStyle name="Uwaga 3" xfId="24377" hidden="1"/>
    <cellStyle name="Uwaga 3" xfId="24366" hidden="1"/>
    <cellStyle name="Uwaga 3" xfId="24364" hidden="1"/>
    <cellStyle name="Uwaga 3" xfId="24362" hidden="1"/>
    <cellStyle name="Uwaga 3" xfId="24351" hidden="1"/>
    <cellStyle name="Uwaga 3" xfId="24349" hidden="1"/>
    <cellStyle name="Uwaga 3" xfId="24347" hidden="1"/>
    <cellStyle name="Uwaga 3" xfId="24336" hidden="1"/>
    <cellStyle name="Uwaga 3" xfId="24334" hidden="1"/>
    <cellStyle name="Uwaga 3" xfId="24332" hidden="1"/>
    <cellStyle name="Uwaga 3" xfId="24321" hidden="1"/>
    <cellStyle name="Uwaga 3" xfId="24319" hidden="1"/>
    <cellStyle name="Uwaga 3" xfId="24317" hidden="1"/>
    <cellStyle name="Uwaga 3" xfId="24306" hidden="1"/>
    <cellStyle name="Uwaga 3" xfId="24304" hidden="1"/>
    <cellStyle name="Uwaga 3" xfId="24302" hidden="1"/>
    <cellStyle name="Uwaga 3" xfId="24291" hidden="1"/>
    <cellStyle name="Uwaga 3" xfId="24289" hidden="1"/>
    <cellStyle name="Uwaga 3" xfId="24287" hidden="1"/>
    <cellStyle name="Uwaga 3" xfId="24276" hidden="1"/>
    <cellStyle name="Uwaga 3" xfId="24274" hidden="1"/>
    <cellStyle name="Uwaga 3" xfId="24272" hidden="1"/>
    <cellStyle name="Uwaga 3" xfId="24261" hidden="1"/>
    <cellStyle name="Uwaga 3" xfId="24259" hidden="1"/>
    <cellStyle name="Uwaga 3" xfId="24257" hidden="1"/>
    <cellStyle name="Uwaga 3" xfId="24246" hidden="1"/>
    <cellStyle name="Uwaga 3" xfId="24244" hidden="1"/>
    <cellStyle name="Uwaga 3" xfId="24242" hidden="1"/>
    <cellStyle name="Uwaga 3" xfId="24231" hidden="1"/>
    <cellStyle name="Uwaga 3" xfId="24229" hidden="1"/>
    <cellStyle name="Uwaga 3" xfId="24227" hidden="1"/>
    <cellStyle name="Uwaga 3" xfId="24216" hidden="1"/>
    <cellStyle name="Uwaga 3" xfId="24214" hidden="1"/>
    <cellStyle name="Uwaga 3" xfId="24212" hidden="1"/>
    <cellStyle name="Uwaga 3" xfId="24201" hidden="1"/>
    <cellStyle name="Uwaga 3" xfId="24199" hidden="1"/>
    <cellStyle name="Uwaga 3" xfId="24196" hidden="1"/>
    <cellStyle name="Uwaga 3" xfId="24186" hidden="1"/>
    <cellStyle name="Uwaga 3" xfId="24184" hidden="1"/>
    <cellStyle name="Uwaga 3" xfId="24182" hidden="1"/>
    <cellStyle name="Uwaga 3" xfId="24171" hidden="1"/>
    <cellStyle name="Uwaga 3" xfId="24169" hidden="1"/>
    <cellStyle name="Uwaga 3" xfId="24167" hidden="1"/>
    <cellStyle name="Uwaga 3" xfId="24156" hidden="1"/>
    <cellStyle name="Uwaga 3" xfId="24154" hidden="1"/>
    <cellStyle name="Uwaga 3" xfId="24151" hidden="1"/>
    <cellStyle name="Uwaga 3" xfId="24141" hidden="1"/>
    <cellStyle name="Uwaga 3" xfId="24139" hidden="1"/>
    <cellStyle name="Uwaga 3" xfId="24136" hidden="1"/>
    <cellStyle name="Uwaga 3" xfId="24126" hidden="1"/>
    <cellStyle name="Uwaga 3" xfId="24124" hidden="1"/>
    <cellStyle name="Uwaga 3" xfId="24121" hidden="1"/>
    <cellStyle name="Uwaga 3" xfId="24112" hidden="1"/>
    <cellStyle name="Uwaga 3" xfId="24109" hidden="1"/>
    <cellStyle name="Uwaga 3" xfId="24105" hidden="1"/>
    <cellStyle name="Uwaga 3" xfId="24097" hidden="1"/>
    <cellStyle name="Uwaga 3" xfId="24094" hidden="1"/>
    <cellStyle name="Uwaga 3" xfId="24090" hidden="1"/>
    <cellStyle name="Uwaga 3" xfId="24082" hidden="1"/>
    <cellStyle name="Uwaga 3" xfId="24079" hidden="1"/>
    <cellStyle name="Uwaga 3" xfId="24075" hidden="1"/>
    <cellStyle name="Uwaga 3" xfId="24067" hidden="1"/>
    <cellStyle name="Uwaga 3" xfId="24064" hidden="1"/>
    <cellStyle name="Uwaga 3" xfId="24060" hidden="1"/>
    <cellStyle name="Uwaga 3" xfId="24052" hidden="1"/>
    <cellStyle name="Uwaga 3" xfId="24049" hidden="1"/>
    <cellStyle name="Uwaga 3" xfId="24045" hidden="1"/>
    <cellStyle name="Uwaga 3" xfId="24037" hidden="1"/>
    <cellStyle name="Uwaga 3" xfId="24033" hidden="1"/>
    <cellStyle name="Uwaga 3" xfId="24028" hidden="1"/>
    <cellStyle name="Uwaga 3" xfId="24022" hidden="1"/>
    <cellStyle name="Uwaga 3" xfId="24018" hidden="1"/>
    <cellStyle name="Uwaga 3" xfId="24013" hidden="1"/>
    <cellStyle name="Uwaga 3" xfId="24007" hidden="1"/>
    <cellStyle name="Uwaga 3" xfId="24003" hidden="1"/>
    <cellStyle name="Uwaga 3" xfId="23998" hidden="1"/>
    <cellStyle name="Uwaga 3" xfId="23992" hidden="1"/>
    <cellStyle name="Uwaga 3" xfId="23989" hidden="1"/>
    <cellStyle name="Uwaga 3" xfId="23985" hidden="1"/>
    <cellStyle name="Uwaga 3" xfId="23977" hidden="1"/>
    <cellStyle name="Uwaga 3" xfId="23974" hidden="1"/>
    <cellStyle name="Uwaga 3" xfId="23969" hidden="1"/>
    <cellStyle name="Uwaga 3" xfId="23962" hidden="1"/>
    <cellStyle name="Uwaga 3" xfId="23958" hidden="1"/>
    <cellStyle name="Uwaga 3" xfId="23953" hidden="1"/>
    <cellStyle name="Uwaga 3" xfId="23947" hidden="1"/>
    <cellStyle name="Uwaga 3" xfId="23943" hidden="1"/>
    <cellStyle name="Uwaga 3" xfId="23938" hidden="1"/>
    <cellStyle name="Uwaga 3" xfId="23932" hidden="1"/>
    <cellStyle name="Uwaga 3" xfId="23929" hidden="1"/>
    <cellStyle name="Uwaga 3" xfId="23925" hidden="1"/>
    <cellStyle name="Uwaga 3" xfId="23917" hidden="1"/>
    <cellStyle name="Uwaga 3" xfId="23912" hidden="1"/>
    <cellStyle name="Uwaga 3" xfId="23907" hidden="1"/>
    <cellStyle name="Uwaga 3" xfId="23902" hidden="1"/>
    <cellStyle name="Uwaga 3" xfId="23897" hidden="1"/>
    <cellStyle name="Uwaga 3" xfId="23892" hidden="1"/>
    <cellStyle name="Uwaga 3" xfId="23887" hidden="1"/>
    <cellStyle name="Uwaga 3" xfId="23882" hidden="1"/>
    <cellStyle name="Uwaga 3" xfId="23877" hidden="1"/>
    <cellStyle name="Uwaga 3" xfId="23872" hidden="1"/>
    <cellStyle name="Uwaga 3" xfId="23868" hidden="1"/>
    <cellStyle name="Uwaga 3" xfId="23863" hidden="1"/>
    <cellStyle name="Uwaga 3" xfId="23856" hidden="1"/>
    <cellStyle name="Uwaga 3" xfId="23851" hidden="1"/>
    <cellStyle name="Uwaga 3" xfId="23846" hidden="1"/>
    <cellStyle name="Uwaga 3" xfId="23841" hidden="1"/>
    <cellStyle name="Uwaga 3" xfId="23836" hidden="1"/>
    <cellStyle name="Uwaga 3" xfId="23831" hidden="1"/>
    <cellStyle name="Uwaga 3" xfId="23826" hidden="1"/>
    <cellStyle name="Uwaga 3" xfId="23821" hidden="1"/>
    <cellStyle name="Uwaga 3" xfId="23816" hidden="1"/>
    <cellStyle name="Uwaga 3" xfId="23812" hidden="1"/>
    <cellStyle name="Uwaga 3" xfId="23807" hidden="1"/>
    <cellStyle name="Uwaga 3" xfId="23802" hidden="1"/>
    <cellStyle name="Uwaga 3" xfId="23797" hidden="1"/>
    <cellStyle name="Uwaga 3" xfId="23793" hidden="1"/>
    <cellStyle name="Uwaga 3" xfId="23789" hidden="1"/>
    <cellStyle name="Uwaga 3" xfId="23782" hidden="1"/>
    <cellStyle name="Uwaga 3" xfId="23778" hidden="1"/>
    <cellStyle name="Uwaga 3" xfId="23773" hidden="1"/>
    <cellStyle name="Uwaga 3" xfId="23767" hidden="1"/>
    <cellStyle name="Uwaga 3" xfId="23763" hidden="1"/>
    <cellStyle name="Uwaga 3" xfId="23758" hidden="1"/>
    <cellStyle name="Uwaga 3" xfId="23752" hidden="1"/>
    <cellStyle name="Uwaga 3" xfId="23748" hidden="1"/>
    <cellStyle name="Uwaga 3" xfId="23744" hidden="1"/>
    <cellStyle name="Uwaga 3" xfId="23737" hidden="1"/>
    <cellStyle name="Uwaga 3" xfId="23733" hidden="1"/>
    <cellStyle name="Uwaga 3" xfId="23729" hidden="1"/>
    <cellStyle name="Uwaga 3" xfId="24596" hidden="1"/>
    <cellStyle name="Uwaga 3" xfId="24595" hidden="1"/>
    <cellStyle name="Uwaga 3" xfId="24593" hidden="1"/>
    <cellStyle name="Uwaga 3" xfId="24580" hidden="1"/>
    <cellStyle name="Uwaga 3" xfId="24578" hidden="1"/>
    <cellStyle name="Uwaga 3" xfId="24576" hidden="1"/>
    <cellStyle name="Uwaga 3" xfId="24566" hidden="1"/>
    <cellStyle name="Uwaga 3" xfId="24564" hidden="1"/>
    <cellStyle name="Uwaga 3" xfId="24562" hidden="1"/>
    <cellStyle name="Uwaga 3" xfId="24551" hidden="1"/>
    <cellStyle name="Uwaga 3" xfId="24549" hidden="1"/>
    <cellStyle name="Uwaga 3" xfId="24547" hidden="1"/>
    <cellStyle name="Uwaga 3" xfId="24534" hidden="1"/>
    <cellStyle name="Uwaga 3" xfId="24532" hidden="1"/>
    <cellStyle name="Uwaga 3" xfId="24531" hidden="1"/>
    <cellStyle name="Uwaga 3" xfId="24518" hidden="1"/>
    <cellStyle name="Uwaga 3" xfId="24517" hidden="1"/>
    <cellStyle name="Uwaga 3" xfId="24515" hidden="1"/>
    <cellStyle name="Uwaga 3" xfId="24503" hidden="1"/>
    <cellStyle name="Uwaga 3" xfId="24502" hidden="1"/>
    <cellStyle name="Uwaga 3" xfId="24500" hidden="1"/>
    <cellStyle name="Uwaga 3" xfId="24488" hidden="1"/>
    <cellStyle name="Uwaga 3" xfId="24487" hidden="1"/>
    <cellStyle name="Uwaga 3" xfId="24485" hidden="1"/>
    <cellStyle name="Uwaga 3" xfId="24473" hidden="1"/>
    <cellStyle name="Uwaga 3" xfId="24472" hidden="1"/>
    <cellStyle name="Uwaga 3" xfId="24470" hidden="1"/>
    <cellStyle name="Uwaga 3" xfId="24458" hidden="1"/>
    <cellStyle name="Uwaga 3" xfId="24457" hidden="1"/>
    <cellStyle name="Uwaga 3" xfId="24455" hidden="1"/>
    <cellStyle name="Uwaga 3" xfId="24443" hidden="1"/>
    <cellStyle name="Uwaga 3" xfId="24442" hidden="1"/>
    <cellStyle name="Uwaga 3" xfId="24440" hidden="1"/>
    <cellStyle name="Uwaga 3" xfId="24428" hidden="1"/>
    <cellStyle name="Uwaga 3" xfId="24427" hidden="1"/>
    <cellStyle name="Uwaga 3" xfId="24425" hidden="1"/>
    <cellStyle name="Uwaga 3" xfId="24413" hidden="1"/>
    <cellStyle name="Uwaga 3" xfId="24412" hidden="1"/>
    <cellStyle name="Uwaga 3" xfId="24410" hidden="1"/>
    <cellStyle name="Uwaga 3" xfId="24398" hidden="1"/>
    <cellStyle name="Uwaga 3" xfId="24397" hidden="1"/>
    <cellStyle name="Uwaga 3" xfId="24395" hidden="1"/>
    <cellStyle name="Uwaga 3" xfId="24383" hidden="1"/>
    <cellStyle name="Uwaga 3" xfId="24382" hidden="1"/>
    <cellStyle name="Uwaga 3" xfId="24380" hidden="1"/>
    <cellStyle name="Uwaga 3" xfId="24368" hidden="1"/>
    <cellStyle name="Uwaga 3" xfId="24367" hidden="1"/>
    <cellStyle name="Uwaga 3" xfId="24365" hidden="1"/>
    <cellStyle name="Uwaga 3" xfId="24353" hidden="1"/>
    <cellStyle name="Uwaga 3" xfId="24352" hidden="1"/>
    <cellStyle name="Uwaga 3" xfId="24350" hidden="1"/>
    <cellStyle name="Uwaga 3" xfId="24338" hidden="1"/>
    <cellStyle name="Uwaga 3" xfId="24337" hidden="1"/>
    <cellStyle name="Uwaga 3" xfId="24335" hidden="1"/>
    <cellStyle name="Uwaga 3" xfId="24323" hidden="1"/>
    <cellStyle name="Uwaga 3" xfId="24322" hidden="1"/>
    <cellStyle name="Uwaga 3" xfId="24320" hidden="1"/>
    <cellStyle name="Uwaga 3" xfId="24308" hidden="1"/>
    <cellStyle name="Uwaga 3" xfId="24307" hidden="1"/>
    <cellStyle name="Uwaga 3" xfId="24305" hidden="1"/>
    <cellStyle name="Uwaga 3" xfId="24293" hidden="1"/>
    <cellStyle name="Uwaga 3" xfId="24292" hidden="1"/>
    <cellStyle name="Uwaga 3" xfId="24290" hidden="1"/>
    <cellStyle name="Uwaga 3" xfId="24278" hidden="1"/>
    <cellStyle name="Uwaga 3" xfId="24277" hidden="1"/>
    <cellStyle name="Uwaga 3" xfId="24275" hidden="1"/>
    <cellStyle name="Uwaga 3" xfId="24263" hidden="1"/>
    <cellStyle name="Uwaga 3" xfId="24262" hidden="1"/>
    <cellStyle name="Uwaga 3" xfId="24260" hidden="1"/>
    <cellStyle name="Uwaga 3" xfId="24248" hidden="1"/>
    <cellStyle name="Uwaga 3" xfId="24247" hidden="1"/>
    <cellStyle name="Uwaga 3" xfId="24245" hidden="1"/>
    <cellStyle name="Uwaga 3" xfId="24233" hidden="1"/>
    <cellStyle name="Uwaga 3" xfId="24232" hidden="1"/>
    <cellStyle name="Uwaga 3" xfId="24230" hidden="1"/>
    <cellStyle name="Uwaga 3" xfId="24218" hidden="1"/>
    <cellStyle name="Uwaga 3" xfId="24217" hidden="1"/>
    <cellStyle name="Uwaga 3" xfId="24215" hidden="1"/>
    <cellStyle name="Uwaga 3" xfId="24203" hidden="1"/>
    <cellStyle name="Uwaga 3" xfId="24202" hidden="1"/>
    <cellStyle name="Uwaga 3" xfId="24200" hidden="1"/>
    <cellStyle name="Uwaga 3" xfId="24188" hidden="1"/>
    <cellStyle name="Uwaga 3" xfId="24187" hidden="1"/>
    <cellStyle name="Uwaga 3" xfId="24185" hidden="1"/>
    <cellStyle name="Uwaga 3" xfId="24173" hidden="1"/>
    <cellStyle name="Uwaga 3" xfId="24172" hidden="1"/>
    <cellStyle name="Uwaga 3" xfId="24170" hidden="1"/>
    <cellStyle name="Uwaga 3" xfId="24158" hidden="1"/>
    <cellStyle name="Uwaga 3" xfId="24157" hidden="1"/>
    <cellStyle name="Uwaga 3" xfId="24155" hidden="1"/>
    <cellStyle name="Uwaga 3" xfId="24143" hidden="1"/>
    <cellStyle name="Uwaga 3" xfId="24142" hidden="1"/>
    <cellStyle name="Uwaga 3" xfId="24140" hidden="1"/>
    <cellStyle name="Uwaga 3" xfId="24128" hidden="1"/>
    <cellStyle name="Uwaga 3" xfId="24127" hidden="1"/>
    <cellStyle name="Uwaga 3" xfId="24125" hidden="1"/>
    <cellStyle name="Uwaga 3" xfId="24113" hidden="1"/>
    <cellStyle name="Uwaga 3" xfId="24111" hidden="1"/>
    <cellStyle name="Uwaga 3" xfId="24108" hidden="1"/>
    <cellStyle name="Uwaga 3" xfId="24098" hidden="1"/>
    <cellStyle name="Uwaga 3" xfId="24096" hidden="1"/>
    <cellStyle name="Uwaga 3" xfId="24093" hidden="1"/>
    <cellStyle name="Uwaga 3" xfId="24083" hidden="1"/>
    <cellStyle name="Uwaga 3" xfId="24081" hidden="1"/>
    <cellStyle name="Uwaga 3" xfId="24078" hidden="1"/>
    <cellStyle name="Uwaga 3" xfId="24068" hidden="1"/>
    <cellStyle name="Uwaga 3" xfId="24066" hidden="1"/>
    <cellStyle name="Uwaga 3" xfId="24063" hidden="1"/>
    <cellStyle name="Uwaga 3" xfId="24053" hidden="1"/>
    <cellStyle name="Uwaga 3" xfId="24051" hidden="1"/>
    <cellStyle name="Uwaga 3" xfId="24048" hidden="1"/>
    <cellStyle name="Uwaga 3" xfId="24038" hidden="1"/>
    <cellStyle name="Uwaga 3" xfId="24036" hidden="1"/>
    <cellStyle name="Uwaga 3" xfId="24032" hidden="1"/>
    <cellStyle name="Uwaga 3" xfId="24023" hidden="1"/>
    <cellStyle name="Uwaga 3" xfId="24020" hidden="1"/>
    <cellStyle name="Uwaga 3" xfId="24016" hidden="1"/>
    <cellStyle name="Uwaga 3" xfId="24008" hidden="1"/>
    <cellStyle name="Uwaga 3" xfId="24006" hidden="1"/>
    <cellStyle name="Uwaga 3" xfId="24002" hidden="1"/>
    <cellStyle name="Uwaga 3" xfId="23993" hidden="1"/>
    <cellStyle name="Uwaga 3" xfId="23991" hidden="1"/>
    <cellStyle name="Uwaga 3" xfId="23988" hidden="1"/>
    <cellStyle name="Uwaga 3" xfId="23978" hidden="1"/>
    <cellStyle name="Uwaga 3" xfId="23976" hidden="1"/>
    <cellStyle name="Uwaga 3" xfId="23971" hidden="1"/>
    <cellStyle name="Uwaga 3" xfId="23963" hidden="1"/>
    <cellStyle name="Uwaga 3" xfId="23961" hidden="1"/>
    <cellStyle name="Uwaga 3" xfId="23956" hidden="1"/>
    <cellStyle name="Uwaga 3" xfId="23948" hidden="1"/>
    <cellStyle name="Uwaga 3" xfId="23946" hidden="1"/>
    <cellStyle name="Uwaga 3" xfId="23941" hidden="1"/>
    <cellStyle name="Uwaga 3" xfId="23933" hidden="1"/>
    <cellStyle name="Uwaga 3" xfId="23931" hidden="1"/>
    <cellStyle name="Uwaga 3" xfId="23927" hidden="1"/>
    <cellStyle name="Uwaga 3" xfId="23918" hidden="1"/>
    <cellStyle name="Uwaga 3" xfId="23915" hidden="1"/>
    <cellStyle name="Uwaga 3" xfId="23910" hidden="1"/>
    <cellStyle name="Uwaga 3" xfId="23903" hidden="1"/>
    <cellStyle name="Uwaga 3" xfId="23899" hidden="1"/>
    <cellStyle name="Uwaga 3" xfId="23894" hidden="1"/>
    <cellStyle name="Uwaga 3" xfId="23888" hidden="1"/>
    <cellStyle name="Uwaga 3" xfId="23884" hidden="1"/>
    <cellStyle name="Uwaga 3" xfId="23879" hidden="1"/>
    <cellStyle name="Uwaga 3" xfId="23873" hidden="1"/>
    <cellStyle name="Uwaga 3" xfId="23870" hidden="1"/>
    <cellStyle name="Uwaga 3" xfId="23866" hidden="1"/>
    <cellStyle name="Uwaga 3" xfId="23857" hidden="1"/>
    <cellStyle name="Uwaga 3" xfId="23852" hidden="1"/>
    <cellStyle name="Uwaga 3" xfId="23847" hidden="1"/>
    <cellStyle name="Uwaga 3" xfId="23842" hidden="1"/>
    <cellStyle name="Uwaga 3" xfId="23837" hidden="1"/>
    <cellStyle name="Uwaga 3" xfId="23832" hidden="1"/>
    <cellStyle name="Uwaga 3" xfId="23827" hidden="1"/>
    <cellStyle name="Uwaga 3" xfId="23822" hidden="1"/>
    <cellStyle name="Uwaga 3" xfId="23817" hidden="1"/>
    <cellStyle name="Uwaga 3" xfId="23813" hidden="1"/>
    <cellStyle name="Uwaga 3" xfId="23808" hidden="1"/>
    <cellStyle name="Uwaga 3" xfId="23803" hidden="1"/>
    <cellStyle name="Uwaga 3" xfId="23798" hidden="1"/>
    <cellStyle name="Uwaga 3" xfId="23794" hidden="1"/>
    <cellStyle name="Uwaga 3" xfId="23790" hidden="1"/>
    <cellStyle name="Uwaga 3" xfId="23783" hidden="1"/>
    <cellStyle name="Uwaga 3" xfId="23779" hidden="1"/>
    <cellStyle name="Uwaga 3" xfId="23774" hidden="1"/>
    <cellStyle name="Uwaga 3" xfId="23768" hidden="1"/>
    <cellStyle name="Uwaga 3" xfId="23764" hidden="1"/>
    <cellStyle name="Uwaga 3" xfId="23759" hidden="1"/>
    <cellStyle name="Uwaga 3" xfId="23753" hidden="1"/>
    <cellStyle name="Uwaga 3" xfId="23749" hidden="1"/>
    <cellStyle name="Uwaga 3" xfId="23745" hidden="1"/>
    <cellStyle name="Uwaga 3" xfId="23738" hidden="1"/>
    <cellStyle name="Uwaga 3" xfId="23734" hidden="1"/>
    <cellStyle name="Uwaga 3" xfId="23730" hidden="1"/>
    <cellStyle name="Uwaga 3" xfId="24691" hidden="1"/>
    <cellStyle name="Uwaga 3" xfId="24692" hidden="1"/>
    <cellStyle name="Uwaga 3" xfId="24694" hidden="1"/>
    <cellStyle name="Uwaga 3" xfId="24700" hidden="1"/>
    <cellStyle name="Uwaga 3" xfId="24701" hidden="1"/>
    <cellStyle name="Uwaga 3" xfId="24704" hidden="1"/>
    <cellStyle name="Uwaga 3" xfId="24709" hidden="1"/>
    <cellStyle name="Uwaga 3" xfId="24710" hidden="1"/>
    <cellStyle name="Uwaga 3" xfId="24713" hidden="1"/>
    <cellStyle name="Uwaga 3" xfId="24718" hidden="1"/>
    <cellStyle name="Uwaga 3" xfId="24719" hidden="1"/>
    <cellStyle name="Uwaga 3" xfId="24720" hidden="1"/>
    <cellStyle name="Uwaga 3" xfId="24727" hidden="1"/>
    <cellStyle name="Uwaga 3" xfId="24730" hidden="1"/>
    <cellStyle name="Uwaga 3" xfId="24733" hidden="1"/>
    <cellStyle name="Uwaga 3" xfId="24739" hidden="1"/>
    <cellStyle name="Uwaga 3" xfId="24742" hidden="1"/>
    <cellStyle name="Uwaga 3" xfId="24744" hidden="1"/>
    <cellStyle name="Uwaga 3" xfId="24749" hidden="1"/>
    <cellStyle name="Uwaga 3" xfId="24752" hidden="1"/>
    <cellStyle name="Uwaga 3" xfId="24753" hidden="1"/>
    <cellStyle name="Uwaga 3" xfId="24757" hidden="1"/>
    <cellStyle name="Uwaga 3" xfId="24760" hidden="1"/>
    <cellStyle name="Uwaga 3" xfId="24762" hidden="1"/>
    <cellStyle name="Uwaga 3" xfId="24763" hidden="1"/>
    <cellStyle name="Uwaga 3" xfId="24764" hidden="1"/>
    <cellStyle name="Uwaga 3" xfId="24767" hidden="1"/>
    <cellStyle name="Uwaga 3" xfId="24774" hidden="1"/>
    <cellStyle name="Uwaga 3" xfId="24777" hidden="1"/>
    <cellStyle name="Uwaga 3" xfId="24780" hidden="1"/>
    <cellStyle name="Uwaga 3" xfId="24783" hidden="1"/>
    <cellStyle name="Uwaga 3" xfId="24786" hidden="1"/>
    <cellStyle name="Uwaga 3" xfId="24789" hidden="1"/>
    <cellStyle name="Uwaga 3" xfId="24791" hidden="1"/>
    <cellStyle name="Uwaga 3" xfId="24794" hidden="1"/>
    <cellStyle name="Uwaga 3" xfId="24797" hidden="1"/>
    <cellStyle name="Uwaga 3" xfId="24799" hidden="1"/>
    <cellStyle name="Uwaga 3" xfId="24800" hidden="1"/>
    <cellStyle name="Uwaga 3" xfId="24802" hidden="1"/>
    <cellStyle name="Uwaga 3" xfId="24809" hidden="1"/>
    <cellStyle name="Uwaga 3" xfId="24812" hidden="1"/>
    <cellStyle name="Uwaga 3" xfId="24815" hidden="1"/>
    <cellStyle name="Uwaga 3" xfId="24819" hidden="1"/>
    <cellStyle name="Uwaga 3" xfId="24822" hidden="1"/>
    <cellStyle name="Uwaga 3" xfId="24825" hidden="1"/>
    <cellStyle name="Uwaga 3" xfId="24827" hidden="1"/>
    <cellStyle name="Uwaga 3" xfId="24830" hidden="1"/>
    <cellStyle name="Uwaga 3" xfId="24833" hidden="1"/>
    <cellStyle name="Uwaga 3" xfId="24835" hidden="1"/>
    <cellStyle name="Uwaga 3" xfId="24836" hidden="1"/>
    <cellStyle name="Uwaga 3" xfId="24839" hidden="1"/>
    <cellStyle name="Uwaga 3" xfId="24846" hidden="1"/>
    <cellStyle name="Uwaga 3" xfId="24849" hidden="1"/>
    <cellStyle name="Uwaga 3" xfId="24852" hidden="1"/>
    <cellStyle name="Uwaga 3" xfId="24856" hidden="1"/>
    <cellStyle name="Uwaga 3" xfId="24859" hidden="1"/>
    <cellStyle name="Uwaga 3" xfId="24861" hidden="1"/>
    <cellStyle name="Uwaga 3" xfId="24864" hidden="1"/>
    <cellStyle name="Uwaga 3" xfId="24867" hidden="1"/>
    <cellStyle name="Uwaga 3" xfId="24870" hidden="1"/>
    <cellStyle name="Uwaga 3" xfId="24871" hidden="1"/>
    <cellStyle name="Uwaga 3" xfId="24872" hidden="1"/>
    <cellStyle name="Uwaga 3" xfId="24874" hidden="1"/>
    <cellStyle name="Uwaga 3" xfId="24880" hidden="1"/>
    <cellStyle name="Uwaga 3" xfId="24881" hidden="1"/>
    <cellStyle name="Uwaga 3" xfId="24883" hidden="1"/>
    <cellStyle name="Uwaga 3" xfId="24889" hidden="1"/>
    <cellStyle name="Uwaga 3" xfId="24891" hidden="1"/>
    <cellStyle name="Uwaga 3" xfId="24894" hidden="1"/>
    <cellStyle name="Uwaga 3" xfId="24898" hidden="1"/>
    <cellStyle name="Uwaga 3" xfId="24899" hidden="1"/>
    <cellStyle name="Uwaga 3" xfId="24901" hidden="1"/>
    <cellStyle name="Uwaga 3" xfId="24907" hidden="1"/>
    <cellStyle name="Uwaga 3" xfId="24908" hidden="1"/>
    <cellStyle name="Uwaga 3" xfId="24909" hidden="1"/>
    <cellStyle name="Uwaga 3" xfId="24917" hidden="1"/>
    <cellStyle name="Uwaga 3" xfId="24920" hidden="1"/>
    <cellStyle name="Uwaga 3" xfId="24923" hidden="1"/>
    <cellStyle name="Uwaga 3" xfId="24926" hidden="1"/>
    <cellStyle name="Uwaga 3" xfId="24929" hidden="1"/>
    <cellStyle name="Uwaga 3" xfId="24932" hidden="1"/>
    <cellStyle name="Uwaga 3" xfId="24935" hidden="1"/>
    <cellStyle name="Uwaga 3" xfId="24938" hidden="1"/>
    <cellStyle name="Uwaga 3" xfId="24941" hidden="1"/>
    <cellStyle name="Uwaga 3" xfId="24943" hidden="1"/>
    <cellStyle name="Uwaga 3" xfId="24944" hidden="1"/>
    <cellStyle name="Uwaga 3" xfId="24946" hidden="1"/>
    <cellStyle name="Uwaga 3" xfId="24953" hidden="1"/>
    <cellStyle name="Uwaga 3" xfId="24956" hidden="1"/>
    <cellStyle name="Uwaga 3" xfId="24959" hidden="1"/>
    <cellStyle name="Uwaga 3" xfId="24962" hidden="1"/>
    <cellStyle name="Uwaga 3" xfId="24965" hidden="1"/>
    <cellStyle name="Uwaga 3" xfId="24968" hidden="1"/>
    <cellStyle name="Uwaga 3" xfId="24971" hidden="1"/>
    <cellStyle name="Uwaga 3" xfId="24973" hidden="1"/>
    <cellStyle name="Uwaga 3" xfId="24976" hidden="1"/>
    <cellStyle name="Uwaga 3" xfId="24979" hidden="1"/>
    <cellStyle name="Uwaga 3" xfId="24980" hidden="1"/>
    <cellStyle name="Uwaga 3" xfId="24981" hidden="1"/>
    <cellStyle name="Uwaga 3" xfId="24988" hidden="1"/>
    <cellStyle name="Uwaga 3" xfId="24989" hidden="1"/>
    <cellStyle name="Uwaga 3" xfId="24991" hidden="1"/>
    <cellStyle name="Uwaga 3" xfId="24997" hidden="1"/>
    <cellStyle name="Uwaga 3" xfId="24998" hidden="1"/>
    <cellStyle name="Uwaga 3" xfId="25000" hidden="1"/>
    <cellStyle name="Uwaga 3" xfId="25006" hidden="1"/>
    <cellStyle name="Uwaga 3" xfId="25007" hidden="1"/>
    <cellStyle name="Uwaga 3" xfId="25009" hidden="1"/>
    <cellStyle name="Uwaga 3" xfId="25015" hidden="1"/>
    <cellStyle name="Uwaga 3" xfId="25016" hidden="1"/>
    <cellStyle name="Uwaga 3" xfId="25017" hidden="1"/>
    <cellStyle name="Uwaga 3" xfId="25025" hidden="1"/>
    <cellStyle name="Uwaga 3" xfId="25027" hidden="1"/>
    <cellStyle name="Uwaga 3" xfId="25030" hidden="1"/>
    <cellStyle name="Uwaga 3" xfId="25034" hidden="1"/>
    <cellStyle name="Uwaga 3" xfId="25037" hidden="1"/>
    <cellStyle name="Uwaga 3" xfId="25040" hidden="1"/>
    <cellStyle name="Uwaga 3" xfId="25043" hidden="1"/>
    <cellStyle name="Uwaga 3" xfId="25045" hidden="1"/>
    <cellStyle name="Uwaga 3" xfId="25048" hidden="1"/>
    <cellStyle name="Uwaga 3" xfId="25051" hidden="1"/>
    <cellStyle name="Uwaga 3" xfId="25052" hidden="1"/>
    <cellStyle name="Uwaga 3" xfId="25053" hidden="1"/>
    <cellStyle name="Uwaga 3" xfId="25060" hidden="1"/>
    <cellStyle name="Uwaga 3" xfId="25062" hidden="1"/>
    <cellStyle name="Uwaga 3" xfId="25064" hidden="1"/>
    <cellStyle name="Uwaga 3" xfId="25069" hidden="1"/>
    <cellStyle name="Uwaga 3" xfId="25071" hidden="1"/>
    <cellStyle name="Uwaga 3" xfId="25073" hidden="1"/>
    <cellStyle name="Uwaga 3" xfId="25078" hidden="1"/>
    <cellStyle name="Uwaga 3" xfId="25080" hidden="1"/>
    <cellStyle name="Uwaga 3" xfId="25082" hidden="1"/>
    <cellStyle name="Uwaga 3" xfId="25087" hidden="1"/>
    <cellStyle name="Uwaga 3" xfId="25088" hidden="1"/>
    <cellStyle name="Uwaga 3" xfId="25089" hidden="1"/>
    <cellStyle name="Uwaga 3" xfId="25096" hidden="1"/>
    <cellStyle name="Uwaga 3" xfId="25098" hidden="1"/>
    <cellStyle name="Uwaga 3" xfId="25100" hidden="1"/>
    <cellStyle name="Uwaga 3" xfId="25105" hidden="1"/>
    <cellStyle name="Uwaga 3" xfId="25107" hidden="1"/>
    <cellStyle name="Uwaga 3" xfId="25109" hidden="1"/>
    <cellStyle name="Uwaga 3" xfId="25114" hidden="1"/>
    <cellStyle name="Uwaga 3" xfId="25116" hidden="1"/>
    <cellStyle name="Uwaga 3" xfId="25117" hidden="1"/>
    <cellStyle name="Uwaga 3" xfId="25123" hidden="1"/>
    <cellStyle name="Uwaga 3" xfId="25124" hidden="1"/>
    <cellStyle name="Uwaga 3" xfId="25125" hidden="1"/>
    <cellStyle name="Uwaga 3" xfId="25132" hidden="1"/>
    <cellStyle name="Uwaga 3" xfId="25134" hidden="1"/>
    <cellStyle name="Uwaga 3" xfId="25136" hidden="1"/>
    <cellStyle name="Uwaga 3" xfId="25141" hidden="1"/>
    <cellStyle name="Uwaga 3" xfId="25143" hidden="1"/>
    <cellStyle name="Uwaga 3" xfId="25145" hidden="1"/>
    <cellStyle name="Uwaga 3" xfId="25150" hidden="1"/>
    <cellStyle name="Uwaga 3" xfId="25152" hidden="1"/>
    <cellStyle name="Uwaga 3" xfId="25154" hidden="1"/>
    <cellStyle name="Uwaga 3" xfId="25159" hidden="1"/>
    <cellStyle name="Uwaga 3" xfId="25160" hidden="1"/>
    <cellStyle name="Uwaga 3" xfId="25162" hidden="1"/>
    <cellStyle name="Uwaga 3" xfId="25168" hidden="1"/>
    <cellStyle name="Uwaga 3" xfId="25169" hidden="1"/>
    <cellStyle name="Uwaga 3" xfId="25170" hidden="1"/>
    <cellStyle name="Uwaga 3" xfId="25177" hidden="1"/>
    <cellStyle name="Uwaga 3" xfId="25178" hidden="1"/>
    <cellStyle name="Uwaga 3" xfId="25179" hidden="1"/>
    <cellStyle name="Uwaga 3" xfId="25186" hidden="1"/>
    <cellStyle name="Uwaga 3" xfId="25187" hidden="1"/>
    <cellStyle name="Uwaga 3" xfId="25188" hidden="1"/>
    <cellStyle name="Uwaga 3" xfId="25195" hidden="1"/>
    <cellStyle name="Uwaga 3" xfId="25196" hidden="1"/>
    <cellStyle name="Uwaga 3" xfId="25197" hidden="1"/>
    <cellStyle name="Uwaga 3" xfId="25204" hidden="1"/>
    <cellStyle name="Uwaga 3" xfId="25205" hidden="1"/>
    <cellStyle name="Uwaga 3" xfId="25206" hidden="1"/>
    <cellStyle name="Uwaga 3" xfId="25289" hidden="1"/>
    <cellStyle name="Uwaga 3" xfId="25290" hidden="1"/>
    <cellStyle name="Uwaga 3" xfId="25292" hidden="1"/>
    <cellStyle name="Uwaga 3" xfId="25304" hidden="1"/>
    <cellStyle name="Uwaga 3" xfId="25305" hidden="1"/>
    <cellStyle name="Uwaga 3" xfId="25310" hidden="1"/>
    <cellStyle name="Uwaga 3" xfId="25319" hidden="1"/>
    <cellStyle name="Uwaga 3" xfId="25320" hidden="1"/>
    <cellStyle name="Uwaga 3" xfId="25325" hidden="1"/>
    <cellStyle name="Uwaga 3" xfId="25334" hidden="1"/>
    <cellStyle name="Uwaga 3" xfId="25335" hidden="1"/>
    <cellStyle name="Uwaga 3" xfId="25336" hidden="1"/>
    <cellStyle name="Uwaga 3" xfId="25349" hidden="1"/>
    <cellStyle name="Uwaga 3" xfId="25354" hidden="1"/>
    <cellStyle name="Uwaga 3" xfId="25359" hidden="1"/>
    <cellStyle name="Uwaga 3" xfId="25369" hidden="1"/>
    <cellStyle name="Uwaga 3" xfId="25374" hidden="1"/>
    <cellStyle name="Uwaga 3" xfId="25378" hidden="1"/>
    <cellStyle name="Uwaga 3" xfId="25385" hidden="1"/>
    <cellStyle name="Uwaga 3" xfId="25390" hidden="1"/>
    <cellStyle name="Uwaga 3" xfId="25393" hidden="1"/>
    <cellStyle name="Uwaga 3" xfId="25399" hidden="1"/>
    <cellStyle name="Uwaga 3" xfId="25404" hidden="1"/>
    <cellStyle name="Uwaga 3" xfId="25408" hidden="1"/>
    <cellStyle name="Uwaga 3" xfId="25409" hidden="1"/>
    <cellStyle name="Uwaga 3" xfId="25410" hidden="1"/>
    <cellStyle name="Uwaga 3" xfId="25414" hidden="1"/>
    <cellStyle name="Uwaga 3" xfId="25426" hidden="1"/>
    <cellStyle name="Uwaga 3" xfId="25431" hidden="1"/>
    <cellStyle name="Uwaga 3" xfId="25436" hidden="1"/>
    <cellStyle name="Uwaga 3" xfId="25441" hidden="1"/>
    <cellStyle name="Uwaga 3" xfId="25446" hidden="1"/>
    <cellStyle name="Uwaga 3" xfId="25451" hidden="1"/>
    <cellStyle name="Uwaga 3" xfId="25455" hidden="1"/>
    <cellStyle name="Uwaga 3" xfId="25459" hidden="1"/>
    <cellStyle name="Uwaga 3" xfId="25464" hidden="1"/>
    <cellStyle name="Uwaga 3" xfId="25469" hidden="1"/>
    <cellStyle name="Uwaga 3" xfId="25470" hidden="1"/>
    <cellStyle name="Uwaga 3" xfId="25472" hidden="1"/>
    <cellStyle name="Uwaga 3" xfId="25485" hidden="1"/>
    <cellStyle name="Uwaga 3" xfId="25489" hidden="1"/>
    <cellStyle name="Uwaga 3" xfId="25494" hidden="1"/>
    <cellStyle name="Uwaga 3" xfId="25501" hidden="1"/>
    <cellStyle name="Uwaga 3" xfId="25505" hidden="1"/>
    <cellStyle name="Uwaga 3" xfId="25510" hidden="1"/>
    <cellStyle name="Uwaga 3" xfId="25515" hidden="1"/>
    <cellStyle name="Uwaga 3" xfId="25518" hidden="1"/>
    <cellStyle name="Uwaga 3" xfId="25523" hidden="1"/>
    <cellStyle name="Uwaga 3" xfId="25529" hidden="1"/>
    <cellStyle name="Uwaga 3" xfId="25530" hidden="1"/>
    <cellStyle name="Uwaga 3" xfId="25533" hidden="1"/>
    <cellStyle name="Uwaga 3" xfId="25546" hidden="1"/>
    <cellStyle name="Uwaga 3" xfId="25550" hidden="1"/>
    <cellStyle name="Uwaga 3" xfId="25555" hidden="1"/>
    <cellStyle name="Uwaga 3" xfId="25562" hidden="1"/>
    <cellStyle name="Uwaga 3" xfId="25567" hidden="1"/>
    <cellStyle name="Uwaga 3" xfId="25571" hidden="1"/>
    <cellStyle name="Uwaga 3" xfId="25576" hidden="1"/>
    <cellStyle name="Uwaga 3" xfId="25580" hidden="1"/>
    <cellStyle name="Uwaga 3" xfId="25585" hidden="1"/>
    <cellStyle name="Uwaga 3" xfId="25589" hidden="1"/>
    <cellStyle name="Uwaga 3" xfId="25590" hidden="1"/>
    <cellStyle name="Uwaga 3" xfId="25592" hidden="1"/>
    <cellStyle name="Uwaga 3" xfId="25604" hidden="1"/>
    <cellStyle name="Uwaga 3" xfId="25605" hidden="1"/>
    <cellStyle name="Uwaga 3" xfId="25607" hidden="1"/>
    <cellStyle name="Uwaga 3" xfId="25619" hidden="1"/>
    <cellStyle name="Uwaga 3" xfId="25621" hidden="1"/>
    <cellStyle name="Uwaga 3" xfId="25624" hidden="1"/>
    <cellStyle name="Uwaga 3" xfId="25634" hidden="1"/>
    <cellStyle name="Uwaga 3" xfId="25635" hidden="1"/>
    <cellStyle name="Uwaga 3" xfId="25637" hidden="1"/>
    <cellStyle name="Uwaga 3" xfId="25649" hidden="1"/>
    <cellStyle name="Uwaga 3" xfId="25650" hidden="1"/>
    <cellStyle name="Uwaga 3" xfId="25651" hidden="1"/>
    <cellStyle name="Uwaga 3" xfId="25665" hidden="1"/>
    <cellStyle name="Uwaga 3" xfId="25668" hidden="1"/>
    <cellStyle name="Uwaga 3" xfId="25672" hidden="1"/>
    <cellStyle name="Uwaga 3" xfId="25680" hidden="1"/>
    <cellStyle name="Uwaga 3" xfId="25683" hidden="1"/>
    <cellStyle name="Uwaga 3" xfId="25687" hidden="1"/>
    <cellStyle name="Uwaga 3" xfId="25695" hidden="1"/>
    <cellStyle name="Uwaga 3" xfId="25698" hidden="1"/>
    <cellStyle name="Uwaga 3" xfId="25702" hidden="1"/>
    <cellStyle name="Uwaga 3" xfId="25709" hidden="1"/>
    <cellStyle name="Uwaga 3" xfId="25710" hidden="1"/>
    <cellStyle name="Uwaga 3" xfId="25712" hidden="1"/>
    <cellStyle name="Uwaga 3" xfId="25725" hidden="1"/>
    <cellStyle name="Uwaga 3" xfId="25728" hidden="1"/>
    <cellStyle name="Uwaga 3" xfId="25731" hidden="1"/>
    <cellStyle name="Uwaga 3" xfId="25740" hidden="1"/>
    <cellStyle name="Uwaga 3" xfId="25743" hidden="1"/>
    <cellStyle name="Uwaga 3" xfId="25747" hidden="1"/>
    <cellStyle name="Uwaga 3" xfId="25755" hidden="1"/>
    <cellStyle name="Uwaga 3" xfId="25757" hidden="1"/>
    <cellStyle name="Uwaga 3" xfId="25760" hidden="1"/>
    <cellStyle name="Uwaga 3" xfId="25769" hidden="1"/>
    <cellStyle name="Uwaga 3" xfId="25770" hidden="1"/>
    <cellStyle name="Uwaga 3" xfId="25771" hidden="1"/>
    <cellStyle name="Uwaga 3" xfId="25784" hidden="1"/>
    <cellStyle name="Uwaga 3" xfId="25785" hidden="1"/>
    <cellStyle name="Uwaga 3" xfId="25787" hidden="1"/>
    <cellStyle name="Uwaga 3" xfId="25799" hidden="1"/>
    <cellStyle name="Uwaga 3" xfId="25800" hidden="1"/>
    <cellStyle name="Uwaga 3" xfId="25802" hidden="1"/>
    <cellStyle name="Uwaga 3" xfId="25814" hidden="1"/>
    <cellStyle name="Uwaga 3" xfId="25815" hidden="1"/>
    <cellStyle name="Uwaga 3" xfId="25817" hidden="1"/>
    <cellStyle name="Uwaga 3" xfId="25829" hidden="1"/>
    <cellStyle name="Uwaga 3" xfId="25830" hidden="1"/>
    <cellStyle name="Uwaga 3" xfId="25831" hidden="1"/>
    <cellStyle name="Uwaga 3" xfId="25845" hidden="1"/>
    <cellStyle name="Uwaga 3" xfId="25847" hidden="1"/>
    <cellStyle name="Uwaga 3" xfId="25850" hidden="1"/>
    <cellStyle name="Uwaga 3" xfId="25860" hidden="1"/>
    <cellStyle name="Uwaga 3" xfId="25863" hidden="1"/>
    <cellStyle name="Uwaga 3" xfId="25866" hidden="1"/>
    <cellStyle name="Uwaga 3" xfId="25875" hidden="1"/>
    <cellStyle name="Uwaga 3" xfId="25877" hidden="1"/>
    <cellStyle name="Uwaga 3" xfId="25880" hidden="1"/>
    <cellStyle name="Uwaga 3" xfId="25889" hidden="1"/>
    <cellStyle name="Uwaga 3" xfId="25890" hidden="1"/>
    <cellStyle name="Uwaga 3" xfId="25891" hidden="1"/>
    <cellStyle name="Uwaga 3" xfId="25904" hidden="1"/>
    <cellStyle name="Uwaga 3" xfId="25906" hidden="1"/>
    <cellStyle name="Uwaga 3" xfId="25908" hidden="1"/>
    <cellStyle name="Uwaga 3" xfId="25919" hidden="1"/>
    <cellStyle name="Uwaga 3" xfId="25921" hidden="1"/>
    <cellStyle name="Uwaga 3" xfId="25923" hidden="1"/>
    <cellStyle name="Uwaga 3" xfId="25934" hidden="1"/>
    <cellStyle name="Uwaga 3" xfId="25936" hidden="1"/>
    <cellStyle name="Uwaga 3" xfId="25938" hidden="1"/>
    <cellStyle name="Uwaga 3" xfId="25949" hidden="1"/>
    <cellStyle name="Uwaga 3" xfId="25950" hidden="1"/>
    <cellStyle name="Uwaga 3" xfId="25951" hidden="1"/>
    <cellStyle name="Uwaga 3" xfId="25964" hidden="1"/>
    <cellStyle name="Uwaga 3" xfId="25966" hidden="1"/>
    <cellStyle name="Uwaga 3" xfId="25968" hidden="1"/>
    <cellStyle name="Uwaga 3" xfId="25979" hidden="1"/>
    <cellStyle name="Uwaga 3" xfId="25981" hidden="1"/>
    <cellStyle name="Uwaga 3" xfId="25983" hidden="1"/>
    <cellStyle name="Uwaga 3" xfId="25994" hidden="1"/>
    <cellStyle name="Uwaga 3" xfId="25996" hidden="1"/>
    <cellStyle name="Uwaga 3" xfId="25997" hidden="1"/>
    <cellStyle name="Uwaga 3" xfId="26009" hidden="1"/>
    <cellStyle name="Uwaga 3" xfId="26010" hidden="1"/>
    <cellStyle name="Uwaga 3" xfId="26011" hidden="1"/>
    <cellStyle name="Uwaga 3" xfId="26024" hidden="1"/>
    <cellStyle name="Uwaga 3" xfId="26026" hidden="1"/>
    <cellStyle name="Uwaga 3" xfId="26028" hidden="1"/>
    <cellStyle name="Uwaga 3" xfId="26039" hidden="1"/>
    <cellStyle name="Uwaga 3" xfId="26041" hidden="1"/>
    <cellStyle name="Uwaga 3" xfId="26043" hidden="1"/>
    <cellStyle name="Uwaga 3" xfId="26054" hidden="1"/>
    <cellStyle name="Uwaga 3" xfId="26056" hidden="1"/>
    <cellStyle name="Uwaga 3" xfId="26058" hidden="1"/>
    <cellStyle name="Uwaga 3" xfId="26069" hidden="1"/>
    <cellStyle name="Uwaga 3" xfId="26070" hidden="1"/>
    <cellStyle name="Uwaga 3" xfId="26072" hidden="1"/>
    <cellStyle name="Uwaga 3" xfId="26083" hidden="1"/>
    <cellStyle name="Uwaga 3" xfId="26085" hidden="1"/>
    <cellStyle name="Uwaga 3" xfId="26086" hidden="1"/>
    <cellStyle name="Uwaga 3" xfId="26095" hidden="1"/>
    <cellStyle name="Uwaga 3" xfId="26098" hidden="1"/>
    <cellStyle name="Uwaga 3" xfId="26100" hidden="1"/>
    <cellStyle name="Uwaga 3" xfId="26111" hidden="1"/>
    <cellStyle name="Uwaga 3" xfId="26113" hidden="1"/>
    <cellStyle name="Uwaga 3" xfId="26115" hidden="1"/>
    <cellStyle name="Uwaga 3" xfId="26127" hidden="1"/>
    <cellStyle name="Uwaga 3" xfId="26129" hidden="1"/>
    <cellStyle name="Uwaga 3" xfId="26131" hidden="1"/>
    <cellStyle name="Uwaga 3" xfId="26139" hidden="1"/>
    <cellStyle name="Uwaga 3" xfId="26141" hidden="1"/>
    <cellStyle name="Uwaga 3" xfId="26144" hidden="1"/>
    <cellStyle name="Uwaga 3" xfId="26134" hidden="1"/>
    <cellStyle name="Uwaga 3" xfId="26133" hidden="1"/>
    <cellStyle name="Uwaga 3" xfId="26132" hidden="1"/>
    <cellStyle name="Uwaga 3" xfId="26119" hidden="1"/>
    <cellStyle name="Uwaga 3" xfId="26118" hidden="1"/>
    <cellStyle name="Uwaga 3" xfId="26117" hidden="1"/>
    <cellStyle name="Uwaga 3" xfId="26104" hidden="1"/>
    <cellStyle name="Uwaga 3" xfId="26103" hidden="1"/>
    <cellStyle name="Uwaga 3" xfId="26102" hidden="1"/>
    <cellStyle name="Uwaga 3" xfId="26089" hidden="1"/>
    <cellStyle name="Uwaga 3" xfId="26088" hidden="1"/>
    <cellStyle name="Uwaga 3" xfId="26087" hidden="1"/>
    <cellStyle name="Uwaga 3" xfId="26074" hidden="1"/>
    <cellStyle name="Uwaga 3" xfId="26073" hidden="1"/>
    <cellStyle name="Uwaga 3" xfId="26071" hidden="1"/>
    <cellStyle name="Uwaga 3" xfId="26060" hidden="1"/>
    <cellStyle name="Uwaga 3" xfId="26057" hidden="1"/>
    <cellStyle name="Uwaga 3" xfId="26055" hidden="1"/>
    <cellStyle name="Uwaga 3" xfId="26045" hidden="1"/>
    <cellStyle name="Uwaga 3" xfId="26042" hidden="1"/>
    <cellStyle name="Uwaga 3" xfId="26040" hidden="1"/>
    <cellStyle name="Uwaga 3" xfId="26030" hidden="1"/>
    <cellStyle name="Uwaga 3" xfId="26027" hidden="1"/>
    <cellStyle name="Uwaga 3" xfId="26025" hidden="1"/>
    <cellStyle name="Uwaga 3" xfId="26015" hidden="1"/>
    <cellStyle name="Uwaga 3" xfId="26013" hidden="1"/>
    <cellStyle name="Uwaga 3" xfId="26012" hidden="1"/>
    <cellStyle name="Uwaga 3" xfId="26000" hidden="1"/>
    <cellStyle name="Uwaga 3" xfId="25998" hidden="1"/>
    <cellStyle name="Uwaga 3" xfId="25995" hidden="1"/>
    <cellStyle name="Uwaga 3" xfId="25985" hidden="1"/>
    <cellStyle name="Uwaga 3" xfId="25982" hidden="1"/>
    <cellStyle name="Uwaga 3" xfId="25980" hidden="1"/>
    <cellStyle name="Uwaga 3" xfId="25970" hidden="1"/>
    <cellStyle name="Uwaga 3" xfId="25967" hidden="1"/>
    <cellStyle name="Uwaga 3" xfId="25965" hidden="1"/>
    <cellStyle name="Uwaga 3" xfId="25955" hidden="1"/>
    <cellStyle name="Uwaga 3" xfId="25953" hidden="1"/>
    <cellStyle name="Uwaga 3" xfId="25952" hidden="1"/>
    <cellStyle name="Uwaga 3" xfId="25940" hidden="1"/>
    <cellStyle name="Uwaga 3" xfId="25937" hidden="1"/>
    <cellStyle name="Uwaga 3" xfId="25935" hidden="1"/>
    <cellStyle name="Uwaga 3" xfId="25925" hidden="1"/>
    <cellStyle name="Uwaga 3" xfId="25922" hidden="1"/>
    <cellStyle name="Uwaga 3" xfId="25920" hidden="1"/>
    <cellStyle name="Uwaga 3" xfId="25910" hidden="1"/>
    <cellStyle name="Uwaga 3" xfId="25907" hidden="1"/>
    <cellStyle name="Uwaga 3" xfId="25905" hidden="1"/>
    <cellStyle name="Uwaga 3" xfId="25895" hidden="1"/>
    <cellStyle name="Uwaga 3" xfId="25893" hidden="1"/>
    <cellStyle name="Uwaga 3" xfId="25892" hidden="1"/>
    <cellStyle name="Uwaga 3" xfId="25879" hidden="1"/>
    <cellStyle name="Uwaga 3" xfId="25876" hidden="1"/>
    <cellStyle name="Uwaga 3" xfId="25874" hidden="1"/>
    <cellStyle name="Uwaga 3" xfId="25864" hidden="1"/>
    <cellStyle name="Uwaga 3" xfId="25861" hidden="1"/>
    <cellStyle name="Uwaga 3" xfId="25859" hidden="1"/>
    <cellStyle name="Uwaga 3" xfId="25849" hidden="1"/>
    <cellStyle name="Uwaga 3" xfId="25846" hidden="1"/>
    <cellStyle name="Uwaga 3" xfId="25844" hidden="1"/>
    <cellStyle name="Uwaga 3" xfId="25835" hidden="1"/>
    <cellStyle name="Uwaga 3" xfId="25833" hidden="1"/>
    <cellStyle name="Uwaga 3" xfId="25832" hidden="1"/>
    <cellStyle name="Uwaga 3" xfId="25820" hidden="1"/>
    <cellStyle name="Uwaga 3" xfId="25818" hidden="1"/>
    <cellStyle name="Uwaga 3" xfId="25816" hidden="1"/>
    <cellStyle name="Uwaga 3" xfId="25805" hidden="1"/>
    <cellStyle name="Uwaga 3" xfId="25803" hidden="1"/>
    <cellStyle name="Uwaga 3" xfId="25801" hidden="1"/>
    <cellStyle name="Uwaga 3" xfId="25790" hidden="1"/>
    <cellStyle name="Uwaga 3" xfId="25788" hidden="1"/>
    <cellStyle name="Uwaga 3" xfId="25786" hidden="1"/>
    <cellStyle name="Uwaga 3" xfId="25775" hidden="1"/>
    <cellStyle name="Uwaga 3" xfId="25773" hidden="1"/>
    <cellStyle name="Uwaga 3" xfId="25772" hidden="1"/>
    <cellStyle name="Uwaga 3" xfId="25759" hidden="1"/>
    <cellStyle name="Uwaga 3" xfId="25756" hidden="1"/>
    <cellStyle name="Uwaga 3" xfId="25754" hidden="1"/>
    <cellStyle name="Uwaga 3" xfId="25744" hidden="1"/>
    <cellStyle name="Uwaga 3" xfId="25741" hidden="1"/>
    <cellStyle name="Uwaga 3" xfId="25739" hidden="1"/>
    <cellStyle name="Uwaga 3" xfId="25729" hidden="1"/>
    <cellStyle name="Uwaga 3" xfId="25726" hidden="1"/>
    <cellStyle name="Uwaga 3" xfId="25724" hidden="1"/>
    <cellStyle name="Uwaga 3" xfId="25715" hidden="1"/>
    <cellStyle name="Uwaga 3" xfId="25713" hidden="1"/>
    <cellStyle name="Uwaga 3" xfId="25711" hidden="1"/>
    <cellStyle name="Uwaga 3" xfId="25699" hidden="1"/>
    <cellStyle name="Uwaga 3" xfId="25696" hidden="1"/>
    <cellStyle name="Uwaga 3" xfId="25694" hidden="1"/>
    <cellStyle name="Uwaga 3" xfId="25684" hidden="1"/>
    <cellStyle name="Uwaga 3" xfId="25681" hidden="1"/>
    <cellStyle name="Uwaga 3" xfId="25679" hidden="1"/>
    <cellStyle name="Uwaga 3" xfId="25669" hidden="1"/>
    <cellStyle name="Uwaga 3" xfId="25666" hidden="1"/>
    <cellStyle name="Uwaga 3" xfId="25664" hidden="1"/>
    <cellStyle name="Uwaga 3" xfId="25657" hidden="1"/>
    <cellStyle name="Uwaga 3" xfId="25654" hidden="1"/>
    <cellStyle name="Uwaga 3" xfId="25652" hidden="1"/>
    <cellStyle name="Uwaga 3" xfId="25642" hidden="1"/>
    <cellStyle name="Uwaga 3" xfId="25639" hidden="1"/>
    <cellStyle name="Uwaga 3" xfId="25636" hidden="1"/>
    <cellStyle name="Uwaga 3" xfId="25627" hidden="1"/>
    <cellStyle name="Uwaga 3" xfId="25623" hidden="1"/>
    <cellStyle name="Uwaga 3" xfId="25620" hidden="1"/>
    <cellStyle name="Uwaga 3" xfId="25612" hidden="1"/>
    <cellStyle name="Uwaga 3" xfId="25609" hidden="1"/>
    <cellStyle name="Uwaga 3" xfId="25606" hidden="1"/>
    <cellStyle name="Uwaga 3" xfId="25597" hidden="1"/>
    <cellStyle name="Uwaga 3" xfId="25594" hidden="1"/>
    <cellStyle name="Uwaga 3" xfId="25591" hidden="1"/>
    <cellStyle name="Uwaga 3" xfId="25581" hidden="1"/>
    <cellStyle name="Uwaga 3" xfId="25577" hidden="1"/>
    <cellStyle name="Uwaga 3" xfId="25574" hidden="1"/>
    <cellStyle name="Uwaga 3" xfId="25565" hidden="1"/>
    <cellStyle name="Uwaga 3" xfId="25561" hidden="1"/>
    <cellStyle name="Uwaga 3" xfId="25559" hidden="1"/>
    <cellStyle name="Uwaga 3" xfId="25551" hidden="1"/>
    <cellStyle name="Uwaga 3" xfId="25547" hidden="1"/>
    <cellStyle name="Uwaga 3" xfId="25544" hidden="1"/>
    <cellStyle name="Uwaga 3" xfId="25537" hidden="1"/>
    <cellStyle name="Uwaga 3" xfId="25534" hidden="1"/>
    <cellStyle name="Uwaga 3" xfId="25531" hidden="1"/>
    <cellStyle name="Uwaga 3" xfId="25522" hidden="1"/>
    <cellStyle name="Uwaga 3" xfId="25517" hidden="1"/>
    <cellStyle name="Uwaga 3" xfId="25514" hidden="1"/>
    <cellStyle name="Uwaga 3" xfId="25507" hidden="1"/>
    <cellStyle name="Uwaga 3" xfId="25502" hidden="1"/>
    <cellStyle name="Uwaga 3" xfId="25499" hidden="1"/>
    <cellStyle name="Uwaga 3" xfId="25492" hidden="1"/>
    <cellStyle name="Uwaga 3" xfId="25487" hidden="1"/>
    <cellStyle name="Uwaga 3" xfId="25484" hidden="1"/>
    <cellStyle name="Uwaga 3" xfId="25478" hidden="1"/>
    <cellStyle name="Uwaga 3" xfId="25474" hidden="1"/>
    <cellStyle name="Uwaga 3" xfId="25471" hidden="1"/>
    <cellStyle name="Uwaga 3" xfId="25463" hidden="1"/>
    <cellStyle name="Uwaga 3" xfId="25458" hidden="1"/>
    <cellStyle name="Uwaga 3" xfId="25454" hidden="1"/>
    <cellStyle name="Uwaga 3" xfId="25448" hidden="1"/>
    <cellStyle name="Uwaga 3" xfId="25443" hidden="1"/>
    <cellStyle name="Uwaga 3" xfId="25439" hidden="1"/>
    <cellStyle name="Uwaga 3" xfId="25433" hidden="1"/>
    <cellStyle name="Uwaga 3" xfId="25428" hidden="1"/>
    <cellStyle name="Uwaga 3" xfId="25424" hidden="1"/>
    <cellStyle name="Uwaga 3" xfId="25419" hidden="1"/>
    <cellStyle name="Uwaga 3" xfId="25415" hidden="1"/>
    <cellStyle name="Uwaga 3" xfId="25411" hidden="1"/>
    <cellStyle name="Uwaga 3" xfId="25403" hidden="1"/>
    <cellStyle name="Uwaga 3" xfId="25398" hidden="1"/>
    <cellStyle name="Uwaga 3" xfId="25394" hidden="1"/>
    <cellStyle name="Uwaga 3" xfId="25388" hidden="1"/>
    <cellStyle name="Uwaga 3" xfId="25383" hidden="1"/>
    <cellStyle name="Uwaga 3" xfId="25379" hidden="1"/>
    <cellStyle name="Uwaga 3" xfId="25373" hidden="1"/>
    <cellStyle name="Uwaga 3" xfId="25368" hidden="1"/>
    <cellStyle name="Uwaga 3" xfId="25364" hidden="1"/>
    <cellStyle name="Uwaga 3" xfId="25360" hidden="1"/>
    <cellStyle name="Uwaga 3" xfId="25355" hidden="1"/>
    <cellStyle name="Uwaga 3" xfId="25350" hidden="1"/>
    <cellStyle name="Uwaga 3" xfId="25345" hidden="1"/>
    <cellStyle name="Uwaga 3" xfId="25341" hidden="1"/>
    <cellStyle name="Uwaga 3" xfId="25337" hidden="1"/>
    <cellStyle name="Uwaga 3" xfId="25330" hidden="1"/>
    <cellStyle name="Uwaga 3" xfId="25326" hidden="1"/>
    <cellStyle name="Uwaga 3" xfId="25321" hidden="1"/>
    <cellStyle name="Uwaga 3" xfId="25315" hidden="1"/>
    <cellStyle name="Uwaga 3" xfId="25311" hidden="1"/>
    <cellStyle name="Uwaga 3" xfId="25306" hidden="1"/>
    <cellStyle name="Uwaga 3" xfId="25300" hidden="1"/>
    <cellStyle name="Uwaga 3" xfId="25296" hidden="1"/>
    <cellStyle name="Uwaga 3" xfId="25291" hidden="1"/>
    <cellStyle name="Uwaga 3" xfId="25285" hidden="1"/>
    <cellStyle name="Uwaga 3" xfId="25281" hidden="1"/>
    <cellStyle name="Uwaga 3" xfId="25277" hidden="1"/>
    <cellStyle name="Uwaga 3" xfId="26137" hidden="1"/>
    <cellStyle name="Uwaga 3" xfId="26136" hidden="1"/>
    <cellStyle name="Uwaga 3" xfId="26135" hidden="1"/>
    <cellStyle name="Uwaga 3" xfId="26122" hidden="1"/>
    <cellStyle name="Uwaga 3" xfId="26121" hidden="1"/>
    <cellStyle name="Uwaga 3" xfId="26120" hidden="1"/>
    <cellStyle name="Uwaga 3" xfId="26107" hidden="1"/>
    <cellStyle name="Uwaga 3" xfId="26106" hidden="1"/>
    <cellStyle name="Uwaga 3" xfId="26105" hidden="1"/>
    <cellStyle name="Uwaga 3" xfId="26092" hidden="1"/>
    <cellStyle name="Uwaga 3" xfId="26091" hidden="1"/>
    <cellStyle name="Uwaga 3" xfId="26090" hidden="1"/>
    <cellStyle name="Uwaga 3" xfId="26077" hidden="1"/>
    <cellStyle name="Uwaga 3" xfId="26076" hidden="1"/>
    <cellStyle name="Uwaga 3" xfId="26075" hidden="1"/>
    <cellStyle name="Uwaga 3" xfId="26063" hidden="1"/>
    <cellStyle name="Uwaga 3" xfId="26061" hidden="1"/>
    <cellStyle name="Uwaga 3" xfId="26059" hidden="1"/>
    <cellStyle name="Uwaga 3" xfId="26048" hidden="1"/>
    <cellStyle name="Uwaga 3" xfId="26046" hidden="1"/>
    <cellStyle name="Uwaga 3" xfId="26044" hidden="1"/>
    <cellStyle name="Uwaga 3" xfId="26033" hidden="1"/>
    <cellStyle name="Uwaga 3" xfId="26031" hidden="1"/>
    <cellStyle name="Uwaga 3" xfId="26029" hidden="1"/>
    <cellStyle name="Uwaga 3" xfId="26018" hidden="1"/>
    <cellStyle name="Uwaga 3" xfId="26016" hidden="1"/>
    <cellStyle name="Uwaga 3" xfId="26014" hidden="1"/>
    <cellStyle name="Uwaga 3" xfId="26003" hidden="1"/>
    <cellStyle name="Uwaga 3" xfId="26001" hidden="1"/>
    <cellStyle name="Uwaga 3" xfId="25999" hidden="1"/>
    <cellStyle name="Uwaga 3" xfId="25988" hidden="1"/>
    <cellStyle name="Uwaga 3" xfId="25986" hidden="1"/>
    <cellStyle name="Uwaga 3" xfId="25984" hidden="1"/>
    <cellStyle name="Uwaga 3" xfId="25973" hidden="1"/>
    <cellStyle name="Uwaga 3" xfId="25971" hidden="1"/>
    <cellStyle name="Uwaga 3" xfId="25969" hidden="1"/>
    <cellStyle name="Uwaga 3" xfId="25958" hidden="1"/>
    <cellStyle name="Uwaga 3" xfId="25956" hidden="1"/>
    <cellStyle name="Uwaga 3" xfId="25954" hidden="1"/>
    <cellStyle name="Uwaga 3" xfId="25943" hidden="1"/>
    <cellStyle name="Uwaga 3" xfId="25941" hidden="1"/>
    <cellStyle name="Uwaga 3" xfId="25939" hidden="1"/>
    <cellStyle name="Uwaga 3" xfId="25928" hidden="1"/>
    <cellStyle name="Uwaga 3" xfId="25926" hidden="1"/>
    <cellStyle name="Uwaga 3" xfId="25924" hidden="1"/>
    <cellStyle name="Uwaga 3" xfId="25913" hidden="1"/>
    <cellStyle name="Uwaga 3" xfId="25911" hidden="1"/>
    <cellStyle name="Uwaga 3" xfId="25909" hidden="1"/>
    <cellStyle name="Uwaga 3" xfId="25898" hidden="1"/>
    <cellStyle name="Uwaga 3" xfId="25896" hidden="1"/>
    <cellStyle name="Uwaga 3" xfId="25894" hidden="1"/>
    <cellStyle name="Uwaga 3" xfId="25883" hidden="1"/>
    <cellStyle name="Uwaga 3" xfId="25881" hidden="1"/>
    <cellStyle name="Uwaga 3" xfId="25878" hidden="1"/>
    <cellStyle name="Uwaga 3" xfId="25868" hidden="1"/>
    <cellStyle name="Uwaga 3" xfId="25865" hidden="1"/>
    <cellStyle name="Uwaga 3" xfId="25862" hidden="1"/>
    <cellStyle name="Uwaga 3" xfId="25853" hidden="1"/>
    <cellStyle name="Uwaga 3" xfId="25851" hidden="1"/>
    <cellStyle name="Uwaga 3" xfId="25848" hidden="1"/>
    <cellStyle name="Uwaga 3" xfId="25838" hidden="1"/>
    <cellStyle name="Uwaga 3" xfId="25836" hidden="1"/>
    <cellStyle name="Uwaga 3" xfId="25834" hidden="1"/>
    <cellStyle name="Uwaga 3" xfId="25823" hidden="1"/>
    <cellStyle name="Uwaga 3" xfId="25821" hidden="1"/>
    <cellStyle name="Uwaga 3" xfId="25819" hidden="1"/>
    <cellStyle name="Uwaga 3" xfId="25808" hidden="1"/>
    <cellStyle name="Uwaga 3" xfId="25806" hidden="1"/>
    <cellStyle name="Uwaga 3" xfId="25804" hidden="1"/>
    <cellStyle name="Uwaga 3" xfId="25793" hidden="1"/>
    <cellStyle name="Uwaga 3" xfId="25791" hidden="1"/>
    <cellStyle name="Uwaga 3" xfId="25789" hidden="1"/>
    <cellStyle name="Uwaga 3" xfId="25778" hidden="1"/>
    <cellStyle name="Uwaga 3" xfId="25776" hidden="1"/>
    <cellStyle name="Uwaga 3" xfId="25774" hidden="1"/>
    <cellStyle name="Uwaga 3" xfId="25763" hidden="1"/>
    <cellStyle name="Uwaga 3" xfId="25761" hidden="1"/>
    <cellStyle name="Uwaga 3" xfId="25758" hidden="1"/>
    <cellStyle name="Uwaga 3" xfId="25748" hidden="1"/>
    <cellStyle name="Uwaga 3" xfId="25745" hidden="1"/>
    <cellStyle name="Uwaga 3" xfId="25742" hidden="1"/>
    <cellStyle name="Uwaga 3" xfId="25733" hidden="1"/>
    <cellStyle name="Uwaga 3" xfId="25730" hidden="1"/>
    <cellStyle name="Uwaga 3" xfId="25727" hidden="1"/>
    <cellStyle name="Uwaga 3" xfId="25718" hidden="1"/>
    <cellStyle name="Uwaga 3" xfId="25716" hidden="1"/>
    <cellStyle name="Uwaga 3" xfId="25714" hidden="1"/>
    <cellStyle name="Uwaga 3" xfId="25703" hidden="1"/>
    <cellStyle name="Uwaga 3" xfId="25700" hidden="1"/>
    <cellStyle name="Uwaga 3" xfId="25697" hidden="1"/>
    <cellStyle name="Uwaga 3" xfId="25688" hidden="1"/>
    <cellStyle name="Uwaga 3" xfId="25685" hidden="1"/>
    <cellStyle name="Uwaga 3" xfId="25682" hidden="1"/>
    <cellStyle name="Uwaga 3" xfId="25673" hidden="1"/>
    <cellStyle name="Uwaga 3" xfId="25670" hidden="1"/>
    <cellStyle name="Uwaga 3" xfId="25667" hidden="1"/>
    <cellStyle name="Uwaga 3" xfId="25660" hidden="1"/>
    <cellStyle name="Uwaga 3" xfId="25656" hidden="1"/>
    <cellStyle name="Uwaga 3" xfId="25653" hidden="1"/>
    <cellStyle name="Uwaga 3" xfId="25645" hidden="1"/>
    <cellStyle name="Uwaga 3" xfId="25641" hidden="1"/>
    <cellStyle name="Uwaga 3" xfId="25638" hidden="1"/>
    <cellStyle name="Uwaga 3" xfId="25630" hidden="1"/>
    <cellStyle name="Uwaga 3" xfId="25626" hidden="1"/>
    <cellStyle name="Uwaga 3" xfId="25622" hidden="1"/>
    <cellStyle name="Uwaga 3" xfId="25615" hidden="1"/>
    <cellStyle name="Uwaga 3" xfId="25611" hidden="1"/>
    <cellStyle name="Uwaga 3" xfId="25608" hidden="1"/>
    <cellStyle name="Uwaga 3" xfId="25600" hidden="1"/>
    <cellStyle name="Uwaga 3" xfId="25596" hidden="1"/>
    <cellStyle name="Uwaga 3" xfId="25593" hidden="1"/>
    <cellStyle name="Uwaga 3" xfId="25584" hidden="1"/>
    <cellStyle name="Uwaga 3" xfId="25579" hidden="1"/>
    <cellStyle name="Uwaga 3" xfId="25575" hidden="1"/>
    <cellStyle name="Uwaga 3" xfId="25569" hidden="1"/>
    <cellStyle name="Uwaga 3" xfId="25564" hidden="1"/>
    <cellStyle name="Uwaga 3" xfId="25560" hidden="1"/>
    <cellStyle name="Uwaga 3" xfId="25554" hidden="1"/>
    <cellStyle name="Uwaga 3" xfId="25549" hidden="1"/>
    <cellStyle name="Uwaga 3" xfId="25545" hidden="1"/>
    <cellStyle name="Uwaga 3" xfId="25540" hidden="1"/>
    <cellStyle name="Uwaga 3" xfId="25536" hidden="1"/>
    <cellStyle name="Uwaga 3" xfId="25532" hidden="1"/>
    <cellStyle name="Uwaga 3" xfId="25525" hidden="1"/>
    <cellStyle name="Uwaga 3" xfId="25520" hidden="1"/>
    <cellStyle name="Uwaga 3" xfId="25516" hidden="1"/>
    <cellStyle name="Uwaga 3" xfId="25509" hidden="1"/>
    <cellStyle name="Uwaga 3" xfId="25504" hidden="1"/>
    <cellStyle name="Uwaga 3" xfId="25500" hidden="1"/>
    <cellStyle name="Uwaga 3" xfId="25495" hidden="1"/>
    <cellStyle name="Uwaga 3" xfId="25490" hidden="1"/>
    <cellStyle name="Uwaga 3" xfId="25486" hidden="1"/>
    <cellStyle name="Uwaga 3" xfId="25480" hidden="1"/>
    <cellStyle name="Uwaga 3" xfId="25476" hidden="1"/>
    <cellStyle name="Uwaga 3" xfId="25473" hidden="1"/>
    <cellStyle name="Uwaga 3" xfId="25466" hidden="1"/>
    <cellStyle name="Uwaga 3" xfId="25461" hidden="1"/>
    <cellStyle name="Uwaga 3" xfId="25456" hidden="1"/>
    <cellStyle name="Uwaga 3" xfId="25450" hidden="1"/>
    <cellStyle name="Uwaga 3" xfId="25445" hidden="1"/>
    <cellStyle name="Uwaga 3" xfId="25440" hidden="1"/>
    <cellStyle name="Uwaga 3" xfId="25435" hidden="1"/>
    <cellStyle name="Uwaga 3" xfId="25430" hidden="1"/>
    <cellStyle name="Uwaga 3" xfId="25425" hidden="1"/>
    <cellStyle name="Uwaga 3" xfId="25421" hidden="1"/>
    <cellStyle name="Uwaga 3" xfId="25417" hidden="1"/>
    <cellStyle name="Uwaga 3" xfId="25412" hidden="1"/>
    <cellStyle name="Uwaga 3" xfId="25405" hidden="1"/>
    <cellStyle name="Uwaga 3" xfId="25400" hidden="1"/>
    <cellStyle name="Uwaga 3" xfId="25395" hidden="1"/>
    <cellStyle name="Uwaga 3" xfId="25389" hidden="1"/>
    <cellStyle name="Uwaga 3" xfId="25384" hidden="1"/>
    <cellStyle name="Uwaga 3" xfId="25380" hidden="1"/>
    <cellStyle name="Uwaga 3" xfId="25375" hidden="1"/>
    <cellStyle name="Uwaga 3" xfId="25370" hidden="1"/>
    <cellStyle name="Uwaga 3" xfId="25365" hidden="1"/>
    <cellStyle name="Uwaga 3" xfId="25361" hidden="1"/>
    <cellStyle name="Uwaga 3" xfId="25356" hidden="1"/>
    <cellStyle name="Uwaga 3" xfId="25351" hidden="1"/>
    <cellStyle name="Uwaga 3" xfId="25346" hidden="1"/>
    <cellStyle name="Uwaga 3" xfId="25342" hidden="1"/>
    <cellStyle name="Uwaga 3" xfId="25338" hidden="1"/>
    <cellStyle name="Uwaga 3" xfId="25331" hidden="1"/>
    <cellStyle name="Uwaga 3" xfId="25327" hidden="1"/>
    <cellStyle name="Uwaga 3" xfId="25322" hidden="1"/>
    <cellStyle name="Uwaga 3" xfId="25316" hidden="1"/>
    <cellStyle name="Uwaga 3" xfId="25312" hidden="1"/>
    <cellStyle name="Uwaga 3" xfId="25307" hidden="1"/>
    <cellStyle name="Uwaga 3" xfId="25301" hidden="1"/>
    <cellStyle name="Uwaga 3" xfId="25297" hidden="1"/>
    <cellStyle name="Uwaga 3" xfId="25293" hidden="1"/>
    <cellStyle name="Uwaga 3" xfId="25286" hidden="1"/>
    <cellStyle name="Uwaga 3" xfId="25282" hidden="1"/>
    <cellStyle name="Uwaga 3" xfId="25278" hidden="1"/>
    <cellStyle name="Uwaga 3" xfId="26142" hidden="1"/>
    <cellStyle name="Uwaga 3" xfId="26140" hidden="1"/>
    <cellStyle name="Uwaga 3" xfId="26138" hidden="1"/>
    <cellStyle name="Uwaga 3" xfId="26125" hidden="1"/>
    <cellStyle name="Uwaga 3" xfId="26124" hidden="1"/>
    <cellStyle name="Uwaga 3" xfId="26123" hidden="1"/>
    <cellStyle name="Uwaga 3" xfId="26110" hidden="1"/>
    <cellStyle name="Uwaga 3" xfId="26109" hidden="1"/>
    <cellStyle name="Uwaga 3" xfId="26108" hidden="1"/>
    <cellStyle name="Uwaga 3" xfId="26096" hidden="1"/>
    <cellStyle name="Uwaga 3" xfId="26094" hidden="1"/>
    <cellStyle name="Uwaga 3" xfId="26093" hidden="1"/>
    <cellStyle name="Uwaga 3" xfId="26080" hidden="1"/>
    <cellStyle name="Uwaga 3" xfId="26079" hidden="1"/>
    <cellStyle name="Uwaga 3" xfId="26078" hidden="1"/>
    <cellStyle name="Uwaga 3" xfId="26066" hidden="1"/>
    <cellStyle name="Uwaga 3" xfId="26064" hidden="1"/>
    <cellStyle name="Uwaga 3" xfId="26062" hidden="1"/>
    <cellStyle name="Uwaga 3" xfId="26051" hidden="1"/>
    <cellStyle name="Uwaga 3" xfId="26049" hidden="1"/>
    <cellStyle name="Uwaga 3" xfId="26047" hidden="1"/>
    <cellStyle name="Uwaga 3" xfId="26036" hidden="1"/>
    <cellStyle name="Uwaga 3" xfId="26034" hidden="1"/>
    <cellStyle name="Uwaga 3" xfId="26032" hidden="1"/>
    <cellStyle name="Uwaga 3" xfId="26021" hidden="1"/>
    <cellStyle name="Uwaga 3" xfId="26019" hidden="1"/>
    <cellStyle name="Uwaga 3" xfId="26017" hidden="1"/>
    <cellStyle name="Uwaga 3" xfId="26006" hidden="1"/>
    <cellStyle name="Uwaga 3" xfId="26004" hidden="1"/>
    <cellStyle name="Uwaga 3" xfId="26002" hidden="1"/>
    <cellStyle name="Uwaga 3" xfId="25991" hidden="1"/>
    <cellStyle name="Uwaga 3" xfId="25989" hidden="1"/>
    <cellStyle name="Uwaga 3" xfId="25987" hidden="1"/>
    <cellStyle name="Uwaga 3" xfId="25976" hidden="1"/>
    <cellStyle name="Uwaga 3" xfId="25974" hidden="1"/>
    <cellStyle name="Uwaga 3" xfId="25972" hidden="1"/>
    <cellStyle name="Uwaga 3" xfId="25961" hidden="1"/>
    <cellStyle name="Uwaga 3" xfId="25959" hidden="1"/>
    <cellStyle name="Uwaga 3" xfId="25957" hidden="1"/>
    <cellStyle name="Uwaga 3" xfId="25946" hidden="1"/>
    <cellStyle name="Uwaga 3" xfId="25944" hidden="1"/>
    <cellStyle name="Uwaga 3" xfId="25942" hidden="1"/>
    <cellStyle name="Uwaga 3" xfId="25931" hidden="1"/>
    <cellStyle name="Uwaga 3" xfId="25929" hidden="1"/>
    <cellStyle name="Uwaga 3" xfId="25927" hidden="1"/>
    <cellStyle name="Uwaga 3" xfId="25916" hidden="1"/>
    <cellStyle name="Uwaga 3" xfId="25914" hidden="1"/>
    <cellStyle name="Uwaga 3" xfId="25912" hidden="1"/>
    <cellStyle name="Uwaga 3" xfId="25901" hidden="1"/>
    <cellStyle name="Uwaga 3" xfId="25899" hidden="1"/>
    <cellStyle name="Uwaga 3" xfId="25897" hidden="1"/>
    <cellStyle name="Uwaga 3" xfId="25886" hidden="1"/>
    <cellStyle name="Uwaga 3" xfId="25884" hidden="1"/>
    <cellStyle name="Uwaga 3" xfId="25882" hidden="1"/>
    <cellStyle name="Uwaga 3" xfId="25871" hidden="1"/>
    <cellStyle name="Uwaga 3" xfId="25869" hidden="1"/>
    <cellStyle name="Uwaga 3" xfId="25867" hidden="1"/>
    <cellStyle name="Uwaga 3" xfId="25856" hidden="1"/>
    <cellStyle name="Uwaga 3" xfId="25854" hidden="1"/>
    <cellStyle name="Uwaga 3" xfId="25852" hidden="1"/>
    <cellStyle name="Uwaga 3" xfId="25841" hidden="1"/>
    <cellStyle name="Uwaga 3" xfId="25839" hidden="1"/>
    <cellStyle name="Uwaga 3" xfId="25837" hidden="1"/>
    <cellStyle name="Uwaga 3" xfId="25826" hidden="1"/>
    <cellStyle name="Uwaga 3" xfId="25824" hidden="1"/>
    <cellStyle name="Uwaga 3" xfId="25822" hidden="1"/>
    <cellStyle name="Uwaga 3" xfId="25811" hidden="1"/>
    <cellStyle name="Uwaga 3" xfId="25809" hidden="1"/>
    <cellStyle name="Uwaga 3" xfId="25807" hidden="1"/>
    <cellStyle name="Uwaga 3" xfId="25796" hidden="1"/>
    <cellStyle name="Uwaga 3" xfId="25794" hidden="1"/>
    <cellStyle name="Uwaga 3" xfId="25792" hidden="1"/>
    <cellStyle name="Uwaga 3" xfId="25781" hidden="1"/>
    <cellStyle name="Uwaga 3" xfId="25779" hidden="1"/>
    <cellStyle name="Uwaga 3" xfId="25777" hidden="1"/>
    <cellStyle name="Uwaga 3" xfId="25766" hidden="1"/>
    <cellStyle name="Uwaga 3" xfId="25764" hidden="1"/>
    <cellStyle name="Uwaga 3" xfId="25762" hidden="1"/>
    <cellStyle name="Uwaga 3" xfId="25751" hidden="1"/>
    <cellStyle name="Uwaga 3" xfId="25749" hidden="1"/>
    <cellStyle name="Uwaga 3" xfId="25746" hidden="1"/>
    <cellStyle name="Uwaga 3" xfId="25736" hidden="1"/>
    <cellStyle name="Uwaga 3" xfId="25734" hidden="1"/>
    <cellStyle name="Uwaga 3" xfId="25732" hidden="1"/>
    <cellStyle name="Uwaga 3" xfId="25721" hidden="1"/>
    <cellStyle name="Uwaga 3" xfId="25719" hidden="1"/>
    <cellStyle name="Uwaga 3" xfId="25717" hidden="1"/>
    <cellStyle name="Uwaga 3" xfId="25706" hidden="1"/>
    <cellStyle name="Uwaga 3" xfId="25704" hidden="1"/>
    <cellStyle name="Uwaga 3" xfId="25701" hidden="1"/>
    <cellStyle name="Uwaga 3" xfId="25691" hidden="1"/>
    <cellStyle name="Uwaga 3" xfId="25689" hidden="1"/>
    <cellStyle name="Uwaga 3" xfId="25686" hidden="1"/>
    <cellStyle name="Uwaga 3" xfId="25676" hidden="1"/>
    <cellStyle name="Uwaga 3" xfId="25674" hidden="1"/>
    <cellStyle name="Uwaga 3" xfId="25671" hidden="1"/>
    <cellStyle name="Uwaga 3" xfId="25662" hidden="1"/>
    <cellStyle name="Uwaga 3" xfId="25659" hidden="1"/>
    <cellStyle name="Uwaga 3" xfId="25655" hidden="1"/>
    <cellStyle name="Uwaga 3" xfId="25647" hidden="1"/>
    <cellStyle name="Uwaga 3" xfId="25644" hidden="1"/>
    <cellStyle name="Uwaga 3" xfId="25640" hidden="1"/>
    <cellStyle name="Uwaga 3" xfId="25632" hidden="1"/>
    <cellStyle name="Uwaga 3" xfId="25629" hidden="1"/>
    <cellStyle name="Uwaga 3" xfId="25625" hidden="1"/>
    <cellStyle name="Uwaga 3" xfId="25617" hidden="1"/>
    <cellStyle name="Uwaga 3" xfId="25614" hidden="1"/>
    <cellStyle name="Uwaga 3" xfId="25610" hidden="1"/>
    <cellStyle name="Uwaga 3" xfId="25602" hidden="1"/>
    <cellStyle name="Uwaga 3" xfId="25599" hidden="1"/>
    <cellStyle name="Uwaga 3" xfId="25595" hidden="1"/>
    <cellStyle name="Uwaga 3" xfId="25587" hidden="1"/>
    <cellStyle name="Uwaga 3" xfId="25583" hidden="1"/>
    <cellStyle name="Uwaga 3" xfId="25578" hidden="1"/>
    <cellStyle name="Uwaga 3" xfId="25572" hidden="1"/>
    <cellStyle name="Uwaga 3" xfId="25568" hidden="1"/>
    <cellStyle name="Uwaga 3" xfId="25563" hidden="1"/>
    <cellStyle name="Uwaga 3" xfId="25557" hidden="1"/>
    <cellStyle name="Uwaga 3" xfId="25553" hidden="1"/>
    <cellStyle name="Uwaga 3" xfId="25548" hidden="1"/>
    <cellStyle name="Uwaga 3" xfId="25542" hidden="1"/>
    <cellStyle name="Uwaga 3" xfId="25539" hidden="1"/>
    <cellStyle name="Uwaga 3" xfId="25535" hidden="1"/>
    <cellStyle name="Uwaga 3" xfId="25527" hidden="1"/>
    <cellStyle name="Uwaga 3" xfId="25524" hidden="1"/>
    <cellStyle name="Uwaga 3" xfId="25519" hidden="1"/>
    <cellStyle name="Uwaga 3" xfId="25512" hidden="1"/>
    <cellStyle name="Uwaga 3" xfId="25508" hidden="1"/>
    <cellStyle name="Uwaga 3" xfId="25503" hidden="1"/>
    <cellStyle name="Uwaga 3" xfId="25497" hidden="1"/>
    <cellStyle name="Uwaga 3" xfId="25493" hidden="1"/>
    <cellStyle name="Uwaga 3" xfId="25488" hidden="1"/>
    <cellStyle name="Uwaga 3" xfId="25482" hidden="1"/>
    <cellStyle name="Uwaga 3" xfId="25479" hidden="1"/>
    <cellStyle name="Uwaga 3" xfId="25475" hidden="1"/>
    <cellStyle name="Uwaga 3" xfId="25467" hidden="1"/>
    <cellStyle name="Uwaga 3" xfId="25462" hidden="1"/>
    <cellStyle name="Uwaga 3" xfId="25457" hidden="1"/>
    <cellStyle name="Uwaga 3" xfId="25452" hidden="1"/>
    <cellStyle name="Uwaga 3" xfId="25447" hidden="1"/>
    <cellStyle name="Uwaga 3" xfId="25442" hidden="1"/>
    <cellStyle name="Uwaga 3" xfId="25437" hidden="1"/>
    <cellStyle name="Uwaga 3" xfId="25432" hidden="1"/>
    <cellStyle name="Uwaga 3" xfId="25427" hidden="1"/>
    <cellStyle name="Uwaga 3" xfId="25422" hidden="1"/>
    <cellStyle name="Uwaga 3" xfId="25418" hidden="1"/>
    <cellStyle name="Uwaga 3" xfId="25413" hidden="1"/>
    <cellStyle name="Uwaga 3" xfId="25406" hidden="1"/>
    <cellStyle name="Uwaga 3" xfId="25401" hidden="1"/>
    <cellStyle name="Uwaga 3" xfId="25396" hidden="1"/>
    <cellStyle name="Uwaga 3" xfId="25391" hidden="1"/>
    <cellStyle name="Uwaga 3" xfId="25386" hidden="1"/>
    <cellStyle name="Uwaga 3" xfId="25381" hidden="1"/>
    <cellStyle name="Uwaga 3" xfId="25376" hidden="1"/>
    <cellStyle name="Uwaga 3" xfId="25371" hidden="1"/>
    <cellStyle name="Uwaga 3" xfId="25366" hidden="1"/>
    <cellStyle name="Uwaga 3" xfId="25362" hidden="1"/>
    <cellStyle name="Uwaga 3" xfId="25357" hidden="1"/>
    <cellStyle name="Uwaga 3" xfId="25352" hidden="1"/>
    <cellStyle name="Uwaga 3" xfId="25347" hidden="1"/>
    <cellStyle name="Uwaga 3" xfId="25343" hidden="1"/>
    <cellStyle name="Uwaga 3" xfId="25339" hidden="1"/>
    <cellStyle name="Uwaga 3" xfId="25332" hidden="1"/>
    <cellStyle name="Uwaga 3" xfId="25328" hidden="1"/>
    <cellStyle name="Uwaga 3" xfId="25323" hidden="1"/>
    <cellStyle name="Uwaga 3" xfId="25317" hidden="1"/>
    <cellStyle name="Uwaga 3" xfId="25313" hidden="1"/>
    <cellStyle name="Uwaga 3" xfId="25308" hidden="1"/>
    <cellStyle name="Uwaga 3" xfId="25302" hidden="1"/>
    <cellStyle name="Uwaga 3" xfId="25298" hidden="1"/>
    <cellStyle name="Uwaga 3" xfId="25294" hidden="1"/>
    <cellStyle name="Uwaga 3" xfId="25287" hidden="1"/>
    <cellStyle name="Uwaga 3" xfId="25283" hidden="1"/>
    <cellStyle name="Uwaga 3" xfId="25279" hidden="1"/>
    <cellStyle name="Uwaga 3" xfId="26146" hidden="1"/>
    <cellStyle name="Uwaga 3" xfId="26145" hidden="1"/>
    <cellStyle name="Uwaga 3" xfId="26143" hidden="1"/>
    <cellStyle name="Uwaga 3" xfId="26130" hidden="1"/>
    <cellStyle name="Uwaga 3" xfId="26128" hidden="1"/>
    <cellStyle name="Uwaga 3" xfId="26126" hidden="1"/>
    <cellStyle name="Uwaga 3" xfId="26116" hidden="1"/>
    <cellStyle name="Uwaga 3" xfId="26114" hidden="1"/>
    <cellStyle name="Uwaga 3" xfId="26112" hidden="1"/>
    <cellStyle name="Uwaga 3" xfId="26101" hidden="1"/>
    <cellStyle name="Uwaga 3" xfId="26099" hidden="1"/>
    <cellStyle name="Uwaga 3" xfId="26097" hidden="1"/>
    <cellStyle name="Uwaga 3" xfId="26084" hidden="1"/>
    <cellStyle name="Uwaga 3" xfId="26082" hidden="1"/>
    <cellStyle name="Uwaga 3" xfId="26081" hidden="1"/>
    <cellStyle name="Uwaga 3" xfId="26068" hidden="1"/>
    <cellStyle name="Uwaga 3" xfId="26067" hidden="1"/>
    <cellStyle name="Uwaga 3" xfId="26065" hidden="1"/>
    <cellStyle name="Uwaga 3" xfId="26053" hidden="1"/>
    <cellStyle name="Uwaga 3" xfId="26052" hidden="1"/>
    <cellStyle name="Uwaga 3" xfId="26050" hidden="1"/>
    <cellStyle name="Uwaga 3" xfId="26038" hidden="1"/>
    <cellStyle name="Uwaga 3" xfId="26037" hidden="1"/>
    <cellStyle name="Uwaga 3" xfId="26035" hidden="1"/>
    <cellStyle name="Uwaga 3" xfId="26023" hidden="1"/>
    <cellStyle name="Uwaga 3" xfId="26022" hidden="1"/>
    <cellStyle name="Uwaga 3" xfId="26020" hidden="1"/>
    <cellStyle name="Uwaga 3" xfId="26008" hidden="1"/>
    <cellStyle name="Uwaga 3" xfId="26007" hidden="1"/>
    <cellStyle name="Uwaga 3" xfId="26005" hidden="1"/>
    <cellStyle name="Uwaga 3" xfId="25993" hidden="1"/>
    <cellStyle name="Uwaga 3" xfId="25992" hidden="1"/>
    <cellStyle name="Uwaga 3" xfId="25990" hidden="1"/>
    <cellStyle name="Uwaga 3" xfId="25978" hidden="1"/>
    <cellStyle name="Uwaga 3" xfId="25977" hidden="1"/>
    <cellStyle name="Uwaga 3" xfId="25975" hidden="1"/>
    <cellStyle name="Uwaga 3" xfId="25963" hidden="1"/>
    <cellStyle name="Uwaga 3" xfId="25962" hidden="1"/>
    <cellStyle name="Uwaga 3" xfId="25960" hidden="1"/>
    <cellStyle name="Uwaga 3" xfId="25948" hidden="1"/>
    <cellStyle name="Uwaga 3" xfId="25947" hidden="1"/>
    <cellStyle name="Uwaga 3" xfId="25945" hidden="1"/>
    <cellStyle name="Uwaga 3" xfId="25933" hidden="1"/>
    <cellStyle name="Uwaga 3" xfId="25932" hidden="1"/>
    <cellStyle name="Uwaga 3" xfId="25930" hidden="1"/>
    <cellStyle name="Uwaga 3" xfId="25918" hidden="1"/>
    <cellStyle name="Uwaga 3" xfId="25917" hidden="1"/>
    <cellStyle name="Uwaga 3" xfId="25915" hidden="1"/>
    <cellStyle name="Uwaga 3" xfId="25903" hidden="1"/>
    <cellStyle name="Uwaga 3" xfId="25902" hidden="1"/>
    <cellStyle name="Uwaga 3" xfId="25900" hidden="1"/>
    <cellStyle name="Uwaga 3" xfId="25888" hidden="1"/>
    <cellStyle name="Uwaga 3" xfId="25887" hidden="1"/>
    <cellStyle name="Uwaga 3" xfId="25885" hidden="1"/>
    <cellStyle name="Uwaga 3" xfId="25873" hidden="1"/>
    <cellStyle name="Uwaga 3" xfId="25872" hidden="1"/>
    <cellStyle name="Uwaga 3" xfId="25870" hidden="1"/>
    <cellStyle name="Uwaga 3" xfId="25858" hidden="1"/>
    <cellStyle name="Uwaga 3" xfId="25857" hidden="1"/>
    <cellStyle name="Uwaga 3" xfId="25855" hidden="1"/>
    <cellStyle name="Uwaga 3" xfId="25843" hidden="1"/>
    <cellStyle name="Uwaga 3" xfId="25842" hidden="1"/>
    <cellStyle name="Uwaga 3" xfId="25840" hidden="1"/>
    <cellStyle name="Uwaga 3" xfId="25828" hidden="1"/>
    <cellStyle name="Uwaga 3" xfId="25827" hidden="1"/>
    <cellStyle name="Uwaga 3" xfId="25825" hidden="1"/>
    <cellStyle name="Uwaga 3" xfId="25813" hidden="1"/>
    <cellStyle name="Uwaga 3" xfId="25812" hidden="1"/>
    <cellStyle name="Uwaga 3" xfId="25810" hidden="1"/>
    <cellStyle name="Uwaga 3" xfId="25798" hidden="1"/>
    <cellStyle name="Uwaga 3" xfId="25797" hidden="1"/>
    <cellStyle name="Uwaga 3" xfId="25795" hidden="1"/>
    <cellStyle name="Uwaga 3" xfId="25783" hidden="1"/>
    <cellStyle name="Uwaga 3" xfId="25782" hidden="1"/>
    <cellStyle name="Uwaga 3" xfId="25780" hidden="1"/>
    <cellStyle name="Uwaga 3" xfId="25768" hidden="1"/>
    <cellStyle name="Uwaga 3" xfId="25767" hidden="1"/>
    <cellStyle name="Uwaga 3" xfId="25765" hidden="1"/>
    <cellStyle name="Uwaga 3" xfId="25753" hidden="1"/>
    <cellStyle name="Uwaga 3" xfId="25752" hidden="1"/>
    <cellStyle name="Uwaga 3" xfId="25750" hidden="1"/>
    <cellStyle name="Uwaga 3" xfId="25738" hidden="1"/>
    <cellStyle name="Uwaga 3" xfId="25737" hidden="1"/>
    <cellStyle name="Uwaga 3" xfId="25735" hidden="1"/>
    <cellStyle name="Uwaga 3" xfId="25723" hidden="1"/>
    <cellStyle name="Uwaga 3" xfId="25722" hidden="1"/>
    <cellStyle name="Uwaga 3" xfId="25720" hidden="1"/>
    <cellStyle name="Uwaga 3" xfId="25708" hidden="1"/>
    <cellStyle name="Uwaga 3" xfId="25707" hidden="1"/>
    <cellStyle name="Uwaga 3" xfId="25705" hidden="1"/>
    <cellStyle name="Uwaga 3" xfId="25693" hidden="1"/>
    <cellStyle name="Uwaga 3" xfId="25692" hidden="1"/>
    <cellStyle name="Uwaga 3" xfId="25690" hidden="1"/>
    <cellStyle name="Uwaga 3" xfId="25678" hidden="1"/>
    <cellStyle name="Uwaga 3" xfId="25677" hidden="1"/>
    <cellStyle name="Uwaga 3" xfId="25675" hidden="1"/>
    <cellStyle name="Uwaga 3" xfId="25663" hidden="1"/>
    <cellStyle name="Uwaga 3" xfId="25661" hidden="1"/>
    <cellStyle name="Uwaga 3" xfId="25658" hidden="1"/>
    <cellStyle name="Uwaga 3" xfId="25648" hidden="1"/>
    <cellStyle name="Uwaga 3" xfId="25646" hidden="1"/>
    <cellStyle name="Uwaga 3" xfId="25643" hidden="1"/>
    <cellStyle name="Uwaga 3" xfId="25633" hidden="1"/>
    <cellStyle name="Uwaga 3" xfId="25631" hidden="1"/>
    <cellStyle name="Uwaga 3" xfId="25628" hidden="1"/>
    <cellStyle name="Uwaga 3" xfId="25618" hidden="1"/>
    <cellStyle name="Uwaga 3" xfId="25616" hidden="1"/>
    <cellStyle name="Uwaga 3" xfId="25613" hidden="1"/>
    <cellStyle name="Uwaga 3" xfId="25603" hidden="1"/>
    <cellStyle name="Uwaga 3" xfId="25601" hidden="1"/>
    <cellStyle name="Uwaga 3" xfId="25598" hidden="1"/>
    <cellStyle name="Uwaga 3" xfId="25588" hidden="1"/>
    <cellStyle name="Uwaga 3" xfId="25586" hidden="1"/>
    <cellStyle name="Uwaga 3" xfId="25582" hidden="1"/>
    <cellStyle name="Uwaga 3" xfId="25573" hidden="1"/>
    <cellStyle name="Uwaga 3" xfId="25570" hidden="1"/>
    <cellStyle name="Uwaga 3" xfId="25566" hidden="1"/>
    <cellStyle name="Uwaga 3" xfId="25558" hidden="1"/>
    <cellStyle name="Uwaga 3" xfId="25556" hidden="1"/>
    <cellStyle name="Uwaga 3" xfId="25552" hidden="1"/>
    <cellStyle name="Uwaga 3" xfId="25543" hidden="1"/>
    <cellStyle name="Uwaga 3" xfId="25541" hidden="1"/>
    <cellStyle name="Uwaga 3" xfId="25538" hidden="1"/>
    <cellStyle name="Uwaga 3" xfId="25528" hidden="1"/>
    <cellStyle name="Uwaga 3" xfId="25526" hidden="1"/>
    <cellStyle name="Uwaga 3" xfId="25521" hidden="1"/>
    <cellStyle name="Uwaga 3" xfId="25513" hidden="1"/>
    <cellStyle name="Uwaga 3" xfId="25511" hidden="1"/>
    <cellStyle name="Uwaga 3" xfId="25506" hidden="1"/>
    <cellStyle name="Uwaga 3" xfId="25498" hidden="1"/>
    <cellStyle name="Uwaga 3" xfId="25496" hidden="1"/>
    <cellStyle name="Uwaga 3" xfId="25491" hidden="1"/>
    <cellStyle name="Uwaga 3" xfId="25483" hidden="1"/>
    <cellStyle name="Uwaga 3" xfId="25481" hidden="1"/>
    <cellStyle name="Uwaga 3" xfId="25477" hidden="1"/>
    <cellStyle name="Uwaga 3" xfId="25468" hidden="1"/>
    <cellStyle name="Uwaga 3" xfId="25465" hidden="1"/>
    <cellStyle name="Uwaga 3" xfId="25460" hidden="1"/>
    <cellStyle name="Uwaga 3" xfId="25453" hidden="1"/>
    <cellStyle name="Uwaga 3" xfId="25449" hidden="1"/>
    <cellStyle name="Uwaga 3" xfId="25444" hidden="1"/>
    <cellStyle name="Uwaga 3" xfId="25438" hidden="1"/>
    <cellStyle name="Uwaga 3" xfId="25434" hidden="1"/>
    <cellStyle name="Uwaga 3" xfId="25429" hidden="1"/>
    <cellStyle name="Uwaga 3" xfId="25423" hidden="1"/>
    <cellStyle name="Uwaga 3" xfId="25420" hidden="1"/>
    <cellStyle name="Uwaga 3" xfId="25416" hidden="1"/>
    <cellStyle name="Uwaga 3" xfId="25407" hidden="1"/>
    <cellStyle name="Uwaga 3" xfId="25402" hidden="1"/>
    <cellStyle name="Uwaga 3" xfId="25397" hidden="1"/>
    <cellStyle name="Uwaga 3" xfId="25392" hidden="1"/>
    <cellStyle name="Uwaga 3" xfId="25387" hidden="1"/>
    <cellStyle name="Uwaga 3" xfId="25382" hidden="1"/>
    <cellStyle name="Uwaga 3" xfId="25377" hidden="1"/>
    <cellStyle name="Uwaga 3" xfId="25372" hidden="1"/>
    <cellStyle name="Uwaga 3" xfId="25367" hidden="1"/>
    <cellStyle name="Uwaga 3" xfId="25363" hidden="1"/>
    <cellStyle name="Uwaga 3" xfId="25358" hidden="1"/>
    <cellStyle name="Uwaga 3" xfId="25353" hidden="1"/>
    <cellStyle name="Uwaga 3" xfId="25348" hidden="1"/>
    <cellStyle name="Uwaga 3" xfId="25344" hidden="1"/>
    <cellStyle name="Uwaga 3" xfId="25340" hidden="1"/>
    <cellStyle name="Uwaga 3" xfId="25333" hidden="1"/>
    <cellStyle name="Uwaga 3" xfId="25329" hidden="1"/>
    <cellStyle name="Uwaga 3" xfId="25324" hidden="1"/>
    <cellStyle name="Uwaga 3" xfId="25318" hidden="1"/>
    <cellStyle name="Uwaga 3" xfId="25314" hidden="1"/>
    <cellStyle name="Uwaga 3" xfId="25309" hidden="1"/>
    <cellStyle name="Uwaga 3" xfId="25303" hidden="1"/>
    <cellStyle name="Uwaga 3" xfId="25299" hidden="1"/>
    <cellStyle name="Uwaga 3" xfId="25295" hidden="1"/>
    <cellStyle name="Uwaga 3" xfId="25288" hidden="1"/>
    <cellStyle name="Uwaga 3" xfId="25284" hidden="1"/>
    <cellStyle name="Uwaga 3" xfId="25280" hidden="1"/>
    <cellStyle name="Uwaga 3" xfId="25200" hidden="1"/>
    <cellStyle name="Uwaga 3" xfId="25199" hidden="1"/>
    <cellStyle name="Uwaga 3" xfId="25198" hidden="1"/>
    <cellStyle name="Uwaga 3" xfId="25191" hidden="1"/>
    <cellStyle name="Uwaga 3" xfId="25190" hidden="1"/>
    <cellStyle name="Uwaga 3" xfId="25189" hidden="1"/>
    <cellStyle name="Uwaga 3" xfId="25182" hidden="1"/>
    <cellStyle name="Uwaga 3" xfId="25181" hidden="1"/>
    <cellStyle name="Uwaga 3" xfId="25180" hidden="1"/>
    <cellStyle name="Uwaga 3" xfId="25173" hidden="1"/>
    <cellStyle name="Uwaga 3" xfId="25172" hidden="1"/>
    <cellStyle name="Uwaga 3" xfId="25171" hidden="1"/>
    <cellStyle name="Uwaga 3" xfId="25164" hidden="1"/>
    <cellStyle name="Uwaga 3" xfId="25163" hidden="1"/>
    <cellStyle name="Uwaga 3" xfId="25161" hidden="1"/>
    <cellStyle name="Uwaga 3" xfId="25156" hidden="1"/>
    <cellStyle name="Uwaga 3" xfId="25153" hidden="1"/>
    <cellStyle name="Uwaga 3" xfId="25151" hidden="1"/>
    <cellStyle name="Uwaga 3" xfId="25147" hidden="1"/>
    <cellStyle name="Uwaga 3" xfId="25144" hidden="1"/>
    <cellStyle name="Uwaga 3" xfId="25142" hidden="1"/>
    <cellStyle name="Uwaga 3" xfId="25138" hidden="1"/>
    <cellStyle name="Uwaga 3" xfId="25135" hidden="1"/>
    <cellStyle name="Uwaga 3" xfId="25133" hidden="1"/>
    <cellStyle name="Uwaga 3" xfId="25129" hidden="1"/>
    <cellStyle name="Uwaga 3" xfId="25127" hidden="1"/>
    <cellStyle name="Uwaga 3" xfId="25126" hidden="1"/>
    <cellStyle name="Uwaga 3" xfId="25120" hidden="1"/>
    <cellStyle name="Uwaga 3" xfId="25118" hidden="1"/>
    <cellStyle name="Uwaga 3" xfId="25115" hidden="1"/>
    <cellStyle name="Uwaga 3" xfId="25111" hidden="1"/>
    <cellStyle name="Uwaga 3" xfId="25108" hidden="1"/>
    <cellStyle name="Uwaga 3" xfId="25106" hidden="1"/>
    <cellStyle name="Uwaga 3" xfId="25102" hidden="1"/>
    <cellStyle name="Uwaga 3" xfId="25099" hidden="1"/>
    <cellStyle name="Uwaga 3" xfId="25097" hidden="1"/>
    <cellStyle name="Uwaga 3" xfId="25093" hidden="1"/>
    <cellStyle name="Uwaga 3" xfId="25091" hidden="1"/>
    <cellStyle name="Uwaga 3" xfId="25090" hidden="1"/>
    <cellStyle name="Uwaga 3" xfId="25084" hidden="1"/>
    <cellStyle name="Uwaga 3" xfId="25081" hidden="1"/>
    <cellStyle name="Uwaga 3" xfId="25079" hidden="1"/>
    <cellStyle name="Uwaga 3" xfId="25075" hidden="1"/>
    <cellStyle name="Uwaga 3" xfId="25072" hidden="1"/>
    <cellStyle name="Uwaga 3" xfId="25070" hidden="1"/>
    <cellStyle name="Uwaga 3" xfId="25066" hidden="1"/>
    <cellStyle name="Uwaga 3" xfId="25063" hidden="1"/>
    <cellStyle name="Uwaga 3" xfId="25061" hidden="1"/>
    <cellStyle name="Uwaga 3" xfId="25057" hidden="1"/>
    <cellStyle name="Uwaga 3" xfId="25055" hidden="1"/>
    <cellStyle name="Uwaga 3" xfId="25054" hidden="1"/>
    <cellStyle name="Uwaga 3" xfId="25047" hidden="1"/>
    <cellStyle name="Uwaga 3" xfId="25044" hidden="1"/>
    <cellStyle name="Uwaga 3" xfId="25042" hidden="1"/>
    <cellStyle name="Uwaga 3" xfId="25038" hidden="1"/>
    <cellStyle name="Uwaga 3" xfId="25035" hidden="1"/>
    <cellStyle name="Uwaga 3" xfId="25033" hidden="1"/>
    <cellStyle name="Uwaga 3" xfId="25029" hidden="1"/>
    <cellStyle name="Uwaga 3" xfId="25026" hidden="1"/>
    <cellStyle name="Uwaga 3" xfId="25024" hidden="1"/>
    <cellStyle name="Uwaga 3" xfId="25021" hidden="1"/>
    <cellStyle name="Uwaga 3" xfId="25019" hidden="1"/>
    <cellStyle name="Uwaga 3" xfId="25018" hidden="1"/>
    <cellStyle name="Uwaga 3" xfId="25012" hidden="1"/>
    <cellStyle name="Uwaga 3" xfId="25010" hidden="1"/>
    <cellStyle name="Uwaga 3" xfId="25008" hidden="1"/>
    <cellStyle name="Uwaga 3" xfId="25003" hidden="1"/>
    <cellStyle name="Uwaga 3" xfId="25001" hidden="1"/>
    <cellStyle name="Uwaga 3" xfId="24999" hidden="1"/>
    <cellStyle name="Uwaga 3" xfId="24994" hidden="1"/>
    <cellStyle name="Uwaga 3" xfId="24992" hidden="1"/>
    <cellStyle name="Uwaga 3" xfId="24990" hidden="1"/>
    <cellStyle name="Uwaga 3" xfId="24985" hidden="1"/>
    <cellStyle name="Uwaga 3" xfId="24983" hidden="1"/>
    <cellStyle name="Uwaga 3" xfId="24982" hidden="1"/>
    <cellStyle name="Uwaga 3" xfId="24975" hidden="1"/>
    <cellStyle name="Uwaga 3" xfId="24972" hidden="1"/>
    <cellStyle name="Uwaga 3" xfId="24970" hidden="1"/>
    <cellStyle name="Uwaga 3" xfId="24966" hidden="1"/>
    <cellStyle name="Uwaga 3" xfId="24963" hidden="1"/>
    <cellStyle name="Uwaga 3" xfId="24961" hidden="1"/>
    <cellStyle name="Uwaga 3" xfId="24957" hidden="1"/>
    <cellStyle name="Uwaga 3" xfId="24954" hidden="1"/>
    <cellStyle name="Uwaga 3" xfId="24952" hidden="1"/>
    <cellStyle name="Uwaga 3" xfId="24949" hidden="1"/>
    <cellStyle name="Uwaga 3" xfId="24947" hidden="1"/>
    <cellStyle name="Uwaga 3" xfId="24945" hidden="1"/>
    <cellStyle name="Uwaga 3" xfId="24939" hidden="1"/>
    <cellStyle name="Uwaga 3" xfId="24936" hidden="1"/>
    <cellStyle name="Uwaga 3" xfId="24934" hidden="1"/>
    <cellStyle name="Uwaga 3" xfId="24930" hidden="1"/>
    <cellStyle name="Uwaga 3" xfId="24927" hidden="1"/>
    <cellStyle name="Uwaga 3" xfId="24925" hidden="1"/>
    <cellStyle name="Uwaga 3" xfId="24921" hidden="1"/>
    <cellStyle name="Uwaga 3" xfId="24918" hidden="1"/>
    <cellStyle name="Uwaga 3" xfId="24916" hidden="1"/>
    <cellStyle name="Uwaga 3" xfId="24914" hidden="1"/>
    <cellStyle name="Uwaga 3" xfId="24912" hidden="1"/>
    <cellStyle name="Uwaga 3" xfId="24910" hidden="1"/>
    <cellStyle name="Uwaga 3" xfId="24905" hidden="1"/>
    <cellStyle name="Uwaga 3" xfId="24903" hidden="1"/>
    <cellStyle name="Uwaga 3" xfId="24900" hidden="1"/>
    <cellStyle name="Uwaga 3" xfId="24896" hidden="1"/>
    <cellStyle name="Uwaga 3" xfId="24893" hidden="1"/>
    <cellStyle name="Uwaga 3" xfId="24890" hidden="1"/>
    <cellStyle name="Uwaga 3" xfId="24887" hidden="1"/>
    <cellStyle name="Uwaga 3" xfId="24885" hidden="1"/>
    <cellStyle name="Uwaga 3" xfId="24882" hidden="1"/>
    <cellStyle name="Uwaga 3" xfId="24878" hidden="1"/>
    <cellStyle name="Uwaga 3" xfId="24876" hidden="1"/>
    <cellStyle name="Uwaga 3" xfId="24873" hidden="1"/>
    <cellStyle name="Uwaga 3" xfId="24868" hidden="1"/>
    <cellStyle name="Uwaga 3" xfId="24865" hidden="1"/>
    <cellStyle name="Uwaga 3" xfId="24862" hidden="1"/>
    <cellStyle name="Uwaga 3" xfId="24858" hidden="1"/>
    <cellStyle name="Uwaga 3" xfId="24855" hidden="1"/>
    <cellStyle name="Uwaga 3" xfId="24853" hidden="1"/>
    <cellStyle name="Uwaga 3" xfId="24850" hidden="1"/>
    <cellStyle name="Uwaga 3" xfId="24847" hidden="1"/>
    <cellStyle name="Uwaga 3" xfId="24844" hidden="1"/>
    <cellStyle name="Uwaga 3" xfId="24842" hidden="1"/>
    <cellStyle name="Uwaga 3" xfId="24840" hidden="1"/>
    <cellStyle name="Uwaga 3" xfId="24837" hidden="1"/>
    <cellStyle name="Uwaga 3" xfId="24832" hidden="1"/>
    <cellStyle name="Uwaga 3" xfId="24829" hidden="1"/>
    <cellStyle name="Uwaga 3" xfId="24826" hidden="1"/>
    <cellStyle name="Uwaga 3" xfId="24823" hidden="1"/>
    <cellStyle name="Uwaga 3" xfId="24820" hidden="1"/>
    <cellStyle name="Uwaga 3" xfId="24817" hidden="1"/>
    <cellStyle name="Uwaga 3" xfId="24814" hidden="1"/>
    <cellStyle name="Uwaga 3" xfId="24811" hidden="1"/>
    <cellStyle name="Uwaga 3" xfId="24808" hidden="1"/>
    <cellStyle name="Uwaga 3" xfId="24806" hidden="1"/>
    <cellStyle name="Uwaga 3" xfId="24804" hidden="1"/>
    <cellStyle name="Uwaga 3" xfId="24801" hidden="1"/>
    <cellStyle name="Uwaga 3" xfId="24796" hidden="1"/>
    <cellStyle name="Uwaga 3" xfId="24793" hidden="1"/>
    <cellStyle name="Uwaga 3" xfId="24790" hidden="1"/>
    <cellStyle name="Uwaga 3" xfId="24787" hidden="1"/>
    <cellStyle name="Uwaga 3" xfId="24784" hidden="1"/>
    <cellStyle name="Uwaga 3" xfId="24781" hidden="1"/>
    <cellStyle name="Uwaga 3" xfId="24778" hidden="1"/>
    <cellStyle name="Uwaga 3" xfId="24775" hidden="1"/>
    <cellStyle name="Uwaga 3" xfId="24772" hidden="1"/>
    <cellStyle name="Uwaga 3" xfId="24770" hidden="1"/>
    <cellStyle name="Uwaga 3" xfId="24768" hidden="1"/>
    <cellStyle name="Uwaga 3" xfId="24765" hidden="1"/>
    <cellStyle name="Uwaga 3" xfId="24759" hidden="1"/>
    <cellStyle name="Uwaga 3" xfId="24756" hidden="1"/>
    <cellStyle name="Uwaga 3" xfId="24754" hidden="1"/>
    <cellStyle name="Uwaga 3" xfId="24750" hidden="1"/>
    <cellStyle name="Uwaga 3" xfId="24747" hidden="1"/>
    <cellStyle name="Uwaga 3" xfId="24745" hidden="1"/>
    <cellStyle name="Uwaga 3" xfId="24741" hidden="1"/>
    <cellStyle name="Uwaga 3" xfId="24738" hidden="1"/>
    <cellStyle name="Uwaga 3" xfId="24736" hidden="1"/>
    <cellStyle name="Uwaga 3" xfId="24734" hidden="1"/>
    <cellStyle name="Uwaga 3" xfId="24731" hidden="1"/>
    <cellStyle name="Uwaga 3" xfId="24728" hidden="1"/>
    <cellStyle name="Uwaga 3" xfId="24725" hidden="1"/>
    <cellStyle name="Uwaga 3" xfId="24723" hidden="1"/>
    <cellStyle name="Uwaga 3" xfId="24721" hidden="1"/>
    <cellStyle name="Uwaga 3" xfId="24716" hidden="1"/>
    <cellStyle name="Uwaga 3" xfId="24714" hidden="1"/>
    <cellStyle name="Uwaga 3" xfId="24711" hidden="1"/>
    <cellStyle name="Uwaga 3" xfId="24707" hidden="1"/>
    <cellStyle name="Uwaga 3" xfId="24705" hidden="1"/>
    <cellStyle name="Uwaga 3" xfId="24702" hidden="1"/>
    <cellStyle name="Uwaga 3" xfId="24698" hidden="1"/>
    <cellStyle name="Uwaga 3" xfId="24696" hidden="1"/>
    <cellStyle name="Uwaga 3" xfId="24693" hidden="1"/>
    <cellStyle name="Uwaga 3" xfId="24689" hidden="1"/>
    <cellStyle name="Uwaga 3" xfId="24687" hidden="1"/>
    <cellStyle name="Uwaga 3" xfId="24685" hidden="1"/>
    <cellStyle name="Uwaga 3" xfId="26267" hidden="1"/>
    <cellStyle name="Uwaga 3" xfId="26268" hidden="1"/>
    <cellStyle name="Uwaga 3" xfId="26270" hidden="1"/>
    <cellStyle name="Uwaga 3" xfId="26282" hidden="1"/>
    <cellStyle name="Uwaga 3" xfId="26283" hidden="1"/>
    <cellStyle name="Uwaga 3" xfId="26288" hidden="1"/>
    <cellStyle name="Uwaga 3" xfId="26297" hidden="1"/>
    <cellStyle name="Uwaga 3" xfId="26298" hidden="1"/>
    <cellStyle name="Uwaga 3" xfId="26303" hidden="1"/>
    <cellStyle name="Uwaga 3" xfId="26312" hidden="1"/>
    <cellStyle name="Uwaga 3" xfId="26313" hidden="1"/>
    <cellStyle name="Uwaga 3" xfId="26314" hidden="1"/>
    <cellStyle name="Uwaga 3" xfId="26327" hidden="1"/>
    <cellStyle name="Uwaga 3" xfId="26332" hidden="1"/>
    <cellStyle name="Uwaga 3" xfId="26337" hidden="1"/>
    <cellStyle name="Uwaga 3" xfId="26347" hidden="1"/>
    <cellStyle name="Uwaga 3" xfId="26352" hidden="1"/>
    <cellStyle name="Uwaga 3" xfId="26356" hidden="1"/>
    <cellStyle name="Uwaga 3" xfId="26363" hidden="1"/>
    <cellStyle name="Uwaga 3" xfId="26368" hidden="1"/>
    <cellStyle name="Uwaga 3" xfId="26371" hidden="1"/>
    <cellStyle name="Uwaga 3" xfId="26377" hidden="1"/>
    <cellStyle name="Uwaga 3" xfId="26382" hidden="1"/>
    <cellStyle name="Uwaga 3" xfId="26386" hidden="1"/>
    <cellStyle name="Uwaga 3" xfId="26387" hidden="1"/>
    <cellStyle name="Uwaga 3" xfId="26388" hidden="1"/>
    <cellStyle name="Uwaga 3" xfId="26392" hidden="1"/>
    <cellStyle name="Uwaga 3" xfId="26404" hidden="1"/>
    <cellStyle name="Uwaga 3" xfId="26409" hidden="1"/>
    <cellStyle name="Uwaga 3" xfId="26414" hidden="1"/>
    <cellStyle name="Uwaga 3" xfId="26419" hidden="1"/>
    <cellStyle name="Uwaga 3" xfId="26424" hidden="1"/>
    <cellStyle name="Uwaga 3" xfId="26429" hidden="1"/>
    <cellStyle name="Uwaga 3" xfId="26433" hidden="1"/>
    <cellStyle name="Uwaga 3" xfId="26437" hidden="1"/>
    <cellStyle name="Uwaga 3" xfId="26442" hidden="1"/>
    <cellStyle name="Uwaga 3" xfId="26447" hidden="1"/>
    <cellStyle name="Uwaga 3" xfId="26448" hidden="1"/>
    <cellStyle name="Uwaga 3" xfId="26450" hidden="1"/>
    <cellStyle name="Uwaga 3" xfId="26463" hidden="1"/>
    <cellStyle name="Uwaga 3" xfId="26467" hidden="1"/>
    <cellStyle name="Uwaga 3" xfId="26472" hidden="1"/>
    <cellStyle name="Uwaga 3" xfId="26479" hidden="1"/>
    <cellStyle name="Uwaga 3" xfId="26483" hidden="1"/>
    <cellStyle name="Uwaga 3" xfId="26488" hidden="1"/>
    <cellStyle name="Uwaga 3" xfId="26493" hidden="1"/>
    <cellStyle name="Uwaga 3" xfId="26496" hidden="1"/>
    <cellStyle name="Uwaga 3" xfId="26501" hidden="1"/>
    <cellStyle name="Uwaga 3" xfId="26507" hidden="1"/>
    <cellStyle name="Uwaga 3" xfId="26508" hidden="1"/>
    <cellStyle name="Uwaga 3" xfId="26511" hidden="1"/>
    <cellStyle name="Uwaga 3" xfId="26524" hidden="1"/>
    <cellStyle name="Uwaga 3" xfId="26528" hidden="1"/>
    <cellStyle name="Uwaga 3" xfId="26533" hidden="1"/>
    <cellStyle name="Uwaga 3" xfId="26540" hidden="1"/>
    <cellStyle name="Uwaga 3" xfId="26545" hidden="1"/>
    <cellStyle name="Uwaga 3" xfId="26549" hidden="1"/>
    <cellStyle name="Uwaga 3" xfId="26554" hidden="1"/>
    <cellStyle name="Uwaga 3" xfId="26558" hidden="1"/>
    <cellStyle name="Uwaga 3" xfId="26563" hidden="1"/>
    <cellStyle name="Uwaga 3" xfId="26567" hidden="1"/>
    <cellStyle name="Uwaga 3" xfId="26568" hidden="1"/>
    <cellStyle name="Uwaga 3" xfId="26570" hidden="1"/>
    <cellStyle name="Uwaga 3" xfId="26582" hidden="1"/>
    <cellStyle name="Uwaga 3" xfId="26583" hidden="1"/>
    <cellStyle name="Uwaga 3" xfId="26585" hidden="1"/>
    <cellStyle name="Uwaga 3" xfId="26597" hidden="1"/>
    <cellStyle name="Uwaga 3" xfId="26599" hidden="1"/>
    <cellStyle name="Uwaga 3" xfId="26602" hidden="1"/>
    <cellStyle name="Uwaga 3" xfId="26612" hidden="1"/>
    <cellStyle name="Uwaga 3" xfId="26613" hidden="1"/>
    <cellStyle name="Uwaga 3" xfId="26615" hidden="1"/>
    <cellStyle name="Uwaga 3" xfId="26627" hidden="1"/>
    <cellStyle name="Uwaga 3" xfId="26628" hidden="1"/>
    <cellStyle name="Uwaga 3" xfId="26629" hidden="1"/>
    <cellStyle name="Uwaga 3" xfId="26643" hidden="1"/>
    <cellStyle name="Uwaga 3" xfId="26646" hidden="1"/>
    <cellStyle name="Uwaga 3" xfId="26650" hidden="1"/>
    <cellStyle name="Uwaga 3" xfId="26658" hidden="1"/>
    <cellStyle name="Uwaga 3" xfId="26661" hidden="1"/>
    <cellStyle name="Uwaga 3" xfId="26665" hidden="1"/>
    <cellStyle name="Uwaga 3" xfId="26673" hidden="1"/>
    <cellStyle name="Uwaga 3" xfId="26676" hidden="1"/>
    <cellStyle name="Uwaga 3" xfId="26680" hidden="1"/>
    <cellStyle name="Uwaga 3" xfId="26687" hidden="1"/>
    <cellStyle name="Uwaga 3" xfId="26688" hidden="1"/>
    <cellStyle name="Uwaga 3" xfId="26690" hidden="1"/>
    <cellStyle name="Uwaga 3" xfId="26703" hidden="1"/>
    <cellStyle name="Uwaga 3" xfId="26706" hidden="1"/>
    <cellStyle name="Uwaga 3" xfId="26709" hidden="1"/>
    <cellStyle name="Uwaga 3" xfId="26718" hidden="1"/>
    <cellStyle name="Uwaga 3" xfId="26721" hidden="1"/>
    <cellStyle name="Uwaga 3" xfId="26725" hidden="1"/>
    <cellStyle name="Uwaga 3" xfId="26733" hidden="1"/>
    <cellStyle name="Uwaga 3" xfId="26735" hidden="1"/>
    <cellStyle name="Uwaga 3" xfId="26738" hidden="1"/>
    <cellStyle name="Uwaga 3" xfId="26747" hidden="1"/>
    <cellStyle name="Uwaga 3" xfId="26748" hidden="1"/>
    <cellStyle name="Uwaga 3" xfId="26749" hidden="1"/>
    <cellStyle name="Uwaga 3" xfId="26762" hidden="1"/>
    <cellStyle name="Uwaga 3" xfId="26763" hidden="1"/>
    <cellStyle name="Uwaga 3" xfId="26765" hidden="1"/>
    <cellStyle name="Uwaga 3" xfId="26777" hidden="1"/>
    <cellStyle name="Uwaga 3" xfId="26778" hidden="1"/>
    <cellStyle name="Uwaga 3" xfId="26780" hidden="1"/>
    <cellStyle name="Uwaga 3" xfId="26792" hidden="1"/>
    <cellStyle name="Uwaga 3" xfId="26793" hidden="1"/>
    <cellStyle name="Uwaga 3" xfId="26795" hidden="1"/>
    <cellStyle name="Uwaga 3" xfId="26807" hidden="1"/>
    <cellStyle name="Uwaga 3" xfId="26808" hidden="1"/>
    <cellStyle name="Uwaga 3" xfId="26809" hidden="1"/>
    <cellStyle name="Uwaga 3" xfId="26823" hidden="1"/>
    <cellStyle name="Uwaga 3" xfId="26825" hidden="1"/>
    <cellStyle name="Uwaga 3" xfId="26828" hidden="1"/>
    <cellStyle name="Uwaga 3" xfId="26838" hidden="1"/>
    <cellStyle name="Uwaga 3" xfId="26841" hidden="1"/>
    <cellStyle name="Uwaga 3" xfId="26844" hidden="1"/>
    <cellStyle name="Uwaga 3" xfId="26853" hidden="1"/>
    <cellStyle name="Uwaga 3" xfId="26855" hidden="1"/>
    <cellStyle name="Uwaga 3" xfId="26858" hidden="1"/>
    <cellStyle name="Uwaga 3" xfId="26867" hidden="1"/>
    <cellStyle name="Uwaga 3" xfId="26868" hidden="1"/>
    <cellStyle name="Uwaga 3" xfId="26869" hidden="1"/>
    <cellStyle name="Uwaga 3" xfId="26882" hidden="1"/>
    <cellStyle name="Uwaga 3" xfId="26884" hidden="1"/>
    <cellStyle name="Uwaga 3" xfId="26886" hidden="1"/>
    <cellStyle name="Uwaga 3" xfId="26897" hidden="1"/>
    <cellStyle name="Uwaga 3" xfId="26899" hidden="1"/>
    <cellStyle name="Uwaga 3" xfId="26901" hidden="1"/>
    <cellStyle name="Uwaga 3" xfId="26912" hidden="1"/>
    <cellStyle name="Uwaga 3" xfId="26914" hidden="1"/>
    <cellStyle name="Uwaga 3" xfId="26916" hidden="1"/>
    <cellStyle name="Uwaga 3" xfId="26927" hidden="1"/>
    <cellStyle name="Uwaga 3" xfId="26928" hidden="1"/>
    <cellStyle name="Uwaga 3" xfId="26929" hidden="1"/>
    <cellStyle name="Uwaga 3" xfId="26942" hidden="1"/>
    <cellStyle name="Uwaga 3" xfId="26944" hidden="1"/>
    <cellStyle name="Uwaga 3" xfId="26946" hidden="1"/>
    <cellStyle name="Uwaga 3" xfId="26957" hidden="1"/>
    <cellStyle name="Uwaga 3" xfId="26959" hidden="1"/>
    <cellStyle name="Uwaga 3" xfId="26961" hidden="1"/>
    <cellStyle name="Uwaga 3" xfId="26972" hidden="1"/>
    <cellStyle name="Uwaga 3" xfId="26974" hidden="1"/>
    <cellStyle name="Uwaga 3" xfId="26975" hidden="1"/>
    <cellStyle name="Uwaga 3" xfId="26987" hidden="1"/>
    <cellStyle name="Uwaga 3" xfId="26988" hidden="1"/>
    <cellStyle name="Uwaga 3" xfId="26989" hidden="1"/>
    <cellStyle name="Uwaga 3" xfId="27002" hidden="1"/>
    <cellStyle name="Uwaga 3" xfId="27004" hidden="1"/>
    <cellStyle name="Uwaga 3" xfId="27006" hidden="1"/>
    <cellStyle name="Uwaga 3" xfId="27017" hidden="1"/>
    <cellStyle name="Uwaga 3" xfId="27019" hidden="1"/>
    <cellStyle name="Uwaga 3" xfId="27021" hidden="1"/>
    <cellStyle name="Uwaga 3" xfId="27032" hidden="1"/>
    <cellStyle name="Uwaga 3" xfId="27034" hidden="1"/>
    <cellStyle name="Uwaga 3" xfId="27036" hidden="1"/>
    <cellStyle name="Uwaga 3" xfId="27047" hidden="1"/>
    <cellStyle name="Uwaga 3" xfId="27048" hidden="1"/>
    <cellStyle name="Uwaga 3" xfId="27050" hidden="1"/>
    <cellStyle name="Uwaga 3" xfId="27061" hidden="1"/>
    <cellStyle name="Uwaga 3" xfId="27063" hidden="1"/>
    <cellStyle name="Uwaga 3" xfId="27064" hidden="1"/>
    <cellStyle name="Uwaga 3" xfId="27073" hidden="1"/>
    <cellStyle name="Uwaga 3" xfId="27076" hidden="1"/>
    <cellStyle name="Uwaga 3" xfId="27078" hidden="1"/>
    <cellStyle name="Uwaga 3" xfId="27089" hidden="1"/>
    <cellStyle name="Uwaga 3" xfId="27091" hidden="1"/>
    <cellStyle name="Uwaga 3" xfId="27093" hidden="1"/>
    <cellStyle name="Uwaga 3" xfId="27105" hidden="1"/>
    <cellStyle name="Uwaga 3" xfId="27107" hidden="1"/>
    <cellStyle name="Uwaga 3" xfId="27109" hidden="1"/>
    <cellStyle name="Uwaga 3" xfId="27117" hidden="1"/>
    <cellStyle name="Uwaga 3" xfId="27119" hidden="1"/>
    <cellStyle name="Uwaga 3" xfId="27122" hidden="1"/>
    <cellStyle name="Uwaga 3" xfId="27112" hidden="1"/>
    <cellStyle name="Uwaga 3" xfId="27111" hidden="1"/>
    <cellStyle name="Uwaga 3" xfId="27110" hidden="1"/>
    <cellStyle name="Uwaga 3" xfId="27097" hidden="1"/>
    <cellStyle name="Uwaga 3" xfId="27096" hidden="1"/>
    <cellStyle name="Uwaga 3" xfId="27095" hidden="1"/>
    <cellStyle name="Uwaga 3" xfId="27082" hidden="1"/>
    <cellStyle name="Uwaga 3" xfId="27081" hidden="1"/>
    <cellStyle name="Uwaga 3" xfId="27080" hidden="1"/>
    <cellStyle name="Uwaga 3" xfId="27067" hidden="1"/>
    <cellStyle name="Uwaga 3" xfId="27066" hidden="1"/>
    <cellStyle name="Uwaga 3" xfId="27065" hidden="1"/>
    <cellStyle name="Uwaga 3" xfId="27052" hidden="1"/>
    <cellStyle name="Uwaga 3" xfId="27051" hidden="1"/>
    <cellStyle name="Uwaga 3" xfId="27049" hidden="1"/>
    <cellStyle name="Uwaga 3" xfId="27038" hidden="1"/>
    <cellStyle name="Uwaga 3" xfId="27035" hidden="1"/>
    <cellStyle name="Uwaga 3" xfId="27033" hidden="1"/>
    <cellStyle name="Uwaga 3" xfId="27023" hidden="1"/>
    <cellStyle name="Uwaga 3" xfId="27020" hidden="1"/>
    <cellStyle name="Uwaga 3" xfId="27018" hidden="1"/>
    <cellStyle name="Uwaga 3" xfId="27008" hidden="1"/>
    <cellStyle name="Uwaga 3" xfId="27005" hidden="1"/>
    <cellStyle name="Uwaga 3" xfId="27003" hidden="1"/>
    <cellStyle name="Uwaga 3" xfId="26993" hidden="1"/>
    <cellStyle name="Uwaga 3" xfId="26991" hidden="1"/>
    <cellStyle name="Uwaga 3" xfId="26990" hidden="1"/>
    <cellStyle name="Uwaga 3" xfId="26978" hidden="1"/>
    <cellStyle name="Uwaga 3" xfId="26976" hidden="1"/>
    <cellStyle name="Uwaga 3" xfId="26973" hidden="1"/>
    <cellStyle name="Uwaga 3" xfId="26963" hidden="1"/>
    <cellStyle name="Uwaga 3" xfId="26960" hidden="1"/>
    <cellStyle name="Uwaga 3" xfId="26958" hidden="1"/>
    <cellStyle name="Uwaga 3" xfId="26948" hidden="1"/>
    <cellStyle name="Uwaga 3" xfId="26945" hidden="1"/>
    <cellStyle name="Uwaga 3" xfId="26943" hidden="1"/>
    <cellStyle name="Uwaga 3" xfId="26933" hidden="1"/>
    <cellStyle name="Uwaga 3" xfId="26931" hidden="1"/>
    <cellStyle name="Uwaga 3" xfId="26930" hidden="1"/>
    <cellStyle name="Uwaga 3" xfId="26918" hidden="1"/>
    <cellStyle name="Uwaga 3" xfId="26915" hidden="1"/>
    <cellStyle name="Uwaga 3" xfId="26913" hidden="1"/>
    <cellStyle name="Uwaga 3" xfId="26903" hidden="1"/>
    <cellStyle name="Uwaga 3" xfId="26900" hidden="1"/>
    <cellStyle name="Uwaga 3" xfId="26898" hidden="1"/>
    <cellStyle name="Uwaga 3" xfId="26888" hidden="1"/>
    <cellStyle name="Uwaga 3" xfId="26885" hidden="1"/>
    <cellStyle name="Uwaga 3" xfId="26883" hidden="1"/>
    <cellStyle name="Uwaga 3" xfId="26873" hidden="1"/>
    <cellStyle name="Uwaga 3" xfId="26871" hidden="1"/>
    <cellStyle name="Uwaga 3" xfId="26870" hidden="1"/>
    <cellStyle name="Uwaga 3" xfId="26857" hidden="1"/>
    <cellStyle name="Uwaga 3" xfId="26854" hidden="1"/>
    <cellStyle name="Uwaga 3" xfId="26852" hidden="1"/>
    <cellStyle name="Uwaga 3" xfId="26842" hidden="1"/>
    <cellStyle name="Uwaga 3" xfId="26839" hidden="1"/>
    <cellStyle name="Uwaga 3" xfId="26837" hidden="1"/>
    <cellStyle name="Uwaga 3" xfId="26827" hidden="1"/>
    <cellStyle name="Uwaga 3" xfId="26824" hidden="1"/>
    <cellStyle name="Uwaga 3" xfId="26822" hidden="1"/>
    <cellStyle name="Uwaga 3" xfId="26813" hidden="1"/>
    <cellStyle name="Uwaga 3" xfId="26811" hidden="1"/>
    <cellStyle name="Uwaga 3" xfId="26810" hidden="1"/>
    <cellStyle name="Uwaga 3" xfId="26798" hidden="1"/>
    <cellStyle name="Uwaga 3" xfId="26796" hidden="1"/>
    <cellStyle name="Uwaga 3" xfId="26794" hidden="1"/>
    <cellStyle name="Uwaga 3" xfId="26783" hidden="1"/>
    <cellStyle name="Uwaga 3" xfId="26781" hidden="1"/>
    <cellStyle name="Uwaga 3" xfId="26779" hidden="1"/>
    <cellStyle name="Uwaga 3" xfId="26768" hidden="1"/>
    <cellStyle name="Uwaga 3" xfId="26766" hidden="1"/>
    <cellStyle name="Uwaga 3" xfId="26764" hidden="1"/>
    <cellStyle name="Uwaga 3" xfId="26753" hidden="1"/>
    <cellStyle name="Uwaga 3" xfId="26751" hidden="1"/>
    <cellStyle name="Uwaga 3" xfId="26750" hidden="1"/>
    <cellStyle name="Uwaga 3" xfId="26737" hidden="1"/>
    <cellStyle name="Uwaga 3" xfId="26734" hidden="1"/>
    <cellStyle name="Uwaga 3" xfId="26732" hidden="1"/>
    <cellStyle name="Uwaga 3" xfId="26722" hidden="1"/>
    <cellStyle name="Uwaga 3" xfId="26719" hidden="1"/>
    <cellStyle name="Uwaga 3" xfId="26717" hidden="1"/>
    <cellStyle name="Uwaga 3" xfId="26707" hidden="1"/>
    <cellStyle name="Uwaga 3" xfId="26704" hidden="1"/>
    <cellStyle name="Uwaga 3" xfId="26702" hidden="1"/>
    <cellStyle name="Uwaga 3" xfId="26693" hidden="1"/>
    <cellStyle name="Uwaga 3" xfId="26691" hidden="1"/>
    <cellStyle name="Uwaga 3" xfId="26689" hidden="1"/>
    <cellStyle name="Uwaga 3" xfId="26677" hidden="1"/>
    <cellStyle name="Uwaga 3" xfId="26674" hidden="1"/>
    <cellStyle name="Uwaga 3" xfId="26672" hidden="1"/>
    <cellStyle name="Uwaga 3" xfId="26662" hidden="1"/>
    <cellStyle name="Uwaga 3" xfId="26659" hidden="1"/>
    <cellStyle name="Uwaga 3" xfId="26657" hidden="1"/>
    <cellStyle name="Uwaga 3" xfId="26647" hidden="1"/>
    <cellStyle name="Uwaga 3" xfId="26644" hidden="1"/>
    <cellStyle name="Uwaga 3" xfId="26642" hidden="1"/>
    <cellStyle name="Uwaga 3" xfId="26635" hidden="1"/>
    <cellStyle name="Uwaga 3" xfId="26632" hidden="1"/>
    <cellStyle name="Uwaga 3" xfId="26630" hidden="1"/>
    <cellStyle name="Uwaga 3" xfId="26620" hidden="1"/>
    <cellStyle name="Uwaga 3" xfId="26617" hidden="1"/>
    <cellStyle name="Uwaga 3" xfId="26614" hidden="1"/>
    <cellStyle name="Uwaga 3" xfId="26605" hidden="1"/>
    <cellStyle name="Uwaga 3" xfId="26601" hidden="1"/>
    <cellStyle name="Uwaga 3" xfId="26598" hidden="1"/>
    <cellStyle name="Uwaga 3" xfId="26590" hidden="1"/>
    <cellStyle name="Uwaga 3" xfId="26587" hidden="1"/>
    <cellStyle name="Uwaga 3" xfId="26584" hidden="1"/>
    <cellStyle name="Uwaga 3" xfId="26575" hidden="1"/>
    <cellStyle name="Uwaga 3" xfId="26572" hidden="1"/>
    <cellStyle name="Uwaga 3" xfId="26569" hidden="1"/>
    <cellStyle name="Uwaga 3" xfId="26559" hidden="1"/>
    <cellStyle name="Uwaga 3" xfId="26555" hidden="1"/>
    <cellStyle name="Uwaga 3" xfId="26552" hidden="1"/>
    <cellStyle name="Uwaga 3" xfId="26543" hidden="1"/>
    <cellStyle name="Uwaga 3" xfId="26539" hidden="1"/>
    <cellStyle name="Uwaga 3" xfId="26537" hidden="1"/>
    <cellStyle name="Uwaga 3" xfId="26529" hidden="1"/>
    <cellStyle name="Uwaga 3" xfId="26525" hidden="1"/>
    <cellStyle name="Uwaga 3" xfId="26522" hidden="1"/>
    <cellStyle name="Uwaga 3" xfId="26515" hidden="1"/>
    <cellStyle name="Uwaga 3" xfId="26512" hidden="1"/>
    <cellStyle name="Uwaga 3" xfId="26509" hidden="1"/>
    <cellStyle name="Uwaga 3" xfId="26500" hidden="1"/>
    <cellStyle name="Uwaga 3" xfId="26495" hidden="1"/>
    <cellStyle name="Uwaga 3" xfId="26492" hidden="1"/>
    <cellStyle name="Uwaga 3" xfId="26485" hidden="1"/>
    <cellStyle name="Uwaga 3" xfId="26480" hidden="1"/>
    <cellStyle name="Uwaga 3" xfId="26477" hidden="1"/>
    <cellStyle name="Uwaga 3" xfId="26470" hidden="1"/>
    <cellStyle name="Uwaga 3" xfId="26465" hidden="1"/>
    <cellStyle name="Uwaga 3" xfId="26462" hidden="1"/>
    <cellStyle name="Uwaga 3" xfId="26456" hidden="1"/>
    <cellStyle name="Uwaga 3" xfId="26452" hidden="1"/>
    <cellStyle name="Uwaga 3" xfId="26449" hidden="1"/>
    <cellStyle name="Uwaga 3" xfId="26441" hidden="1"/>
    <cellStyle name="Uwaga 3" xfId="26436" hidden="1"/>
    <cellStyle name="Uwaga 3" xfId="26432" hidden="1"/>
    <cellStyle name="Uwaga 3" xfId="26426" hidden="1"/>
    <cellStyle name="Uwaga 3" xfId="26421" hidden="1"/>
    <cellStyle name="Uwaga 3" xfId="26417" hidden="1"/>
    <cellStyle name="Uwaga 3" xfId="26411" hidden="1"/>
    <cellStyle name="Uwaga 3" xfId="26406" hidden="1"/>
    <cellStyle name="Uwaga 3" xfId="26402" hidden="1"/>
    <cellStyle name="Uwaga 3" xfId="26397" hidden="1"/>
    <cellStyle name="Uwaga 3" xfId="26393" hidden="1"/>
    <cellStyle name="Uwaga 3" xfId="26389" hidden="1"/>
    <cellStyle name="Uwaga 3" xfId="26381" hidden="1"/>
    <cellStyle name="Uwaga 3" xfId="26376" hidden="1"/>
    <cellStyle name="Uwaga 3" xfId="26372" hidden="1"/>
    <cellStyle name="Uwaga 3" xfId="26366" hidden="1"/>
    <cellStyle name="Uwaga 3" xfId="26361" hidden="1"/>
    <cellStyle name="Uwaga 3" xfId="26357" hidden="1"/>
    <cellStyle name="Uwaga 3" xfId="26351" hidden="1"/>
    <cellStyle name="Uwaga 3" xfId="26346" hidden="1"/>
    <cellStyle name="Uwaga 3" xfId="26342" hidden="1"/>
    <cellStyle name="Uwaga 3" xfId="26338" hidden="1"/>
    <cellStyle name="Uwaga 3" xfId="26333" hidden="1"/>
    <cellStyle name="Uwaga 3" xfId="26328" hidden="1"/>
    <cellStyle name="Uwaga 3" xfId="26323" hidden="1"/>
    <cellStyle name="Uwaga 3" xfId="26319" hidden="1"/>
    <cellStyle name="Uwaga 3" xfId="26315" hidden="1"/>
    <cellStyle name="Uwaga 3" xfId="26308" hidden="1"/>
    <cellStyle name="Uwaga 3" xfId="26304" hidden="1"/>
    <cellStyle name="Uwaga 3" xfId="26299" hidden="1"/>
    <cellStyle name="Uwaga 3" xfId="26293" hidden="1"/>
    <cellStyle name="Uwaga 3" xfId="26289" hidden="1"/>
    <cellStyle name="Uwaga 3" xfId="26284" hidden="1"/>
    <cellStyle name="Uwaga 3" xfId="26278" hidden="1"/>
    <cellStyle name="Uwaga 3" xfId="26274" hidden="1"/>
    <cellStyle name="Uwaga 3" xfId="26269" hidden="1"/>
    <cellStyle name="Uwaga 3" xfId="26263" hidden="1"/>
    <cellStyle name="Uwaga 3" xfId="26259" hidden="1"/>
    <cellStyle name="Uwaga 3" xfId="26255" hidden="1"/>
    <cellStyle name="Uwaga 3" xfId="27115" hidden="1"/>
    <cellStyle name="Uwaga 3" xfId="27114" hidden="1"/>
    <cellStyle name="Uwaga 3" xfId="27113" hidden="1"/>
    <cellStyle name="Uwaga 3" xfId="27100" hidden="1"/>
    <cellStyle name="Uwaga 3" xfId="27099" hidden="1"/>
    <cellStyle name="Uwaga 3" xfId="27098" hidden="1"/>
    <cellStyle name="Uwaga 3" xfId="27085" hidden="1"/>
    <cellStyle name="Uwaga 3" xfId="27084" hidden="1"/>
    <cellStyle name="Uwaga 3" xfId="27083" hidden="1"/>
    <cellStyle name="Uwaga 3" xfId="27070" hidden="1"/>
    <cellStyle name="Uwaga 3" xfId="27069" hidden="1"/>
    <cellStyle name="Uwaga 3" xfId="27068" hidden="1"/>
    <cellStyle name="Uwaga 3" xfId="27055" hidden="1"/>
    <cellStyle name="Uwaga 3" xfId="27054" hidden="1"/>
    <cellStyle name="Uwaga 3" xfId="27053" hidden="1"/>
    <cellStyle name="Uwaga 3" xfId="27041" hidden="1"/>
    <cellStyle name="Uwaga 3" xfId="27039" hidden="1"/>
    <cellStyle name="Uwaga 3" xfId="27037" hidden="1"/>
    <cellStyle name="Uwaga 3" xfId="27026" hidden="1"/>
    <cellStyle name="Uwaga 3" xfId="27024" hidden="1"/>
    <cellStyle name="Uwaga 3" xfId="27022" hidden="1"/>
    <cellStyle name="Uwaga 3" xfId="27011" hidden="1"/>
    <cellStyle name="Uwaga 3" xfId="27009" hidden="1"/>
    <cellStyle name="Uwaga 3" xfId="27007" hidden="1"/>
    <cellStyle name="Uwaga 3" xfId="26996" hidden="1"/>
    <cellStyle name="Uwaga 3" xfId="26994" hidden="1"/>
    <cellStyle name="Uwaga 3" xfId="26992" hidden="1"/>
    <cellStyle name="Uwaga 3" xfId="26981" hidden="1"/>
    <cellStyle name="Uwaga 3" xfId="26979" hidden="1"/>
    <cellStyle name="Uwaga 3" xfId="26977" hidden="1"/>
    <cellStyle name="Uwaga 3" xfId="26966" hidden="1"/>
    <cellStyle name="Uwaga 3" xfId="26964" hidden="1"/>
    <cellStyle name="Uwaga 3" xfId="26962" hidden="1"/>
    <cellStyle name="Uwaga 3" xfId="26951" hidden="1"/>
    <cellStyle name="Uwaga 3" xfId="26949" hidden="1"/>
    <cellStyle name="Uwaga 3" xfId="26947" hidden="1"/>
    <cellStyle name="Uwaga 3" xfId="26936" hidden="1"/>
    <cellStyle name="Uwaga 3" xfId="26934" hidden="1"/>
    <cellStyle name="Uwaga 3" xfId="26932" hidden="1"/>
    <cellStyle name="Uwaga 3" xfId="26921" hidden="1"/>
    <cellStyle name="Uwaga 3" xfId="26919" hidden="1"/>
    <cellStyle name="Uwaga 3" xfId="26917" hidden="1"/>
    <cellStyle name="Uwaga 3" xfId="26906" hidden="1"/>
    <cellStyle name="Uwaga 3" xfId="26904" hidden="1"/>
    <cellStyle name="Uwaga 3" xfId="26902" hidden="1"/>
    <cellStyle name="Uwaga 3" xfId="26891" hidden="1"/>
    <cellStyle name="Uwaga 3" xfId="26889" hidden="1"/>
    <cellStyle name="Uwaga 3" xfId="26887" hidden="1"/>
    <cellStyle name="Uwaga 3" xfId="26876" hidden="1"/>
    <cellStyle name="Uwaga 3" xfId="26874" hidden="1"/>
    <cellStyle name="Uwaga 3" xfId="26872" hidden="1"/>
    <cellStyle name="Uwaga 3" xfId="26861" hidden="1"/>
    <cellStyle name="Uwaga 3" xfId="26859" hidden="1"/>
    <cellStyle name="Uwaga 3" xfId="26856" hidden="1"/>
    <cellStyle name="Uwaga 3" xfId="26846" hidden="1"/>
    <cellStyle name="Uwaga 3" xfId="26843" hidden="1"/>
    <cellStyle name="Uwaga 3" xfId="26840" hidden="1"/>
    <cellStyle name="Uwaga 3" xfId="26831" hidden="1"/>
    <cellStyle name="Uwaga 3" xfId="26829" hidden="1"/>
    <cellStyle name="Uwaga 3" xfId="26826" hidden="1"/>
    <cellStyle name="Uwaga 3" xfId="26816" hidden="1"/>
    <cellStyle name="Uwaga 3" xfId="26814" hidden="1"/>
    <cellStyle name="Uwaga 3" xfId="26812" hidden="1"/>
    <cellStyle name="Uwaga 3" xfId="26801" hidden="1"/>
    <cellStyle name="Uwaga 3" xfId="26799" hidden="1"/>
    <cellStyle name="Uwaga 3" xfId="26797" hidden="1"/>
    <cellStyle name="Uwaga 3" xfId="26786" hidden="1"/>
    <cellStyle name="Uwaga 3" xfId="26784" hidden="1"/>
    <cellStyle name="Uwaga 3" xfId="26782" hidden="1"/>
    <cellStyle name="Uwaga 3" xfId="26771" hidden="1"/>
    <cellStyle name="Uwaga 3" xfId="26769" hidden="1"/>
    <cellStyle name="Uwaga 3" xfId="26767" hidden="1"/>
    <cellStyle name="Uwaga 3" xfId="26756" hidden="1"/>
    <cellStyle name="Uwaga 3" xfId="26754" hidden="1"/>
    <cellStyle name="Uwaga 3" xfId="26752" hidden="1"/>
    <cellStyle name="Uwaga 3" xfId="26741" hidden="1"/>
    <cellStyle name="Uwaga 3" xfId="26739" hidden="1"/>
    <cellStyle name="Uwaga 3" xfId="26736" hidden="1"/>
    <cellStyle name="Uwaga 3" xfId="26726" hidden="1"/>
    <cellStyle name="Uwaga 3" xfId="26723" hidden="1"/>
    <cellStyle name="Uwaga 3" xfId="26720" hidden="1"/>
    <cellStyle name="Uwaga 3" xfId="26711" hidden="1"/>
    <cellStyle name="Uwaga 3" xfId="26708" hidden="1"/>
    <cellStyle name="Uwaga 3" xfId="26705" hidden="1"/>
    <cellStyle name="Uwaga 3" xfId="26696" hidden="1"/>
    <cellStyle name="Uwaga 3" xfId="26694" hidden="1"/>
    <cellStyle name="Uwaga 3" xfId="26692" hidden="1"/>
    <cellStyle name="Uwaga 3" xfId="26681" hidden="1"/>
    <cellStyle name="Uwaga 3" xfId="26678" hidden="1"/>
    <cellStyle name="Uwaga 3" xfId="26675" hidden="1"/>
    <cellStyle name="Uwaga 3" xfId="26666" hidden="1"/>
    <cellStyle name="Uwaga 3" xfId="26663" hidden="1"/>
    <cellStyle name="Uwaga 3" xfId="26660" hidden="1"/>
    <cellStyle name="Uwaga 3" xfId="26651" hidden="1"/>
    <cellStyle name="Uwaga 3" xfId="26648" hidden="1"/>
    <cellStyle name="Uwaga 3" xfId="26645" hidden="1"/>
    <cellStyle name="Uwaga 3" xfId="26638" hidden="1"/>
    <cellStyle name="Uwaga 3" xfId="26634" hidden="1"/>
    <cellStyle name="Uwaga 3" xfId="26631" hidden="1"/>
    <cellStyle name="Uwaga 3" xfId="26623" hidden="1"/>
    <cellStyle name="Uwaga 3" xfId="26619" hidden="1"/>
    <cellStyle name="Uwaga 3" xfId="26616" hidden="1"/>
    <cellStyle name="Uwaga 3" xfId="26608" hidden="1"/>
    <cellStyle name="Uwaga 3" xfId="26604" hidden="1"/>
    <cellStyle name="Uwaga 3" xfId="26600" hidden="1"/>
    <cellStyle name="Uwaga 3" xfId="26593" hidden="1"/>
    <cellStyle name="Uwaga 3" xfId="26589" hidden="1"/>
    <cellStyle name="Uwaga 3" xfId="26586" hidden="1"/>
    <cellStyle name="Uwaga 3" xfId="26578" hidden="1"/>
    <cellStyle name="Uwaga 3" xfId="26574" hidden="1"/>
    <cellStyle name="Uwaga 3" xfId="26571" hidden="1"/>
    <cellStyle name="Uwaga 3" xfId="26562" hidden="1"/>
    <cellStyle name="Uwaga 3" xfId="26557" hidden="1"/>
    <cellStyle name="Uwaga 3" xfId="26553" hidden="1"/>
    <cellStyle name="Uwaga 3" xfId="26547" hidden="1"/>
    <cellStyle name="Uwaga 3" xfId="26542" hidden="1"/>
    <cellStyle name="Uwaga 3" xfId="26538" hidden="1"/>
    <cellStyle name="Uwaga 3" xfId="26532" hidden="1"/>
    <cellStyle name="Uwaga 3" xfId="26527" hidden="1"/>
    <cellStyle name="Uwaga 3" xfId="26523" hidden="1"/>
    <cellStyle name="Uwaga 3" xfId="26518" hidden="1"/>
    <cellStyle name="Uwaga 3" xfId="26514" hidden="1"/>
    <cellStyle name="Uwaga 3" xfId="26510" hidden="1"/>
    <cellStyle name="Uwaga 3" xfId="26503" hidden="1"/>
    <cellStyle name="Uwaga 3" xfId="26498" hidden="1"/>
    <cellStyle name="Uwaga 3" xfId="26494" hidden="1"/>
    <cellStyle name="Uwaga 3" xfId="26487" hidden="1"/>
    <cellStyle name="Uwaga 3" xfId="26482" hidden="1"/>
    <cellStyle name="Uwaga 3" xfId="26478" hidden="1"/>
    <cellStyle name="Uwaga 3" xfId="26473" hidden="1"/>
    <cellStyle name="Uwaga 3" xfId="26468" hidden="1"/>
    <cellStyle name="Uwaga 3" xfId="26464" hidden="1"/>
    <cellStyle name="Uwaga 3" xfId="26458" hidden="1"/>
    <cellStyle name="Uwaga 3" xfId="26454" hidden="1"/>
    <cellStyle name="Uwaga 3" xfId="26451" hidden="1"/>
    <cellStyle name="Uwaga 3" xfId="26444" hidden="1"/>
    <cellStyle name="Uwaga 3" xfId="26439" hidden="1"/>
    <cellStyle name="Uwaga 3" xfId="26434" hidden="1"/>
    <cellStyle name="Uwaga 3" xfId="26428" hidden="1"/>
    <cellStyle name="Uwaga 3" xfId="26423" hidden="1"/>
    <cellStyle name="Uwaga 3" xfId="26418" hidden="1"/>
    <cellStyle name="Uwaga 3" xfId="26413" hidden="1"/>
    <cellStyle name="Uwaga 3" xfId="26408" hidden="1"/>
    <cellStyle name="Uwaga 3" xfId="26403" hidden="1"/>
    <cellStyle name="Uwaga 3" xfId="26399" hidden="1"/>
    <cellStyle name="Uwaga 3" xfId="26395" hidden="1"/>
    <cellStyle name="Uwaga 3" xfId="26390" hidden="1"/>
    <cellStyle name="Uwaga 3" xfId="26383" hidden="1"/>
    <cellStyle name="Uwaga 3" xfId="26378" hidden="1"/>
    <cellStyle name="Uwaga 3" xfId="26373" hidden="1"/>
    <cellStyle name="Uwaga 3" xfId="26367" hidden="1"/>
    <cellStyle name="Uwaga 3" xfId="26362" hidden="1"/>
    <cellStyle name="Uwaga 3" xfId="26358" hidden="1"/>
    <cellStyle name="Uwaga 3" xfId="26353" hidden="1"/>
    <cellStyle name="Uwaga 3" xfId="26348" hidden="1"/>
    <cellStyle name="Uwaga 3" xfId="26343" hidden="1"/>
    <cellStyle name="Uwaga 3" xfId="26339" hidden="1"/>
    <cellStyle name="Uwaga 3" xfId="26334" hidden="1"/>
    <cellStyle name="Uwaga 3" xfId="26329" hidden="1"/>
    <cellStyle name="Uwaga 3" xfId="26324" hidden="1"/>
    <cellStyle name="Uwaga 3" xfId="26320" hidden="1"/>
    <cellStyle name="Uwaga 3" xfId="26316" hidden="1"/>
    <cellStyle name="Uwaga 3" xfId="26309" hidden="1"/>
    <cellStyle name="Uwaga 3" xfId="26305" hidden="1"/>
    <cellStyle name="Uwaga 3" xfId="26300" hidden="1"/>
    <cellStyle name="Uwaga 3" xfId="26294" hidden="1"/>
    <cellStyle name="Uwaga 3" xfId="26290" hidden="1"/>
    <cellStyle name="Uwaga 3" xfId="26285" hidden="1"/>
    <cellStyle name="Uwaga 3" xfId="26279" hidden="1"/>
    <cellStyle name="Uwaga 3" xfId="26275" hidden="1"/>
    <cellStyle name="Uwaga 3" xfId="26271" hidden="1"/>
    <cellStyle name="Uwaga 3" xfId="26264" hidden="1"/>
    <cellStyle name="Uwaga 3" xfId="26260" hidden="1"/>
    <cellStyle name="Uwaga 3" xfId="26256" hidden="1"/>
    <cellStyle name="Uwaga 3" xfId="27120" hidden="1"/>
    <cellStyle name="Uwaga 3" xfId="27118" hidden="1"/>
    <cellStyle name="Uwaga 3" xfId="27116" hidden="1"/>
    <cellStyle name="Uwaga 3" xfId="27103" hidden="1"/>
    <cellStyle name="Uwaga 3" xfId="27102" hidden="1"/>
    <cellStyle name="Uwaga 3" xfId="27101" hidden="1"/>
    <cellStyle name="Uwaga 3" xfId="27088" hidden="1"/>
    <cellStyle name="Uwaga 3" xfId="27087" hidden="1"/>
    <cellStyle name="Uwaga 3" xfId="27086" hidden="1"/>
    <cellStyle name="Uwaga 3" xfId="27074" hidden="1"/>
    <cellStyle name="Uwaga 3" xfId="27072" hidden="1"/>
    <cellStyle name="Uwaga 3" xfId="27071" hidden="1"/>
    <cellStyle name="Uwaga 3" xfId="27058" hidden="1"/>
    <cellStyle name="Uwaga 3" xfId="27057" hidden="1"/>
    <cellStyle name="Uwaga 3" xfId="27056" hidden="1"/>
    <cellStyle name="Uwaga 3" xfId="27044" hidden="1"/>
    <cellStyle name="Uwaga 3" xfId="27042" hidden="1"/>
    <cellStyle name="Uwaga 3" xfId="27040" hidden="1"/>
    <cellStyle name="Uwaga 3" xfId="27029" hidden="1"/>
    <cellStyle name="Uwaga 3" xfId="27027" hidden="1"/>
    <cellStyle name="Uwaga 3" xfId="27025" hidden="1"/>
    <cellStyle name="Uwaga 3" xfId="27014" hidden="1"/>
    <cellStyle name="Uwaga 3" xfId="27012" hidden="1"/>
    <cellStyle name="Uwaga 3" xfId="27010" hidden="1"/>
    <cellStyle name="Uwaga 3" xfId="26999" hidden="1"/>
    <cellStyle name="Uwaga 3" xfId="26997" hidden="1"/>
    <cellStyle name="Uwaga 3" xfId="26995" hidden="1"/>
    <cellStyle name="Uwaga 3" xfId="26984" hidden="1"/>
    <cellStyle name="Uwaga 3" xfId="26982" hidden="1"/>
    <cellStyle name="Uwaga 3" xfId="26980" hidden="1"/>
    <cellStyle name="Uwaga 3" xfId="26969" hidden="1"/>
    <cellStyle name="Uwaga 3" xfId="26967" hidden="1"/>
    <cellStyle name="Uwaga 3" xfId="26965" hidden="1"/>
    <cellStyle name="Uwaga 3" xfId="26954" hidden="1"/>
    <cellStyle name="Uwaga 3" xfId="26952" hidden="1"/>
    <cellStyle name="Uwaga 3" xfId="26950" hidden="1"/>
    <cellStyle name="Uwaga 3" xfId="26939" hidden="1"/>
    <cellStyle name="Uwaga 3" xfId="26937" hidden="1"/>
    <cellStyle name="Uwaga 3" xfId="26935" hidden="1"/>
    <cellStyle name="Uwaga 3" xfId="26924" hidden="1"/>
    <cellStyle name="Uwaga 3" xfId="26922" hidden="1"/>
    <cellStyle name="Uwaga 3" xfId="26920" hidden="1"/>
    <cellStyle name="Uwaga 3" xfId="26909" hidden="1"/>
    <cellStyle name="Uwaga 3" xfId="26907" hidden="1"/>
    <cellStyle name="Uwaga 3" xfId="26905" hidden="1"/>
    <cellStyle name="Uwaga 3" xfId="26894" hidden="1"/>
    <cellStyle name="Uwaga 3" xfId="26892" hidden="1"/>
    <cellStyle name="Uwaga 3" xfId="26890" hidden="1"/>
    <cellStyle name="Uwaga 3" xfId="26879" hidden="1"/>
    <cellStyle name="Uwaga 3" xfId="26877" hidden="1"/>
    <cellStyle name="Uwaga 3" xfId="26875" hidden="1"/>
    <cellStyle name="Uwaga 3" xfId="26864" hidden="1"/>
    <cellStyle name="Uwaga 3" xfId="26862" hidden="1"/>
    <cellStyle name="Uwaga 3" xfId="26860" hidden="1"/>
    <cellStyle name="Uwaga 3" xfId="26849" hidden="1"/>
    <cellStyle name="Uwaga 3" xfId="26847" hidden="1"/>
    <cellStyle name="Uwaga 3" xfId="26845" hidden="1"/>
    <cellStyle name="Uwaga 3" xfId="26834" hidden="1"/>
    <cellStyle name="Uwaga 3" xfId="26832" hidden="1"/>
    <cellStyle name="Uwaga 3" xfId="26830" hidden="1"/>
    <cellStyle name="Uwaga 3" xfId="26819" hidden="1"/>
    <cellStyle name="Uwaga 3" xfId="26817" hidden="1"/>
    <cellStyle name="Uwaga 3" xfId="26815" hidden="1"/>
    <cellStyle name="Uwaga 3" xfId="26804" hidden="1"/>
    <cellStyle name="Uwaga 3" xfId="26802" hidden="1"/>
    <cellStyle name="Uwaga 3" xfId="26800" hidden="1"/>
    <cellStyle name="Uwaga 3" xfId="26789" hidden="1"/>
    <cellStyle name="Uwaga 3" xfId="26787" hidden="1"/>
    <cellStyle name="Uwaga 3" xfId="26785" hidden="1"/>
    <cellStyle name="Uwaga 3" xfId="26774" hidden="1"/>
    <cellStyle name="Uwaga 3" xfId="26772" hidden="1"/>
    <cellStyle name="Uwaga 3" xfId="26770" hidden="1"/>
    <cellStyle name="Uwaga 3" xfId="26759" hidden="1"/>
    <cellStyle name="Uwaga 3" xfId="26757" hidden="1"/>
    <cellStyle name="Uwaga 3" xfId="26755" hidden="1"/>
    <cellStyle name="Uwaga 3" xfId="26744" hidden="1"/>
    <cellStyle name="Uwaga 3" xfId="26742" hidden="1"/>
    <cellStyle name="Uwaga 3" xfId="26740" hidden="1"/>
    <cellStyle name="Uwaga 3" xfId="26729" hidden="1"/>
    <cellStyle name="Uwaga 3" xfId="26727" hidden="1"/>
    <cellStyle name="Uwaga 3" xfId="26724" hidden="1"/>
    <cellStyle name="Uwaga 3" xfId="26714" hidden="1"/>
    <cellStyle name="Uwaga 3" xfId="26712" hidden="1"/>
    <cellStyle name="Uwaga 3" xfId="26710" hidden="1"/>
    <cellStyle name="Uwaga 3" xfId="26699" hidden="1"/>
    <cellStyle name="Uwaga 3" xfId="26697" hidden="1"/>
    <cellStyle name="Uwaga 3" xfId="26695" hidden="1"/>
    <cellStyle name="Uwaga 3" xfId="26684" hidden="1"/>
    <cellStyle name="Uwaga 3" xfId="26682" hidden="1"/>
    <cellStyle name="Uwaga 3" xfId="26679" hidden="1"/>
    <cellStyle name="Uwaga 3" xfId="26669" hidden="1"/>
    <cellStyle name="Uwaga 3" xfId="26667" hidden="1"/>
    <cellStyle name="Uwaga 3" xfId="26664" hidden="1"/>
    <cellStyle name="Uwaga 3" xfId="26654" hidden="1"/>
    <cellStyle name="Uwaga 3" xfId="26652" hidden="1"/>
    <cellStyle name="Uwaga 3" xfId="26649" hidden="1"/>
    <cellStyle name="Uwaga 3" xfId="26640" hidden="1"/>
    <cellStyle name="Uwaga 3" xfId="26637" hidden="1"/>
    <cellStyle name="Uwaga 3" xfId="26633" hidden="1"/>
    <cellStyle name="Uwaga 3" xfId="26625" hidden="1"/>
    <cellStyle name="Uwaga 3" xfId="26622" hidden="1"/>
    <cellStyle name="Uwaga 3" xfId="26618" hidden="1"/>
    <cellStyle name="Uwaga 3" xfId="26610" hidden="1"/>
    <cellStyle name="Uwaga 3" xfId="26607" hidden="1"/>
    <cellStyle name="Uwaga 3" xfId="26603" hidden="1"/>
    <cellStyle name="Uwaga 3" xfId="26595" hidden="1"/>
    <cellStyle name="Uwaga 3" xfId="26592" hidden="1"/>
    <cellStyle name="Uwaga 3" xfId="26588" hidden="1"/>
    <cellStyle name="Uwaga 3" xfId="26580" hidden="1"/>
    <cellStyle name="Uwaga 3" xfId="26577" hidden="1"/>
    <cellStyle name="Uwaga 3" xfId="26573" hidden="1"/>
    <cellStyle name="Uwaga 3" xfId="26565" hidden="1"/>
    <cellStyle name="Uwaga 3" xfId="26561" hidden="1"/>
    <cellStyle name="Uwaga 3" xfId="26556" hidden="1"/>
    <cellStyle name="Uwaga 3" xfId="26550" hidden="1"/>
    <cellStyle name="Uwaga 3" xfId="26546" hidden="1"/>
    <cellStyle name="Uwaga 3" xfId="26541" hidden="1"/>
    <cellStyle name="Uwaga 3" xfId="26535" hidden="1"/>
    <cellStyle name="Uwaga 3" xfId="26531" hidden="1"/>
    <cellStyle name="Uwaga 3" xfId="26526" hidden="1"/>
    <cellStyle name="Uwaga 3" xfId="26520" hidden="1"/>
    <cellStyle name="Uwaga 3" xfId="26517" hidden="1"/>
    <cellStyle name="Uwaga 3" xfId="26513" hidden="1"/>
    <cellStyle name="Uwaga 3" xfId="26505" hidden="1"/>
    <cellStyle name="Uwaga 3" xfId="26502" hidden="1"/>
    <cellStyle name="Uwaga 3" xfId="26497" hidden="1"/>
    <cellStyle name="Uwaga 3" xfId="26490" hidden="1"/>
    <cellStyle name="Uwaga 3" xfId="26486" hidden="1"/>
    <cellStyle name="Uwaga 3" xfId="26481" hidden="1"/>
    <cellStyle name="Uwaga 3" xfId="26475" hidden="1"/>
    <cellStyle name="Uwaga 3" xfId="26471" hidden="1"/>
    <cellStyle name="Uwaga 3" xfId="26466" hidden="1"/>
    <cellStyle name="Uwaga 3" xfId="26460" hidden="1"/>
    <cellStyle name="Uwaga 3" xfId="26457" hidden="1"/>
    <cellStyle name="Uwaga 3" xfId="26453" hidden="1"/>
    <cellStyle name="Uwaga 3" xfId="26445" hidden="1"/>
    <cellStyle name="Uwaga 3" xfId="26440" hidden="1"/>
    <cellStyle name="Uwaga 3" xfId="26435" hidden="1"/>
    <cellStyle name="Uwaga 3" xfId="26430" hidden="1"/>
    <cellStyle name="Uwaga 3" xfId="26425" hidden="1"/>
    <cellStyle name="Uwaga 3" xfId="26420" hidden="1"/>
    <cellStyle name="Uwaga 3" xfId="26415" hidden="1"/>
    <cellStyle name="Uwaga 3" xfId="26410" hidden="1"/>
    <cellStyle name="Uwaga 3" xfId="26405" hidden="1"/>
    <cellStyle name="Uwaga 3" xfId="26400" hidden="1"/>
    <cellStyle name="Uwaga 3" xfId="26396" hidden="1"/>
    <cellStyle name="Uwaga 3" xfId="26391" hidden="1"/>
    <cellStyle name="Uwaga 3" xfId="26384" hidden="1"/>
    <cellStyle name="Uwaga 3" xfId="26379" hidden="1"/>
    <cellStyle name="Uwaga 3" xfId="26374" hidden="1"/>
    <cellStyle name="Uwaga 3" xfId="26369" hidden="1"/>
    <cellStyle name="Uwaga 3" xfId="26364" hidden="1"/>
    <cellStyle name="Uwaga 3" xfId="26359" hidden="1"/>
    <cellStyle name="Uwaga 3" xfId="26354" hidden="1"/>
    <cellStyle name="Uwaga 3" xfId="26349" hidden="1"/>
    <cellStyle name="Uwaga 3" xfId="26344" hidden="1"/>
    <cellStyle name="Uwaga 3" xfId="26340" hidden="1"/>
    <cellStyle name="Uwaga 3" xfId="26335" hidden="1"/>
    <cellStyle name="Uwaga 3" xfId="26330" hidden="1"/>
    <cellStyle name="Uwaga 3" xfId="26325" hidden="1"/>
    <cellStyle name="Uwaga 3" xfId="26321" hidden="1"/>
    <cellStyle name="Uwaga 3" xfId="26317" hidden="1"/>
    <cellStyle name="Uwaga 3" xfId="26310" hidden="1"/>
    <cellStyle name="Uwaga 3" xfId="26306" hidden="1"/>
    <cellStyle name="Uwaga 3" xfId="26301" hidden="1"/>
    <cellStyle name="Uwaga 3" xfId="26295" hidden="1"/>
    <cellStyle name="Uwaga 3" xfId="26291" hidden="1"/>
    <cellStyle name="Uwaga 3" xfId="26286" hidden="1"/>
    <cellStyle name="Uwaga 3" xfId="26280" hidden="1"/>
    <cellStyle name="Uwaga 3" xfId="26276" hidden="1"/>
    <cellStyle name="Uwaga 3" xfId="26272" hidden="1"/>
    <cellStyle name="Uwaga 3" xfId="26265" hidden="1"/>
    <cellStyle name="Uwaga 3" xfId="26261" hidden="1"/>
    <cellStyle name="Uwaga 3" xfId="26257" hidden="1"/>
    <cellStyle name="Uwaga 3" xfId="27124" hidden="1"/>
    <cellStyle name="Uwaga 3" xfId="27123" hidden="1"/>
    <cellStyle name="Uwaga 3" xfId="27121" hidden="1"/>
    <cellStyle name="Uwaga 3" xfId="27108" hidden="1"/>
    <cellStyle name="Uwaga 3" xfId="27106" hidden="1"/>
    <cellStyle name="Uwaga 3" xfId="27104" hidden="1"/>
    <cellStyle name="Uwaga 3" xfId="27094" hidden="1"/>
    <cellStyle name="Uwaga 3" xfId="27092" hidden="1"/>
    <cellStyle name="Uwaga 3" xfId="27090" hidden="1"/>
    <cellStyle name="Uwaga 3" xfId="27079" hidden="1"/>
    <cellStyle name="Uwaga 3" xfId="27077" hidden="1"/>
    <cellStyle name="Uwaga 3" xfId="27075" hidden="1"/>
    <cellStyle name="Uwaga 3" xfId="27062" hidden="1"/>
    <cellStyle name="Uwaga 3" xfId="27060" hidden="1"/>
    <cellStyle name="Uwaga 3" xfId="27059" hidden="1"/>
    <cellStyle name="Uwaga 3" xfId="27046" hidden="1"/>
    <cellStyle name="Uwaga 3" xfId="27045" hidden="1"/>
    <cellStyle name="Uwaga 3" xfId="27043" hidden="1"/>
    <cellStyle name="Uwaga 3" xfId="27031" hidden="1"/>
    <cellStyle name="Uwaga 3" xfId="27030" hidden="1"/>
    <cellStyle name="Uwaga 3" xfId="27028" hidden="1"/>
    <cellStyle name="Uwaga 3" xfId="27016" hidden="1"/>
    <cellStyle name="Uwaga 3" xfId="27015" hidden="1"/>
    <cellStyle name="Uwaga 3" xfId="27013" hidden="1"/>
    <cellStyle name="Uwaga 3" xfId="27001" hidden="1"/>
    <cellStyle name="Uwaga 3" xfId="27000" hidden="1"/>
    <cellStyle name="Uwaga 3" xfId="26998" hidden="1"/>
    <cellStyle name="Uwaga 3" xfId="26986" hidden="1"/>
    <cellStyle name="Uwaga 3" xfId="26985" hidden="1"/>
    <cellStyle name="Uwaga 3" xfId="26983" hidden="1"/>
    <cellStyle name="Uwaga 3" xfId="26971" hidden="1"/>
    <cellStyle name="Uwaga 3" xfId="26970" hidden="1"/>
    <cellStyle name="Uwaga 3" xfId="26968" hidden="1"/>
    <cellStyle name="Uwaga 3" xfId="26956" hidden="1"/>
    <cellStyle name="Uwaga 3" xfId="26955" hidden="1"/>
    <cellStyle name="Uwaga 3" xfId="26953" hidden="1"/>
    <cellStyle name="Uwaga 3" xfId="26941" hidden="1"/>
    <cellStyle name="Uwaga 3" xfId="26940" hidden="1"/>
    <cellStyle name="Uwaga 3" xfId="26938" hidden="1"/>
    <cellStyle name="Uwaga 3" xfId="26926" hidden="1"/>
    <cellStyle name="Uwaga 3" xfId="26925" hidden="1"/>
    <cellStyle name="Uwaga 3" xfId="26923" hidden="1"/>
    <cellStyle name="Uwaga 3" xfId="26911" hidden="1"/>
    <cellStyle name="Uwaga 3" xfId="26910" hidden="1"/>
    <cellStyle name="Uwaga 3" xfId="26908" hidden="1"/>
    <cellStyle name="Uwaga 3" xfId="26896" hidden="1"/>
    <cellStyle name="Uwaga 3" xfId="26895" hidden="1"/>
    <cellStyle name="Uwaga 3" xfId="26893" hidden="1"/>
    <cellStyle name="Uwaga 3" xfId="26881" hidden="1"/>
    <cellStyle name="Uwaga 3" xfId="26880" hidden="1"/>
    <cellStyle name="Uwaga 3" xfId="26878" hidden="1"/>
    <cellStyle name="Uwaga 3" xfId="26866" hidden="1"/>
    <cellStyle name="Uwaga 3" xfId="26865" hidden="1"/>
    <cellStyle name="Uwaga 3" xfId="26863" hidden="1"/>
    <cellStyle name="Uwaga 3" xfId="26851" hidden="1"/>
    <cellStyle name="Uwaga 3" xfId="26850" hidden="1"/>
    <cellStyle name="Uwaga 3" xfId="26848" hidden="1"/>
    <cellStyle name="Uwaga 3" xfId="26836" hidden="1"/>
    <cellStyle name="Uwaga 3" xfId="26835" hidden="1"/>
    <cellStyle name="Uwaga 3" xfId="26833" hidden="1"/>
    <cellStyle name="Uwaga 3" xfId="26821" hidden="1"/>
    <cellStyle name="Uwaga 3" xfId="26820" hidden="1"/>
    <cellStyle name="Uwaga 3" xfId="26818" hidden="1"/>
    <cellStyle name="Uwaga 3" xfId="26806" hidden="1"/>
    <cellStyle name="Uwaga 3" xfId="26805" hidden="1"/>
    <cellStyle name="Uwaga 3" xfId="26803" hidden="1"/>
    <cellStyle name="Uwaga 3" xfId="26791" hidden="1"/>
    <cellStyle name="Uwaga 3" xfId="26790" hidden="1"/>
    <cellStyle name="Uwaga 3" xfId="26788" hidden="1"/>
    <cellStyle name="Uwaga 3" xfId="26776" hidden="1"/>
    <cellStyle name="Uwaga 3" xfId="26775" hidden="1"/>
    <cellStyle name="Uwaga 3" xfId="26773" hidden="1"/>
    <cellStyle name="Uwaga 3" xfId="26761" hidden="1"/>
    <cellStyle name="Uwaga 3" xfId="26760" hidden="1"/>
    <cellStyle name="Uwaga 3" xfId="26758" hidden="1"/>
    <cellStyle name="Uwaga 3" xfId="26746" hidden="1"/>
    <cellStyle name="Uwaga 3" xfId="26745" hidden="1"/>
    <cellStyle name="Uwaga 3" xfId="26743" hidden="1"/>
    <cellStyle name="Uwaga 3" xfId="26731" hidden="1"/>
    <cellStyle name="Uwaga 3" xfId="26730" hidden="1"/>
    <cellStyle name="Uwaga 3" xfId="26728" hidden="1"/>
    <cellStyle name="Uwaga 3" xfId="26716" hidden="1"/>
    <cellStyle name="Uwaga 3" xfId="26715" hidden="1"/>
    <cellStyle name="Uwaga 3" xfId="26713" hidden="1"/>
    <cellStyle name="Uwaga 3" xfId="26701" hidden="1"/>
    <cellStyle name="Uwaga 3" xfId="26700" hidden="1"/>
    <cellStyle name="Uwaga 3" xfId="26698" hidden="1"/>
    <cellStyle name="Uwaga 3" xfId="26686" hidden="1"/>
    <cellStyle name="Uwaga 3" xfId="26685" hidden="1"/>
    <cellStyle name="Uwaga 3" xfId="26683" hidden="1"/>
    <cellStyle name="Uwaga 3" xfId="26671" hidden="1"/>
    <cellStyle name="Uwaga 3" xfId="26670" hidden="1"/>
    <cellStyle name="Uwaga 3" xfId="26668" hidden="1"/>
    <cellStyle name="Uwaga 3" xfId="26656" hidden="1"/>
    <cellStyle name="Uwaga 3" xfId="26655" hidden="1"/>
    <cellStyle name="Uwaga 3" xfId="26653" hidden="1"/>
    <cellStyle name="Uwaga 3" xfId="26641" hidden="1"/>
    <cellStyle name="Uwaga 3" xfId="26639" hidden="1"/>
    <cellStyle name="Uwaga 3" xfId="26636" hidden="1"/>
    <cellStyle name="Uwaga 3" xfId="26626" hidden="1"/>
    <cellStyle name="Uwaga 3" xfId="26624" hidden="1"/>
    <cellStyle name="Uwaga 3" xfId="26621" hidden="1"/>
    <cellStyle name="Uwaga 3" xfId="26611" hidden="1"/>
    <cellStyle name="Uwaga 3" xfId="26609" hidden="1"/>
    <cellStyle name="Uwaga 3" xfId="26606" hidden="1"/>
    <cellStyle name="Uwaga 3" xfId="26596" hidden="1"/>
    <cellStyle name="Uwaga 3" xfId="26594" hidden="1"/>
    <cellStyle name="Uwaga 3" xfId="26591" hidden="1"/>
    <cellStyle name="Uwaga 3" xfId="26581" hidden="1"/>
    <cellStyle name="Uwaga 3" xfId="26579" hidden="1"/>
    <cellStyle name="Uwaga 3" xfId="26576" hidden="1"/>
    <cellStyle name="Uwaga 3" xfId="26566" hidden="1"/>
    <cellStyle name="Uwaga 3" xfId="26564" hidden="1"/>
    <cellStyle name="Uwaga 3" xfId="26560" hidden="1"/>
    <cellStyle name="Uwaga 3" xfId="26551" hidden="1"/>
    <cellStyle name="Uwaga 3" xfId="26548" hidden="1"/>
    <cellStyle name="Uwaga 3" xfId="26544" hidden="1"/>
    <cellStyle name="Uwaga 3" xfId="26536" hidden="1"/>
    <cellStyle name="Uwaga 3" xfId="26534" hidden="1"/>
    <cellStyle name="Uwaga 3" xfId="26530" hidden="1"/>
    <cellStyle name="Uwaga 3" xfId="26521" hidden="1"/>
    <cellStyle name="Uwaga 3" xfId="26519" hidden="1"/>
    <cellStyle name="Uwaga 3" xfId="26516" hidden="1"/>
    <cellStyle name="Uwaga 3" xfId="26506" hidden="1"/>
    <cellStyle name="Uwaga 3" xfId="26504" hidden="1"/>
    <cellStyle name="Uwaga 3" xfId="26499" hidden="1"/>
    <cellStyle name="Uwaga 3" xfId="26491" hidden="1"/>
    <cellStyle name="Uwaga 3" xfId="26489" hidden="1"/>
    <cellStyle name="Uwaga 3" xfId="26484" hidden="1"/>
    <cellStyle name="Uwaga 3" xfId="26476" hidden="1"/>
    <cellStyle name="Uwaga 3" xfId="26474" hidden="1"/>
    <cellStyle name="Uwaga 3" xfId="26469" hidden="1"/>
    <cellStyle name="Uwaga 3" xfId="26461" hidden="1"/>
    <cellStyle name="Uwaga 3" xfId="26459" hidden="1"/>
    <cellStyle name="Uwaga 3" xfId="26455" hidden="1"/>
    <cellStyle name="Uwaga 3" xfId="26446" hidden="1"/>
    <cellStyle name="Uwaga 3" xfId="26443" hidden="1"/>
    <cellStyle name="Uwaga 3" xfId="26438" hidden="1"/>
    <cellStyle name="Uwaga 3" xfId="26431" hidden="1"/>
    <cellStyle name="Uwaga 3" xfId="26427" hidden="1"/>
    <cellStyle name="Uwaga 3" xfId="26422" hidden="1"/>
    <cellStyle name="Uwaga 3" xfId="26416" hidden="1"/>
    <cellStyle name="Uwaga 3" xfId="26412" hidden="1"/>
    <cellStyle name="Uwaga 3" xfId="26407" hidden="1"/>
    <cellStyle name="Uwaga 3" xfId="26401" hidden="1"/>
    <cellStyle name="Uwaga 3" xfId="26398" hidden="1"/>
    <cellStyle name="Uwaga 3" xfId="26394" hidden="1"/>
    <cellStyle name="Uwaga 3" xfId="26385" hidden="1"/>
    <cellStyle name="Uwaga 3" xfId="26380" hidden="1"/>
    <cellStyle name="Uwaga 3" xfId="26375" hidden="1"/>
    <cellStyle name="Uwaga 3" xfId="26370" hidden="1"/>
    <cellStyle name="Uwaga 3" xfId="26365" hidden="1"/>
    <cellStyle name="Uwaga 3" xfId="26360" hidden="1"/>
    <cellStyle name="Uwaga 3" xfId="26355" hidden="1"/>
    <cellStyle name="Uwaga 3" xfId="26350" hidden="1"/>
    <cellStyle name="Uwaga 3" xfId="26345" hidden="1"/>
    <cellStyle name="Uwaga 3" xfId="26341" hidden="1"/>
    <cellStyle name="Uwaga 3" xfId="26336" hidden="1"/>
    <cellStyle name="Uwaga 3" xfId="26331" hidden="1"/>
    <cellStyle name="Uwaga 3" xfId="26326" hidden="1"/>
    <cellStyle name="Uwaga 3" xfId="26322" hidden="1"/>
    <cellStyle name="Uwaga 3" xfId="26318" hidden="1"/>
    <cellStyle name="Uwaga 3" xfId="26311" hidden="1"/>
    <cellStyle name="Uwaga 3" xfId="26307" hidden="1"/>
    <cellStyle name="Uwaga 3" xfId="26302" hidden="1"/>
    <cellStyle name="Uwaga 3" xfId="26296" hidden="1"/>
    <cellStyle name="Uwaga 3" xfId="26292" hidden="1"/>
    <cellStyle name="Uwaga 3" xfId="26287" hidden="1"/>
    <cellStyle name="Uwaga 3" xfId="26281" hidden="1"/>
    <cellStyle name="Uwaga 3" xfId="26277" hidden="1"/>
    <cellStyle name="Uwaga 3" xfId="26273" hidden="1"/>
    <cellStyle name="Uwaga 3" xfId="26266" hidden="1"/>
    <cellStyle name="Uwaga 3" xfId="26262" hidden="1"/>
    <cellStyle name="Uwaga 3" xfId="26258" hidden="1"/>
    <cellStyle name="Uwaga 3" xfId="25203" hidden="1"/>
    <cellStyle name="Uwaga 3" xfId="25202" hidden="1"/>
    <cellStyle name="Uwaga 3" xfId="25201" hidden="1"/>
    <cellStyle name="Uwaga 3" xfId="25194" hidden="1"/>
    <cellStyle name="Uwaga 3" xfId="25193" hidden="1"/>
    <cellStyle name="Uwaga 3" xfId="25192" hidden="1"/>
    <cellStyle name="Uwaga 3" xfId="25185" hidden="1"/>
    <cellStyle name="Uwaga 3" xfId="25184" hidden="1"/>
    <cellStyle name="Uwaga 3" xfId="25183" hidden="1"/>
    <cellStyle name="Uwaga 3" xfId="25176" hidden="1"/>
    <cellStyle name="Uwaga 3" xfId="25175" hidden="1"/>
    <cellStyle name="Uwaga 3" xfId="25174" hidden="1"/>
    <cellStyle name="Uwaga 3" xfId="25167" hidden="1"/>
    <cellStyle name="Uwaga 3" xfId="25166" hidden="1"/>
    <cellStyle name="Uwaga 3" xfId="25165" hidden="1"/>
    <cellStyle name="Uwaga 3" xfId="25158" hidden="1"/>
    <cellStyle name="Uwaga 3" xfId="25157" hidden="1"/>
    <cellStyle name="Uwaga 3" xfId="25155" hidden="1"/>
    <cellStyle name="Uwaga 3" xfId="25149" hidden="1"/>
    <cellStyle name="Uwaga 3" xfId="25148" hidden="1"/>
    <cellStyle name="Uwaga 3" xfId="25146" hidden="1"/>
    <cellStyle name="Uwaga 3" xfId="25140" hidden="1"/>
    <cellStyle name="Uwaga 3" xfId="25139" hidden="1"/>
    <cellStyle name="Uwaga 3" xfId="25137" hidden="1"/>
    <cellStyle name="Uwaga 3" xfId="25131" hidden="1"/>
    <cellStyle name="Uwaga 3" xfId="25130" hidden="1"/>
    <cellStyle name="Uwaga 3" xfId="25128" hidden="1"/>
    <cellStyle name="Uwaga 3" xfId="25122" hidden="1"/>
    <cellStyle name="Uwaga 3" xfId="25121" hidden="1"/>
    <cellStyle name="Uwaga 3" xfId="25119" hidden="1"/>
    <cellStyle name="Uwaga 3" xfId="25113" hidden="1"/>
    <cellStyle name="Uwaga 3" xfId="25112" hidden="1"/>
    <cellStyle name="Uwaga 3" xfId="25110" hidden="1"/>
    <cellStyle name="Uwaga 3" xfId="25104" hidden="1"/>
    <cellStyle name="Uwaga 3" xfId="25103" hidden="1"/>
    <cellStyle name="Uwaga 3" xfId="25101" hidden="1"/>
    <cellStyle name="Uwaga 3" xfId="25095" hidden="1"/>
    <cellStyle name="Uwaga 3" xfId="25094" hidden="1"/>
    <cellStyle name="Uwaga 3" xfId="25092" hidden="1"/>
    <cellStyle name="Uwaga 3" xfId="25086" hidden="1"/>
    <cellStyle name="Uwaga 3" xfId="25085" hidden="1"/>
    <cellStyle name="Uwaga 3" xfId="25083" hidden="1"/>
    <cellStyle name="Uwaga 3" xfId="25077" hidden="1"/>
    <cellStyle name="Uwaga 3" xfId="25076" hidden="1"/>
    <cellStyle name="Uwaga 3" xfId="25074" hidden="1"/>
    <cellStyle name="Uwaga 3" xfId="25068" hidden="1"/>
    <cellStyle name="Uwaga 3" xfId="25067" hidden="1"/>
    <cellStyle name="Uwaga 3" xfId="25065" hidden="1"/>
    <cellStyle name="Uwaga 3" xfId="25059" hidden="1"/>
    <cellStyle name="Uwaga 3" xfId="25058" hidden="1"/>
    <cellStyle name="Uwaga 3" xfId="25056" hidden="1"/>
    <cellStyle name="Uwaga 3" xfId="25050" hidden="1"/>
    <cellStyle name="Uwaga 3" xfId="25049" hidden="1"/>
    <cellStyle name="Uwaga 3" xfId="25046" hidden="1"/>
    <cellStyle name="Uwaga 3" xfId="25041" hidden="1"/>
    <cellStyle name="Uwaga 3" xfId="25039" hidden="1"/>
    <cellStyle name="Uwaga 3" xfId="25036" hidden="1"/>
    <cellStyle name="Uwaga 3" xfId="25032" hidden="1"/>
    <cellStyle name="Uwaga 3" xfId="25031" hidden="1"/>
    <cellStyle name="Uwaga 3" xfId="25028" hidden="1"/>
    <cellStyle name="Uwaga 3" xfId="25023" hidden="1"/>
    <cellStyle name="Uwaga 3" xfId="25022" hidden="1"/>
    <cellStyle name="Uwaga 3" xfId="25020" hidden="1"/>
    <cellStyle name="Uwaga 3" xfId="25014" hidden="1"/>
    <cellStyle name="Uwaga 3" xfId="25013" hidden="1"/>
    <cellStyle name="Uwaga 3" xfId="25011" hidden="1"/>
    <cellStyle name="Uwaga 3" xfId="25005" hidden="1"/>
    <cellStyle name="Uwaga 3" xfId="25004" hidden="1"/>
    <cellStyle name="Uwaga 3" xfId="25002" hidden="1"/>
    <cellStyle name="Uwaga 3" xfId="24996" hidden="1"/>
    <cellStyle name="Uwaga 3" xfId="24995" hidden="1"/>
    <cellStyle name="Uwaga 3" xfId="24993" hidden="1"/>
    <cellStyle name="Uwaga 3" xfId="24987" hidden="1"/>
    <cellStyle name="Uwaga 3" xfId="24986" hidden="1"/>
    <cellStyle name="Uwaga 3" xfId="24984" hidden="1"/>
    <cellStyle name="Uwaga 3" xfId="24978" hidden="1"/>
    <cellStyle name="Uwaga 3" xfId="24977" hidden="1"/>
    <cellStyle name="Uwaga 3" xfId="24974" hidden="1"/>
    <cellStyle name="Uwaga 3" xfId="24969" hidden="1"/>
    <cellStyle name="Uwaga 3" xfId="24967" hidden="1"/>
    <cellStyle name="Uwaga 3" xfId="24964" hidden="1"/>
    <cellStyle name="Uwaga 3" xfId="24960" hidden="1"/>
    <cellStyle name="Uwaga 3" xfId="24958" hidden="1"/>
    <cellStyle name="Uwaga 3" xfId="24955" hidden="1"/>
    <cellStyle name="Uwaga 3" xfId="24951" hidden="1"/>
    <cellStyle name="Uwaga 3" xfId="24950" hidden="1"/>
    <cellStyle name="Uwaga 3" xfId="24948" hidden="1"/>
    <cellStyle name="Uwaga 3" xfId="24942" hidden="1"/>
    <cellStyle name="Uwaga 3" xfId="24940" hidden="1"/>
    <cellStyle name="Uwaga 3" xfId="24937" hidden="1"/>
    <cellStyle name="Uwaga 3" xfId="24933" hidden="1"/>
    <cellStyle name="Uwaga 3" xfId="24931" hidden="1"/>
    <cellStyle name="Uwaga 3" xfId="24928" hidden="1"/>
    <cellStyle name="Uwaga 3" xfId="24924" hidden="1"/>
    <cellStyle name="Uwaga 3" xfId="24922" hidden="1"/>
    <cellStyle name="Uwaga 3" xfId="24919" hidden="1"/>
    <cellStyle name="Uwaga 3" xfId="24915" hidden="1"/>
    <cellStyle name="Uwaga 3" xfId="24913" hidden="1"/>
    <cellStyle name="Uwaga 3" xfId="24911" hidden="1"/>
    <cellStyle name="Uwaga 3" xfId="24906" hidden="1"/>
    <cellStyle name="Uwaga 3" xfId="24904" hidden="1"/>
    <cellStyle name="Uwaga 3" xfId="24902" hidden="1"/>
    <cellStyle name="Uwaga 3" xfId="24897" hidden="1"/>
    <cellStyle name="Uwaga 3" xfId="24895" hidden="1"/>
    <cellStyle name="Uwaga 3" xfId="24892" hidden="1"/>
    <cellStyle name="Uwaga 3" xfId="24888" hidden="1"/>
    <cellStyle name="Uwaga 3" xfId="24886" hidden="1"/>
    <cellStyle name="Uwaga 3" xfId="24884" hidden="1"/>
    <cellStyle name="Uwaga 3" xfId="24879" hidden="1"/>
    <cellStyle name="Uwaga 3" xfId="24877" hidden="1"/>
    <cellStyle name="Uwaga 3" xfId="24875" hidden="1"/>
    <cellStyle name="Uwaga 3" xfId="24869" hidden="1"/>
    <cellStyle name="Uwaga 3" xfId="24866" hidden="1"/>
    <cellStyle name="Uwaga 3" xfId="24863" hidden="1"/>
    <cellStyle name="Uwaga 3" xfId="24860" hidden="1"/>
    <cellStyle name="Uwaga 3" xfId="24857" hidden="1"/>
    <cellStyle name="Uwaga 3" xfId="24854" hidden="1"/>
    <cellStyle name="Uwaga 3" xfId="24851" hidden="1"/>
    <cellStyle name="Uwaga 3" xfId="24848" hidden="1"/>
    <cellStyle name="Uwaga 3" xfId="24845" hidden="1"/>
    <cellStyle name="Uwaga 3" xfId="24843" hidden="1"/>
    <cellStyle name="Uwaga 3" xfId="24841" hidden="1"/>
    <cellStyle name="Uwaga 3" xfId="24838" hidden="1"/>
    <cellStyle name="Uwaga 3" xfId="24834" hidden="1"/>
    <cellStyle name="Uwaga 3" xfId="24831" hidden="1"/>
    <cellStyle name="Uwaga 3" xfId="24828" hidden="1"/>
    <cellStyle name="Uwaga 3" xfId="24824" hidden="1"/>
    <cellStyle name="Uwaga 3" xfId="24821" hidden="1"/>
    <cellStyle name="Uwaga 3" xfId="24818" hidden="1"/>
    <cellStyle name="Uwaga 3" xfId="24816" hidden="1"/>
    <cellStyle name="Uwaga 3" xfId="24813" hidden="1"/>
    <cellStyle name="Uwaga 3" xfId="24810" hidden="1"/>
    <cellStyle name="Uwaga 3" xfId="24807" hidden="1"/>
    <cellStyle name="Uwaga 3" xfId="24805" hidden="1"/>
    <cellStyle name="Uwaga 3" xfId="24803" hidden="1"/>
    <cellStyle name="Uwaga 3" xfId="24798" hidden="1"/>
    <cellStyle name="Uwaga 3" xfId="24795" hidden="1"/>
    <cellStyle name="Uwaga 3" xfId="24792" hidden="1"/>
    <cellStyle name="Uwaga 3" xfId="24788" hidden="1"/>
    <cellStyle name="Uwaga 3" xfId="24785" hidden="1"/>
    <cellStyle name="Uwaga 3" xfId="24782" hidden="1"/>
    <cellStyle name="Uwaga 3" xfId="24779" hidden="1"/>
    <cellStyle name="Uwaga 3" xfId="24776" hidden="1"/>
    <cellStyle name="Uwaga 3" xfId="24773" hidden="1"/>
    <cellStyle name="Uwaga 3" xfId="24771" hidden="1"/>
    <cellStyle name="Uwaga 3" xfId="24769" hidden="1"/>
    <cellStyle name="Uwaga 3" xfId="24766" hidden="1"/>
    <cellStyle name="Uwaga 3" xfId="24761" hidden="1"/>
    <cellStyle name="Uwaga 3" xfId="24758" hidden="1"/>
    <cellStyle name="Uwaga 3" xfId="24755" hidden="1"/>
    <cellStyle name="Uwaga 3" xfId="24751" hidden="1"/>
    <cellStyle name="Uwaga 3" xfId="24748" hidden="1"/>
    <cellStyle name="Uwaga 3" xfId="24746" hidden="1"/>
    <cellStyle name="Uwaga 3" xfId="24743" hidden="1"/>
    <cellStyle name="Uwaga 3" xfId="24740" hidden="1"/>
    <cellStyle name="Uwaga 3" xfId="24737" hidden="1"/>
    <cellStyle name="Uwaga 3" xfId="24735" hidden="1"/>
    <cellStyle name="Uwaga 3" xfId="24732" hidden="1"/>
    <cellStyle name="Uwaga 3" xfId="24729" hidden="1"/>
    <cellStyle name="Uwaga 3" xfId="24726" hidden="1"/>
    <cellStyle name="Uwaga 3" xfId="24724" hidden="1"/>
    <cellStyle name="Uwaga 3" xfId="24722" hidden="1"/>
    <cellStyle name="Uwaga 3" xfId="24717" hidden="1"/>
    <cellStyle name="Uwaga 3" xfId="24715" hidden="1"/>
    <cellStyle name="Uwaga 3" xfId="24712" hidden="1"/>
    <cellStyle name="Uwaga 3" xfId="24708" hidden="1"/>
    <cellStyle name="Uwaga 3" xfId="24706" hidden="1"/>
    <cellStyle name="Uwaga 3" xfId="24703" hidden="1"/>
    <cellStyle name="Uwaga 3" xfId="24699" hidden="1"/>
    <cellStyle name="Uwaga 3" xfId="24697" hidden="1"/>
    <cellStyle name="Uwaga 3" xfId="24695" hidden="1"/>
    <cellStyle name="Uwaga 3" xfId="24690" hidden="1"/>
    <cellStyle name="Uwaga 3" xfId="24688" hidden="1"/>
    <cellStyle name="Uwaga 3" xfId="24686" hidden="1"/>
    <cellStyle name="Uwaga 3" xfId="27206" hidden="1"/>
    <cellStyle name="Uwaga 3" xfId="27207" hidden="1"/>
    <cellStyle name="Uwaga 3" xfId="27209" hidden="1"/>
    <cellStyle name="Uwaga 3" xfId="27221" hidden="1"/>
    <cellStyle name="Uwaga 3" xfId="27222" hidden="1"/>
    <cellStyle name="Uwaga 3" xfId="27227" hidden="1"/>
    <cellStyle name="Uwaga 3" xfId="27236" hidden="1"/>
    <cellStyle name="Uwaga 3" xfId="27237" hidden="1"/>
    <cellStyle name="Uwaga 3" xfId="27242" hidden="1"/>
    <cellStyle name="Uwaga 3" xfId="27251" hidden="1"/>
    <cellStyle name="Uwaga 3" xfId="27252" hidden="1"/>
    <cellStyle name="Uwaga 3" xfId="27253" hidden="1"/>
    <cellStyle name="Uwaga 3" xfId="27266" hidden="1"/>
    <cellStyle name="Uwaga 3" xfId="27271" hidden="1"/>
    <cellStyle name="Uwaga 3" xfId="27276" hidden="1"/>
    <cellStyle name="Uwaga 3" xfId="27286" hidden="1"/>
    <cellStyle name="Uwaga 3" xfId="27291" hidden="1"/>
    <cellStyle name="Uwaga 3" xfId="27295" hidden="1"/>
    <cellStyle name="Uwaga 3" xfId="27302" hidden="1"/>
    <cellStyle name="Uwaga 3" xfId="27307" hidden="1"/>
    <cellStyle name="Uwaga 3" xfId="27310" hidden="1"/>
    <cellStyle name="Uwaga 3" xfId="27316" hidden="1"/>
    <cellStyle name="Uwaga 3" xfId="27321" hidden="1"/>
    <cellStyle name="Uwaga 3" xfId="27325" hidden="1"/>
    <cellStyle name="Uwaga 3" xfId="27326" hidden="1"/>
    <cellStyle name="Uwaga 3" xfId="27327" hidden="1"/>
    <cellStyle name="Uwaga 3" xfId="27331" hidden="1"/>
    <cellStyle name="Uwaga 3" xfId="27343" hidden="1"/>
    <cellStyle name="Uwaga 3" xfId="27348" hidden="1"/>
    <cellStyle name="Uwaga 3" xfId="27353" hidden="1"/>
    <cellStyle name="Uwaga 3" xfId="27358" hidden="1"/>
    <cellStyle name="Uwaga 3" xfId="27363" hidden="1"/>
    <cellStyle name="Uwaga 3" xfId="27368" hidden="1"/>
    <cellStyle name="Uwaga 3" xfId="27372" hidden="1"/>
    <cellStyle name="Uwaga 3" xfId="27376" hidden="1"/>
    <cellStyle name="Uwaga 3" xfId="27381" hidden="1"/>
    <cellStyle name="Uwaga 3" xfId="27386" hidden="1"/>
    <cellStyle name="Uwaga 3" xfId="27387" hidden="1"/>
    <cellStyle name="Uwaga 3" xfId="27389" hidden="1"/>
    <cellStyle name="Uwaga 3" xfId="27402" hidden="1"/>
    <cellStyle name="Uwaga 3" xfId="27406" hidden="1"/>
    <cellStyle name="Uwaga 3" xfId="27411" hidden="1"/>
    <cellStyle name="Uwaga 3" xfId="27418" hidden="1"/>
    <cellStyle name="Uwaga 3" xfId="27422" hidden="1"/>
    <cellStyle name="Uwaga 3" xfId="27427" hidden="1"/>
    <cellStyle name="Uwaga 3" xfId="27432" hidden="1"/>
    <cellStyle name="Uwaga 3" xfId="27435" hidden="1"/>
    <cellStyle name="Uwaga 3" xfId="27440" hidden="1"/>
    <cellStyle name="Uwaga 3" xfId="27446" hidden="1"/>
    <cellStyle name="Uwaga 3" xfId="27447" hidden="1"/>
    <cellStyle name="Uwaga 3" xfId="27450" hidden="1"/>
    <cellStyle name="Uwaga 3" xfId="27463" hidden="1"/>
    <cellStyle name="Uwaga 3" xfId="27467" hidden="1"/>
    <cellStyle name="Uwaga 3" xfId="27472" hidden="1"/>
    <cellStyle name="Uwaga 3" xfId="27479" hidden="1"/>
    <cellStyle name="Uwaga 3" xfId="27484" hidden="1"/>
    <cellStyle name="Uwaga 3" xfId="27488" hidden="1"/>
    <cellStyle name="Uwaga 3" xfId="27493" hidden="1"/>
    <cellStyle name="Uwaga 3" xfId="27497" hidden="1"/>
    <cellStyle name="Uwaga 3" xfId="27502" hidden="1"/>
    <cellStyle name="Uwaga 3" xfId="27506" hidden="1"/>
    <cellStyle name="Uwaga 3" xfId="27507" hidden="1"/>
    <cellStyle name="Uwaga 3" xfId="27509" hidden="1"/>
    <cellStyle name="Uwaga 3" xfId="27521" hidden="1"/>
    <cellStyle name="Uwaga 3" xfId="27522" hidden="1"/>
    <cellStyle name="Uwaga 3" xfId="27524" hidden="1"/>
    <cellStyle name="Uwaga 3" xfId="27536" hidden="1"/>
    <cellStyle name="Uwaga 3" xfId="27538" hidden="1"/>
    <cellStyle name="Uwaga 3" xfId="27541" hidden="1"/>
    <cellStyle name="Uwaga 3" xfId="27551" hidden="1"/>
    <cellStyle name="Uwaga 3" xfId="27552" hidden="1"/>
    <cellStyle name="Uwaga 3" xfId="27554" hidden="1"/>
    <cellStyle name="Uwaga 3" xfId="27566" hidden="1"/>
    <cellStyle name="Uwaga 3" xfId="27567" hidden="1"/>
    <cellStyle name="Uwaga 3" xfId="27568" hidden="1"/>
    <cellStyle name="Uwaga 3" xfId="27582" hidden="1"/>
    <cellStyle name="Uwaga 3" xfId="27585" hidden="1"/>
    <cellStyle name="Uwaga 3" xfId="27589" hidden="1"/>
    <cellStyle name="Uwaga 3" xfId="27597" hidden="1"/>
    <cellStyle name="Uwaga 3" xfId="27600" hidden="1"/>
    <cellStyle name="Uwaga 3" xfId="27604" hidden="1"/>
    <cellStyle name="Uwaga 3" xfId="27612" hidden="1"/>
    <cellStyle name="Uwaga 3" xfId="27615" hidden="1"/>
    <cellStyle name="Uwaga 3" xfId="27619" hidden="1"/>
    <cellStyle name="Uwaga 3" xfId="27626" hidden="1"/>
    <cellStyle name="Uwaga 3" xfId="27627" hidden="1"/>
    <cellStyle name="Uwaga 3" xfId="27629" hidden="1"/>
    <cellStyle name="Uwaga 3" xfId="27642" hidden="1"/>
    <cellStyle name="Uwaga 3" xfId="27645" hidden="1"/>
    <cellStyle name="Uwaga 3" xfId="27648" hidden="1"/>
    <cellStyle name="Uwaga 3" xfId="27657" hidden="1"/>
    <cellStyle name="Uwaga 3" xfId="27660" hidden="1"/>
    <cellStyle name="Uwaga 3" xfId="27664" hidden="1"/>
    <cellStyle name="Uwaga 3" xfId="27672" hidden="1"/>
    <cellStyle name="Uwaga 3" xfId="27674" hidden="1"/>
    <cellStyle name="Uwaga 3" xfId="27677" hidden="1"/>
    <cellStyle name="Uwaga 3" xfId="27686" hidden="1"/>
    <cellStyle name="Uwaga 3" xfId="27687" hidden="1"/>
    <cellStyle name="Uwaga 3" xfId="27688" hidden="1"/>
    <cellStyle name="Uwaga 3" xfId="27701" hidden="1"/>
    <cellStyle name="Uwaga 3" xfId="27702" hidden="1"/>
    <cellStyle name="Uwaga 3" xfId="27704" hidden="1"/>
    <cellStyle name="Uwaga 3" xfId="27716" hidden="1"/>
    <cellStyle name="Uwaga 3" xfId="27717" hidden="1"/>
    <cellStyle name="Uwaga 3" xfId="27719" hidden="1"/>
    <cellStyle name="Uwaga 3" xfId="27731" hidden="1"/>
    <cellStyle name="Uwaga 3" xfId="27732" hidden="1"/>
    <cellStyle name="Uwaga 3" xfId="27734" hidden="1"/>
    <cellStyle name="Uwaga 3" xfId="27746" hidden="1"/>
    <cellStyle name="Uwaga 3" xfId="27747" hidden="1"/>
    <cellStyle name="Uwaga 3" xfId="27748" hidden="1"/>
    <cellStyle name="Uwaga 3" xfId="27762" hidden="1"/>
    <cellStyle name="Uwaga 3" xfId="27764" hidden="1"/>
    <cellStyle name="Uwaga 3" xfId="27767" hidden="1"/>
    <cellStyle name="Uwaga 3" xfId="27777" hidden="1"/>
    <cellStyle name="Uwaga 3" xfId="27780" hidden="1"/>
    <cellStyle name="Uwaga 3" xfId="27783" hidden="1"/>
    <cellStyle name="Uwaga 3" xfId="27792" hidden="1"/>
    <cellStyle name="Uwaga 3" xfId="27794" hidden="1"/>
    <cellStyle name="Uwaga 3" xfId="27797" hidden="1"/>
    <cellStyle name="Uwaga 3" xfId="27806" hidden="1"/>
    <cellStyle name="Uwaga 3" xfId="27807" hidden="1"/>
    <cellStyle name="Uwaga 3" xfId="27808" hidden="1"/>
    <cellStyle name="Uwaga 3" xfId="27821" hidden="1"/>
    <cellStyle name="Uwaga 3" xfId="27823" hidden="1"/>
    <cellStyle name="Uwaga 3" xfId="27825" hidden="1"/>
    <cellStyle name="Uwaga 3" xfId="27836" hidden="1"/>
    <cellStyle name="Uwaga 3" xfId="27838" hidden="1"/>
    <cellStyle name="Uwaga 3" xfId="27840" hidden="1"/>
    <cellStyle name="Uwaga 3" xfId="27851" hidden="1"/>
    <cellStyle name="Uwaga 3" xfId="27853" hidden="1"/>
    <cellStyle name="Uwaga 3" xfId="27855" hidden="1"/>
    <cellStyle name="Uwaga 3" xfId="27866" hidden="1"/>
    <cellStyle name="Uwaga 3" xfId="27867" hidden="1"/>
    <cellStyle name="Uwaga 3" xfId="27868" hidden="1"/>
    <cellStyle name="Uwaga 3" xfId="27881" hidden="1"/>
    <cellStyle name="Uwaga 3" xfId="27883" hidden="1"/>
    <cellStyle name="Uwaga 3" xfId="27885" hidden="1"/>
    <cellStyle name="Uwaga 3" xfId="27896" hidden="1"/>
    <cellStyle name="Uwaga 3" xfId="27898" hidden="1"/>
    <cellStyle name="Uwaga 3" xfId="27900" hidden="1"/>
    <cellStyle name="Uwaga 3" xfId="27911" hidden="1"/>
    <cellStyle name="Uwaga 3" xfId="27913" hidden="1"/>
    <cellStyle name="Uwaga 3" xfId="27914" hidden="1"/>
    <cellStyle name="Uwaga 3" xfId="27926" hidden="1"/>
    <cellStyle name="Uwaga 3" xfId="27927" hidden="1"/>
    <cellStyle name="Uwaga 3" xfId="27928" hidden="1"/>
    <cellStyle name="Uwaga 3" xfId="27941" hidden="1"/>
    <cellStyle name="Uwaga 3" xfId="27943" hidden="1"/>
    <cellStyle name="Uwaga 3" xfId="27945" hidden="1"/>
    <cellStyle name="Uwaga 3" xfId="27956" hidden="1"/>
    <cellStyle name="Uwaga 3" xfId="27958" hidden="1"/>
    <cellStyle name="Uwaga 3" xfId="27960" hidden="1"/>
    <cellStyle name="Uwaga 3" xfId="27971" hidden="1"/>
    <cellStyle name="Uwaga 3" xfId="27973" hidden="1"/>
    <cellStyle name="Uwaga 3" xfId="27975" hidden="1"/>
    <cellStyle name="Uwaga 3" xfId="27986" hidden="1"/>
    <cellStyle name="Uwaga 3" xfId="27987" hidden="1"/>
    <cellStyle name="Uwaga 3" xfId="27989" hidden="1"/>
    <cellStyle name="Uwaga 3" xfId="28000" hidden="1"/>
    <cellStyle name="Uwaga 3" xfId="28002" hidden="1"/>
    <cellStyle name="Uwaga 3" xfId="28003" hidden="1"/>
    <cellStyle name="Uwaga 3" xfId="28012" hidden="1"/>
    <cellStyle name="Uwaga 3" xfId="28015" hidden="1"/>
    <cellStyle name="Uwaga 3" xfId="28017" hidden="1"/>
    <cellStyle name="Uwaga 3" xfId="28028" hidden="1"/>
    <cellStyle name="Uwaga 3" xfId="28030" hidden="1"/>
    <cellStyle name="Uwaga 3" xfId="28032" hidden="1"/>
    <cellStyle name="Uwaga 3" xfId="28044" hidden="1"/>
    <cellStyle name="Uwaga 3" xfId="28046" hidden="1"/>
    <cellStyle name="Uwaga 3" xfId="28048" hidden="1"/>
    <cellStyle name="Uwaga 3" xfId="28056" hidden="1"/>
    <cellStyle name="Uwaga 3" xfId="28058" hidden="1"/>
    <cellStyle name="Uwaga 3" xfId="28061" hidden="1"/>
    <cellStyle name="Uwaga 3" xfId="28051" hidden="1"/>
    <cellStyle name="Uwaga 3" xfId="28050" hidden="1"/>
    <cellStyle name="Uwaga 3" xfId="28049" hidden="1"/>
    <cellStyle name="Uwaga 3" xfId="28036" hidden="1"/>
    <cellStyle name="Uwaga 3" xfId="28035" hidden="1"/>
    <cellStyle name="Uwaga 3" xfId="28034" hidden="1"/>
    <cellStyle name="Uwaga 3" xfId="28021" hidden="1"/>
    <cellStyle name="Uwaga 3" xfId="28020" hidden="1"/>
    <cellStyle name="Uwaga 3" xfId="28019" hidden="1"/>
    <cellStyle name="Uwaga 3" xfId="28006" hidden="1"/>
    <cellStyle name="Uwaga 3" xfId="28005" hidden="1"/>
    <cellStyle name="Uwaga 3" xfId="28004" hidden="1"/>
    <cellStyle name="Uwaga 3" xfId="27991" hidden="1"/>
    <cellStyle name="Uwaga 3" xfId="27990" hidden="1"/>
    <cellStyle name="Uwaga 3" xfId="27988" hidden="1"/>
    <cellStyle name="Uwaga 3" xfId="27977" hidden="1"/>
    <cellStyle name="Uwaga 3" xfId="27974" hidden="1"/>
    <cellStyle name="Uwaga 3" xfId="27972" hidden="1"/>
    <cellStyle name="Uwaga 3" xfId="27962" hidden="1"/>
    <cellStyle name="Uwaga 3" xfId="27959" hidden="1"/>
    <cellStyle name="Uwaga 3" xfId="27957" hidden="1"/>
    <cellStyle name="Uwaga 3" xfId="27947" hidden="1"/>
    <cellStyle name="Uwaga 3" xfId="27944" hidden="1"/>
    <cellStyle name="Uwaga 3" xfId="27942" hidden="1"/>
    <cellStyle name="Uwaga 3" xfId="27932" hidden="1"/>
    <cellStyle name="Uwaga 3" xfId="27930" hidden="1"/>
    <cellStyle name="Uwaga 3" xfId="27929" hidden="1"/>
    <cellStyle name="Uwaga 3" xfId="27917" hidden="1"/>
    <cellStyle name="Uwaga 3" xfId="27915" hidden="1"/>
    <cellStyle name="Uwaga 3" xfId="27912" hidden="1"/>
    <cellStyle name="Uwaga 3" xfId="27902" hidden="1"/>
    <cellStyle name="Uwaga 3" xfId="27899" hidden="1"/>
    <cellStyle name="Uwaga 3" xfId="27897" hidden="1"/>
    <cellStyle name="Uwaga 3" xfId="27887" hidden="1"/>
    <cellStyle name="Uwaga 3" xfId="27884" hidden="1"/>
    <cellStyle name="Uwaga 3" xfId="27882" hidden="1"/>
    <cellStyle name="Uwaga 3" xfId="27872" hidden="1"/>
    <cellStyle name="Uwaga 3" xfId="27870" hidden="1"/>
    <cellStyle name="Uwaga 3" xfId="27869" hidden="1"/>
    <cellStyle name="Uwaga 3" xfId="27857" hidden="1"/>
    <cellStyle name="Uwaga 3" xfId="27854" hidden="1"/>
    <cellStyle name="Uwaga 3" xfId="27852" hidden="1"/>
    <cellStyle name="Uwaga 3" xfId="27842" hidden="1"/>
    <cellStyle name="Uwaga 3" xfId="27839" hidden="1"/>
    <cellStyle name="Uwaga 3" xfId="27837" hidden="1"/>
    <cellStyle name="Uwaga 3" xfId="27827" hidden="1"/>
    <cellStyle name="Uwaga 3" xfId="27824" hidden="1"/>
    <cellStyle name="Uwaga 3" xfId="27822" hidden="1"/>
    <cellStyle name="Uwaga 3" xfId="27812" hidden="1"/>
    <cellStyle name="Uwaga 3" xfId="27810" hidden="1"/>
    <cellStyle name="Uwaga 3" xfId="27809" hidden="1"/>
    <cellStyle name="Uwaga 3" xfId="27796" hidden="1"/>
    <cellStyle name="Uwaga 3" xfId="27793" hidden="1"/>
    <cellStyle name="Uwaga 3" xfId="27791" hidden="1"/>
    <cellStyle name="Uwaga 3" xfId="27781" hidden="1"/>
    <cellStyle name="Uwaga 3" xfId="27778" hidden="1"/>
    <cellStyle name="Uwaga 3" xfId="27776" hidden="1"/>
    <cellStyle name="Uwaga 3" xfId="27766" hidden="1"/>
    <cellStyle name="Uwaga 3" xfId="27763" hidden="1"/>
    <cellStyle name="Uwaga 3" xfId="27761" hidden="1"/>
    <cellStyle name="Uwaga 3" xfId="27752" hidden="1"/>
    <cellStyle name="Uwaga 3" xfId="27750" hidden="1"/>
    <cellStyle name="Uwaga 3" xfId="27749" hidden="1"/>
    <cellStyle name="Uwaga 3" xfId="27737" hidden="1"/>
    <cellStyle name="Uwaga 3" xfId="27735" hidden="1"/>
    <cellStyle name="Uwaga 3" xfId="27733" hidden="1"/>
    <cellStyle name="Uwaga 3" xfId="27722" hidden="1"/>
    <cellStyle name="Uwaga 3" xfId="27720" hidden="1"/>
    <cellStyle name="Uwaga 3" xfId="27718" hidden="1"/>
    <cellStyle name="Uwaga 3" xfId="27707" hidden="1"/>
    <cellStyle name="Uwaga 3" xfId="27705" hidden="1"/>
    <cellStyle name="Uwaga 3" xfId="27703" hidden="1"/>
    <cellStyle name="Uwaga 3" xfId="27692" hidden="1"/>
    <cellStyle name="Uwaga 3" xfId="27690" hidden="1"/>
    <cellStyle name="Uwaga 3" xfId="27689" hidden="1"/>
    <cellStyle name="Uwaga 3" xfId="27676" hidden="1"/>
    <cellStyle name="Uwaga 3" xfId="27673" hidden="1"/>
    <cellStyle name="Uwaga 3" xfId="27671" hidden="1"/>
    <cellStyle name="Uwaga 3" xfId="27661" hidden="1"/>
    <cellStyle name="Uwaga 3" xfId="27658" hidden="1"/>
    <cellStyle name="Uwaga 3" xfId="27656" hidden="1"/>
    <cellStyle name="Uwaga 3" xfId="27646" hidden="1"/>
    <cellStyle name="Uwaga 3" xfId="27643" hidden="1"/>
    <cellStyle name="Uwaga 3" xfId="27641" hidden="1"/>
    <cellStyle name="Uwaga 3" xfId="27632" hidden="1"/>
    <cellStyle name="Uwaga 3" xfId="27630" hidden="1"/>
    <cellStyle name="Uwaga 3" xfId="27628" hidden="1"/>
    <cellStyle name="Uwaga 3" xfId="27616" hidden="1"/>
    <cellStyle name="Uwaga 3" xfId="27613" hidden="1"/>
    <cellStyle name="Uwaga 3" xfId="27611" hidden="1"/>
    <cellStyle name="Uwaga 3" xfId="27601" hidden="1"/>
    <cellStyle name="Uwaga 3" xfId="27598" hidden="1"/>
    <cellStyle name="Uwaga 3" xfId="27596" hidden="1"/>
    <cellStyle name="Uwaga 3" xfId="27586" hidden="1"/>
    <cellStyle name="Uwaga 3" xfId="27583" hidden="1"/>
    <cellStyle name="Uwaga 3" xfId="27581" hidden="1"/>
    <cellStyle name="Uwaga 3" xfId="27574" hidden="1"/>
    <cellStyle name="Uwaga 3" xfId="27571" hidden="1"/>
    <cellStyle name="Uwaga 3" xfId="27569" hidden="1"/>
    <cellStyle name="Uwaga 3" xfId="27559" hidden="1"/>
    <cellStyle name="Uwaga 3" xfId="27556" hidden="1"/>
    <cellStyle name="Uwaga 3" xfId="27553" hidden="1"/>
    <cellStyle name="Uwaga 3" xfId="27544" hidden="1"/>
    <cellStyle name="Uwaga 3" xfId="27540" hidden="1"/>
    <cellStyle name="Uwaga 3" xfId="27537" hidden="1"/>
    <cellStyle name="Uwaga 3" xfId="27529" hidden="1"/>
    <cellStyle name="Uwaga 3" xfId="27526" hidden="1"/>
    <cellStyle name="Uwaga 3" xfId="27523" hidden="1"/>
    <cellStyle name="Uwaga 3" xfId="27514" hidden="1"/>
    <cellStyle name="Uwaga 3" xfId="27511" hidden="1"/>
    <cellStyle name="Uwaga 3" xfId="27508" hidden="1"/>
    <cellStyle name="Uwaga 3" xfId="27498" hidden="1"/>
    <cellStyle name="Uwaga 3" xfId="27494" hidden="1"/>
    <cellStyle name="Uwaga 3" xfId="27491" hidden="1"/>
    <cellStyle name="Uwaga 3" xfId="27482" hidden="1"/>
    <cellStyle name="Uwaga 3" xfId="27478" hidden="1"/>
    <cellStyle name="Uwaga 3" xfId="27476" hidden="1"/>
    <cellStyle name="Uwaga 3" xfId="27468" hidden="1"/>
    <cellStyle name="Uwaga 3" xfId="27464" hidden="1"/>
    <cellStyle name="Uwaga 3" xfId="27461" hidden="1"/>
    <cellStyle name="Uwaga 3" xfId="27454" hidden="1"/>
    <cellStyle name="Uwaga 3" xfId="27451" hidden="1"/>
    <cellStyle name="Uwaga 3" xfId="27448" hidden="1"/>
    <cellStyle name="Uwaga 3" xfId="27439" hidden="1"/>
    <cellStyle name="Uwaga 3" xfId="27434" hidden="1"/>
    <cellStyle name="Uwaga 3" xfId="27431" hidden="1"/>
    <cellStyle name="Uwaga 3" xfId="27424" hidden="1"/>
    <cellStyle name="Uwaga 3" xfId="27419" hidden="1"/>
    <cellStyle name="Uwaga 3" xfId="27416" hidden="1"/>
    <cellStyle name="Uwaga 3" xfId="27409" hidden="1"/>
    <cellStyle name="Uwaga 3" xfId="27404" hidden="1"/>
    <cellStyle name="Uwaga 3" xfId="27401" hidden="1"/>
    <cellStyle name="Uwaga 3" xfId="27395" hidden="1"/>
    <cellStyle name="Uwaga 3" xfId="27391" hidden="1"/>
    <cellStyle name="Uwaga 3" xfId="27388" hidden="1"/>
    <cellStyle name="Uwaga 3" xfId="27380" hidden="1"/>
    <cellStyle name="Uwaga 3" xfId="27375" hidden="1"/>
    <cellStyle name="Uwaga 3" xfId="27371" hidden="1"/>
    <cellStyle name="Uwaga 3" xfId="27365" hidden="1"/>
    <cellStyle name="Uwaga 3" xfId="27360" hidden="1"/>
    <cellStyle name="Uwaga 3" xfId="27356" hidden="1"/>
    <cellStyle name="Uwaga 3" xfId="27350" hidden="1"/>
    <cellStyle name="Uwaga 3" xfId="27345" hidden="1"/>
    <cellStyle name="Uwaga 3" xfId="27341" hidden="1"/>
    <cellStyle name="Uwaga 3" xfId="27336" hidden="1"/>
    <cellStyle name="Uwaga 3" xfId="27332" hidden="1"/>
    <cellStyle name="Uwaga 3" xfId="27328" hidden="1"/>
    <cellStyle name="Uwaga 3" xfId="27320" hidden="1"/>
    <cellStyle name="Uwaga 3" xfId="27315" hidden="1"/>
    <cellStyle name="Uwaga 3" xfId="27311" hidden="1"/>
    <cellStyle name="Uwaga 3" xfId="27305" hidden="1"/>
    <cellStyle name="Uwaga 3" xfId="27300" hidden="1"/>
    <cellStyle name="Uwaga 3" xfId="27296" hidden="1"/>
    <cellStyle name="Uwaga 3" xfId="27290" hidden="1"/>
    <cellStyle name="Uwaga 3" xfId="27285" hidden="1"/>
    <cellStyle name="Uwaga 3" xfId="27281" hidden="1"/>
    <cellStyle name="Uwaga 3" xfId="27277" hidden="1"/>
    <cellStyle name="Uwaga 3" xfId="27272" hidden="1"/>
    <cellStyle name="Uwaga 3" xfId="27267" hidden="1"/>
    <cellStyle name="Uwaga 3" xfId="27262" hidden="1"/>
    <cellStyle name="Uwaga 3" xfId="27258" hidden="1"/>
    <cellStyle name="Uwaga 3" xfId="27254" hidden="1"/>
    <cellStyle name="Uwaga 3" xfId="27247" hidden="1"/>
    <cellStyle name="Uwaga 3" xfId="27243" hidden="1"/>
    <cellStyle name="Uwaga 3" xfId="27238" hidden="1"/>
    <cellStyle name="Uwaga 3" xfId="27232" hidden="1"/>
    <cellStyle name="Uwaga 3" xfId="27228" hidden="1"/>
    <cellStyle name="Uwaga 3" xfId="27223" hidden="1"/>
    <cellStyle name="Uwaga 3" xfId="27217" hidden="1"/>
    <cellStyle name="Uwaga 3" xfId="27213" hidden="1"/>
    <cellStyle name="Uwaga 3" xfId="27208" hidden="1"/>
    <cellStyle name="Uwaga 3" xfId="27202" hidden="1"/>
    <cellStyle name="Uwaga 3" xfId="27198" hidden="1"/>
    <cellStyle name="Uwaga 3" xfId="27194" hidden="1"/>
    <cellStyle name="Uwaga 3" xfId="28054" hidden="1"/>
    <cellStyle name="Uwaga 3" xfId="28053" hidden="1"/>
    <cellStyle name="Uwaga 3" xfId="28052" hidden="1"/>
    <cellStyle name="Uwaga 3" xfId="28039" hidden="1"/>
    <cellStyle name="Uwaga 3" xfId="28038" hidden="1"/>
    <cellStyle name="Uwaga 3" xfId="28037" hidden="1"/>
    <cellStyle name="Uwaga 3" xfId="28024" hidden="1"/>
    <cellStyle name="Uwaga 3" xfId="28023" hidden="1"/>
    <cellStyle name="Uwaga 3" xfId="28022" hidden="1"/>
    <cellStyle name="Uwaga 3" xfId="28009" hidden="1"/>
    <cellStyle name="Uwaga 3" xfId="28008" hidden="1"/>
    <cellStyle name="Uwaga 3" xfId="28007" hidden="1"/>
    <cellStyle name="Uwaga 3" xfId="27994" hidden="1"/>
    <cellStyle name="Uwaga 3" xfId="27993" hidden="1"/>
    <cellStyle name="Uwaga 3" xfId="27992" hidden="1"/>
    <cellStyle name="Uwaga 3" xfId="27980" hidden="1"/>
    <cellStyle name="Uwaga 3" xfId="27978" hidden="1"/>
    <cellStyle name="Uwaga 3" xfId="27976" hidden="1"/>
    <cellStyle name="Uwaga 3" xfId="27965" hidden="1"/>
    <cellStyle name="Uwaga 3" xfId="27963" hidden="1"/>
    <cellStyle name="Uwaga 3" xfId="27961" hidden="1"/>
    <cellStyle name="Uwaga 3" xfId="27950" hidden="1"/>
    <cellStyle name="Uwaga 3" xfId="27948" hidden="1"/>
    <cellStyle name="Uwaga 3" xfId="27946" hidden="1"/>
    <cellStyle name="Uwaga 3" xfId="27935" hidden="1"/>
    <cellStyle name="Uwaga 3" xfId="27933" hidden="1"/>
    <cellStyle name="Uwaga 3" xfId="27931" hidden="1"/>
    <cellStyle name="Uwaga 3" xfId="27920" hidden="1"/>
    <cellStyle name="Uwaga 3" xfId="27918" hidden="1"/>
    <cellStyle name="Uwaga 3" xfId="27916" hidden="1"/>
    <cellStyle name="Uwaga 3" xfId="27905" hidden="1"/>
    <cellStyle name="Uwaga 3" xfId="27903" hidden="1"/>
    <cellStyle name="Uwaga 3" xfId="27901" hidden="1"/>
    <cellStyle name="Uwaga 3" xfId="27890" hidden="1"/>
    <cellStyle name="Uwaga 3" xfId="27888" hidden="1"/>
    <cellStyle name="Uwaga 3" xfId="27886" hidden="1"/>
    <cellStyle name="Uwaga 3" xfId="27875" hidden="1"/>
    <cellStyle name="Uwaga 3" xfId="27873" hidden="1"/>
    <cellStyle name="Uwaga 3" xfId="27871" hidden="1"/>
    <cellStyle name="Uwaga 3" xfId="27860" hidden="1"/>
    <cellStyle name="Uwaga 3" xfId="27858" hidden="1"/>
    <cellStyle name="Uwaga 3" xfId="27856" hidden="1"/>
    <cellStyle name="Uwaga 3" xfId="27845" hidden="1"/>
    <cellStyle name="Uwaga 3" xfId="27843" hidden="1"/>
    <cellStyle name="Uwaga 3" xfId="27841" hidden="1"/>
    <cellStyle name="Uwaga 3" xfId="27830" hidden="1"/>
    <cellStyle name="Uwaga 3" xfId="27828" hidden="1"/>
    <cellStyle name="Uwaga 3" xfId="27826" hidden="1"/>
    <cellStyle name="Uwaga 3" xfId="27815" hidden="1"/>
    <cellStyle name="Uwaga 3" xfId="27813" hidden="1"/>
    <cellStyle name="Uwaga 3" xfId="27811" hidden="1"/>
    <cellStyle name="Uwaga 3" xfId="27800" hidden="1"/>
    <cellStyle name="Uwaga 3" xfId="27798" hidden="1"/>
    <cellStyle name="Uwaga 3" xfId="27795" hidden="1"/>
    <cellStyle name="Uwaga 3" xfId="27785" hidden="1"/>
    <cellStyle name="Uwaga 3" xfId="27782" hidden="1"/>
    <cellStyle name="Uwaga 3" xfId="27779" hidden="1"/>
    <cellStyle name="Uwaga 3" xfId="27770" hidden="1"/>
    <cellStyle name="Uwaga 3" xfId="27768" hidden="1"/>
    <cellStyle name="Uwaga 3" xfId="27765" hidden="1"/>
    <cellStyle name="Uwaga 3" xfId="27755" hidden="1"/>
    <cellStyle name="Uwaga 3" xfId="27753" hidden="1"/>
    <cellStyle name="Uwaga 3" xfId="27751" hidden="1"/>
    <cellStyle name="Uwaga 3" xfId="27740" hidden="1"/>
    <cellStyle name="Uwaga 3" xfId="27738" hidden="1"/>
    <cellStyle name="Uwaga 3" xfId="27736" hidden="1"/>
    <cellStyle name="Uwaga 3" xfId="27725" hidden="1"/>
    <cellStyle name="Uwaga 3" xfId="27723" hidden="1"/>
    <cellStyle name="Uwaga 3" xfId="27721" hidden="1"/>
    <cellStyle name="Uwaga 3" xfId="27710" hidden="1"/>
    <cellStyle name="Uwaga 3" xfId="27708" hidden="1"/>
    <cellStyle name="Uwaga 3" xfId="27706" hidden="1"/>
    <cellStyle name="Uwaga 3" xfId="27695" hidden="1"/>
    <cellStyle name="Uwaga 3" xfId="27693" hidden="1"/>
    <cellStyle name="Uwaga 3" xfId="27691" hidden="1"/>
    <cellStyle name="Uwaga 3" xfId="27680" hidden="1"/>
    <cellStyle name="Uwaga 3" xfId="27678" hidden="1"/>
    <cellStyle name="Uwaga 3" xfId="27675" hidden="1"/>
    <cellStyle name="Uwaga 3" xfId="27665" hidden="1"/>
    <cellStyle name="Uwaga 3" xfId="27662" hidden="1"/>
    <cellStyle name="Uwaga 3" xfId="27659" hidden="1"/>
    <cellStyle name="Uwaga 3" xfId="27650" hidden="1"/>
    <cellStyle name="Uwaga 3" xfId="27647" hidden="1"/>
    <cellStyle name="Uwaga 3" xfId="27644" hidden="1"/>
    <cellStyle name="Uwaga 3" xfId="27635" hidden="1"/>
    <cellStyle name="Uwaga 3" xfId="27633" hidden="1"/>
    <cellStyle name="Uwaga 3" xfId="27631" hidden="1"/>
    <cellStyle name="Uwaga 3" xfId="27620" hidden="1"/>
    <cellStyle name="Uwaga 3" xfId="27617" hidden="1"/>
    <cellStyle name="Uwaga 3" xfId="27614" hidden="1"/>
    <cellStyle name="Uwaga 3" xfId="27605" hidden="1"/>
    <cellStyle name="Uwaga 3" xfId="27602" hidden="1"/>
    <cellStyle name="Uwaga 3" xfId="27599" hidden="1"/>
    <cellStyle name="Uwaga 3" xfId="27590" hidden="1"/>
    <cellStyle name="Uwaga 3" xfId="27587" hidden="1"/>
    <cellStyle name="Uwaga 3" xfId="27584" hidden="1"/>
    <cellStyle name="Uwaga 3" xfId="27577" hidden="1"/>
    <cellStyle name="Uwaga 3" xfId="27573" hidden="1"/>
    <cellStyle name="Uwaga 3" xfId="27570" hidden="1"/>
    <cellStyle name="Uwaga 3" xfId="27562" hidden="1"/>
    <cellStyle name="Uwaga 3" xfId="27558" hidden="1"/>
    <cellStyle name="Uwaga 3" xfId="27555" hidden="1"/>
    <cellStyle name="Uwaga 3" xfId="27547" hidden="1"/>
    <cellStyle name="Uwaga 3" xfId="27543" hidden="1"/>
    <cellStyle name="Uwaga 3" xfId="27539" hidden="1"/>
    <cellStyle name="Uwaga 3" xfId="27532" hidden="1"/>
    <cellStyle name="Uwaga 3" xfId="27528" hidden="1"/>
    <cellStyle name="Uwaga 3" xfId="27525" hidden="1"/>
    <cellStyle name="Uwaga 3" xfId="27517" hidden="1"/>
    <cellStyle name="Uwaga 3" xfId="27513" hidden="1"/>
    <cellStyle name="Uwaga 3" xfId="27510" hidden="1"/>
    <cellStyle name="Uwaga 3" xfId="27501" hidden="1"/>
    <cellStyle name="Uwaga 3" xfId="27496" hidden="1"/>
    <cellStyle name="Uwaga 3" xfId="27492" hidden="1"/>
    <cellStyle name="Uwaga 3" xfId="27486" hidden="1"/>
    <cellStyle name="Uwaga 3" xfId="27481" hidden="1"/>
    <cellStyle name="Uwaga 3" xfId="27477" hidden="1"/>
    <cellStyle name="Uwaga 3" xfId="27471" hidden="1"/>
    <cellStyle name="Uwaga 3" xfId="27466" hidden="1"/>
    <cellStyle name="Uwaga 3" xfId="27462" hidden="1"/>
    <cellStyle name="Uwaga 3" xfId="27457" hidden="1"/>
    <cellStyle name="Uwaga 3" xfId="27453" hidden="1"/>
    <cellStyle name="Uwaga 3" xfId="27449" hidden="1"/>
    <cellStyle name="Uwaga 3" xfId="27442" hidden="1"/>
    <cellStyle name="Uwaga 3" xfId="27437" hidden="1"/>
    <cellStyle name="Uwaga 3" xfId="27433" hidden="1"/>
    <cellStyle name="Uwaga 3" xfId="27426" hidden="1"/>
    <cellStyle name="Uwaga 3" xfId="27421" hidden="1"/>
    <cellStyle name="Uwaga 3" xfId="27417" hidden="1"/>
    <cellStyle name="Uwaga 3" xfId="27412" hidden="1"/>
    <cellStyle name="Uwaga 3" xfId="27407" hidden="1"/>
    <cellStyle name="Uwaga 3" xfId="27403" hidden="1"/>
    <cellStyle name="Uwaga 3" xfId="27397" hidden="1"/>
    <cellStyle name="Uwaga 3" xfId="27393" hidden="1"/>
    <cellStyle name="Uwaga 3" xfId="27390" hidden="1"/>
    <cellStyle name="Uwaga 3" xfId="27383" hidden="1"/>
    <cellStyle name="Uwaga 3" xfId="27378" hidden="1"/>
    <cellStyle name="Uwaga 3" xfId="27373" hidden="1"/>
    <cellStyle name="Uwaga 3" xfId="27367" hidden="1"/>
    <cellStyle name="Uwaga 3" xfId="27362" hidden="1"/>
    <cellStyle name="Uwaga 3" xfId="27357" hidden="1"/>
    <cellStyle name="Uwaga 3" xfId="27352" hidden="1"/>
    <cellStyle name="Uwaga 3" xfId="27347" hidden="1"/>
    <cellStyle name="Uwaga 3" xfId="27342" hidden="1"/>
    <cellStyle name="Uwaga 3" xfId="27338" hidden="1"/>
    <cellStyle name="Uwaga 3" xfId="27334" hidden="1"/>
    <cellStyle name="Uwaga 3" xfId="27329" hidden="1"/>
    <cellStyle name="Uwaga 3" xfId="27322" hidden="1"/>
    <cellStyle name="Uwaga 3" xfId="27317" hidden="1"/>
    <cellStyle name="Uwaga 3" xfId="27312" hidden="1"/>
    <cellStyle name="Uwaga 3" xfId="27306" hidden="1"/>
    <cellStyle name="Uwaga 3" xfId="27301" hidden="1"/>
    <cellStyle name="Uwaga 3" xfId="27297" hidden="1"/>
    <cellStyle name="Uwaga 3" xfId="27292" hidden="1"/>
    <cellStyle name="Uwaga 3" xfId="27287" hidden="1"/>
    <cellStyle name="Uwaga 3" xfId="27282" hidden="1"/>
    <cellStyle name="Uwaga 3" xfId="27278" hidden="1"/>
    <cellStyle name="Uwaga 3" xfId="27273" hidden="1"/>
    <cellStyle name="Uwaga 3" xfId="27268" hidden="1"/>
    <cellStyle name="Uwaga 3" xfId="27263" hidden="1"/>
    <cellStyle name="Uwaga 3" xfId="27259" hidden="1"/>
    <cellStyle name="Uwaga 3" xfId="27255" hidden="1"/>
    <cellStyle name="Uwaga 3" xfId="27248" hidden="1"/>
    <cellStyle name="Uwaga 3" xfId="27244" hidden="1"/>
    <cellStyle name="Uwaga 3" xfId="27239" hidden="1"/>
    <cellStyle name="Uwaga 3" xfId="27233" hidden="1"/>
    <cellStyle name="Uwaga 3" xfId="27229" hidden="1"/>
    <cellStyle name="Uwaga 3" xfId="27224" hidden="1"/>
    <cellStyle name="Uwaga 3" xfId="27218" hidden="1"/>
    <cellStyle name="Uwaga 3" xfId="27214" hidden="1"/>
    <cellStyle name="Uwaga 3" xfId="27210" hidden="1"/>
    <cellStyle name="Uwaga 3" xfId="27203" hidden="1"/>
    <cellStyle name="Uwaga 3" xfId="27199" hidden="1"/>
    <cellStyle name="Uwaga 3" xfId="27195" hidden="1"/>
    <cellStyle name="Uwaga 3" xfId="28059" hidden="1"/>
    <cellStyle name="Uwaga 3" xfId="28057" hidden="1"/>
    <cellStyle name="Uwaga 3" xfId="28055" hidden="1"/>
    <cellStyle name="Uwaga 3" xfId="28042" hidden="1"/>
    <cellStyle name="Uwaga 3" xfId="28041" hidden="1"/>
    <cellStyle name="Uwaga 3" xfId="28040" hidden="1"/>
    <cellStyle name="Uwaga 3" xfId="28027" hidden="1"/>
    <cellStyle name="Uwaga 3" xfId="28026" hidden="1"/>
    <cellStyle name="Uwaga 3" xfId="28025" hidden="1"/>
    <cellStyle name="Uwaga 3" xfId="28013" hidden="1"/>
    <cellStyle name="Uwaga 3" xfId="28011" hidden="1"/>
    <cellStyle name="Uwaga 3" xfId="28010" hidden="1"/>
    <cellStyle name="Uwaga 3" xfId="27997" hidden="1"/>
    <cellStyle name="Uwaga 3" xfId="27996" hidden="1"/>
    <cellStyle name="Uwaga 3" xfId="27995" hidden="1"/>
    <cellStyle name="Uwaga 3" xfId="27983" hidden="1"/>
    <cellStyle name="Uwaga 3" xfId="27981" hidden="1"/>
    <cellStyle name="Uwaga 3" xfId="27979" hidden="1"/>
    <cellStyle name="Uwaga 3" xfId="27968" hidden="1"/>
    <cellStyle name="Uwaga 3" xfId="27966" hidden="1"/>
    <cellStyle name="Uwaga 3" xfId="27964" hidden="1"/>
    <cellStyle name="Uwaga 3" xfId="27953" hidden="1"/>
    <cellStyle name="Uwaga 3" xfId="27951" hidden="1"/>
    <cellStyle name="Uwaga 3" xfId="27949" hidden="1"/>
    <cellStyle name="Uwaga 3" xfId="27938" hidden="1"/>
    <cellStyle name="Uwaga 3" xfId="27936" hidden="1"/>
    <cellStyle name="Uwaga 3" xfId="27934" hidden="1"/>
    <cellStyle name="Uwaga 3" xfId="27923" hidden="1"/>
    <cellStyle name="Uwaga 3" xfId="27921" hidden="1"/>
    <cellStyle name="Uwaga 3" xfId="27919" hidden="1"/>
    <cellStyle name="Uwaga 3" xfId="27908" hidden="1"/>
    <cellStyle name="Uwaga 3" xfId="27906" hidden="1"/>
    <cellStyle name="Uwaga 3" xfId="27904" hidden="1"/>
    <cellStyle name="Uwaga 3" xfId="27893" hidden="1"/>
    <cellStyle name="Uwaga 3" xfId="27891" hidden="1"/>
    <cellStyle name="Uwaga 3" xfId="27889" hidden="1"/>
    <cellStyle name="Uwaga 3" xfId="27878" hidden="1"/>
    <cellStyle name="Uwaga 3" xfId="27876" hidden="1"/>
    <cellStyle name="Uwaga 3" xfId="27874" hidden="1"/>
    <cellStyle name="Uwaga 3" xfId="27863" hidden="1"/>
    <cellStyle name="Uwaga 3" xfId="27861" hidden="1"/>
    <cellStyle name="Uwaga 3" xfId="27859" hidden="1"/>
    <cellStyle name="Uwaga 3" xfId="27848" hidden="1"/>
    <cellStyle name="Uwaga 3" xfId="27846" hidden="1"/>
    <cellStyle name="Uwaga 3" xfId="27844" hidden="1"/>
    <cellStyle name="Uwaga 3" xfId="27833" hidden="1"/>
    <cellStyle name="Uwaga 3" xfId="27831" hidden="1"/>
    <cellStyle name="Uwaga 3" xfId="27829" hidden="1"/>
    <cellStyle name="Uwaga 3" xfId="27818" hidden="1"/>
    <cellStyle name="Uwaga 3" xfId="27816" hidden="1"/>
    <cellStyle name="Uwaga 3" xfId="27814" hidden="1"/>
    <cellStyle name="Uwaga 3" xfId="27803" hidden="1"/>
    <cellStyle name="Uwaga 3" xfId="27801" hidden="1"/>
    <cellStyle name="Uwaga 3" xfId="27799" hidden="1"/>
    <cellStyle name="Uwaga 3" xfId="27788" hidden="1"/>
    <cellStyle name="Uwaga 3" xfId="27786" hidden="1"/>
    <cellStyle name="Uwaga 3" xfId="27784" hidden="1"/>
    <cellStyle name="Uwaga 3" xfId="27773" hidden="1"/>
    <cellStyle name="Uwaga 3" xfId="27771" hidden="1"/>
    <cellStyle name="Uwaga 3" xfId="27769" hidden="1"/>
    <cellStyle name="Uwaga 3" xfId="27758" hidden="1"/>
    <cellStyle name="Uwaga 3" xfId="27756" hidden="1"/>
    <cellStyle name="Uwaga 3" xfId="27754" hidden="1"/>
    <cellStyle name="Uwaga 3" xfId="27743" hidden="1"/>
    <cellStyle name="Uwaga 3" xfId="27741" hidden="1"/>
    <cellStyle name="Uwaga 3" xfId="27739" hidden="1"/>
    <cellStyle name="Uwaga 3" xfId="27728" hidden="1"/>
    <cellStyle name="Uwaga 3" xfId="27726" hidden="1"/>
    <cellStyle name="Uwaga 3" xfId="27724" hidden="1"/>
    <cellStyle name="Uwaga 3" xfId="27713" hidden="1"/>
    <cellStyle name="Uwaga 3" xfId="27711" hidden="1"/>
    <cellStyle name="Uwaga 3" xfId="27709" hidden="1"/>
    <cellStyle name="Uwaga 3" xfId="27698" hidden="1"/>
    <cellStyle name="Uwaga 3" xfId="27696" hidden="1"/>
    <cellStyle name="Uwaga 3" xfId="27694" hidden="1"/>
    <cellStyle name="Uwaga 3" xfId="27683" hidden="1"/>
    <cellStyle name="Uwaga 3" xfId="27681" hidden="1"/>
    <cellStyle name="Uwaga 3" xfId="27679" hidden="1"/>
    <cellStyle name="Uwaga 3" xfId="27668" hidden="1"/>
    <cellStyle name="Uwaga 3" xfId="27666" hidden="1"/>
    <cellStyle name="Uwaga 3" xfId="27663" hidden="1"/>
    <cellStyle name="Uwaga 3" xfId="27653" hidden="1"/>
    <cellStyle name="Uwaga 3" xfId="27651" hidden="1"/>
    <cellStyle name="Uwaga 3" xfId="27649" hidden="1"/>
    <cellStyle name="Uwaga 3" xfId="27638" hidden="1"/>
    <cellStyle name="Uwaga 3" xfId="27636" hidden="1"/>
    <cellStyle name="Uwaga 3" xfId="27634" hidden="1"/>
    <cellStyle name="Uwaga 3" xfId="27623" hidden="1"/>
    <cellStyle name="Uwaga 3" xfId="27621" hidden="1"/>
    <cellStyle name="Uwaga 3" xfId="27618" hidden="1"/>
    <cellStyle name="Uwaga 3" xfId="27608" hidden="1"/>
    <cellStyle name="Uwaga 3" xfId="27606" hidden="1"/>
    <cellStyle name="Uwaga 3" xfId="27603" hidden="1"/>
    <cellStyle name="Uwaga 3" xfId="27593" hidden="1"/>
    <cellStyle name="Uwaga 3" xfId="27591" hidden="1"/>
    <cellStyle name="Uwaga 3" xfId="27588" hidden="1"/>
    <cellStyle name="Uwaga 3" xfId="27579" hidden="1"/>
    <cellStyle name="Uwaga 3" xfId="27576" hidden="1"/>
    <cellStyle name="Uwaga 3" xfId="27572" hidden="1"/>
    <cellStyle name="Uwaga 3" xfId="27564" hidden="1"/>
    <cellStyle name="Uwaga 3" xfId="27561" hidden="1"/>
    <cellStyle name="Uwaga 3" xfId="27557" hidden="1"/>
    <cellStyle name="Uwaga 3" xfId="27549" hidden="1"/>
    <cellStyle name="Uwaga 3" xfId="27546" hidden="1"/>
    <cellStyle name="Uwaga 3" xfId="27542" hidden="1"/>
    <cellStyle name="Uwaga 3" xfId="27534" hidden="1"/>
    <cellStyle name="Uwaga 3" xfId="27531" hidden="1"/>
    <cellStyle name="Uwaga 3" xfId="27527" hidden="1"/>
    <cellStyle name="Uwaga 3" xfId="27519" hidden="1"/>
    <cellStyle name="Uwaga 3" xfId="27516" hidden="1"/>
    <cellStyle name="Uwaga 3" xfId="27512" hidden="1"/>
    <cellStyle name="Uwaga 3" xfId="27504" hidden="1"/>
    <cellStyle name="Uwaga 3" xfId="27500" hidden="1"/>
    <cellStyle name="Uwaga 3" xfId="27495" hidden="1"/>
    <cellStyle name="Uwaga 3" xfId="27489" hidden="1"/>
    <cellStyle name="Uwaga 3" xfId="27485" hidden="1"/>
    <cellStyle name="Uwaga 3" xfId="27480" hidden="1"/>
    <cellStyle name="Uwaga 3" xfId="27474" hidden="1"/>
    <cellStyle name="Uwaga 3" xfId="27470" hidden="1"/>
    <cellStyle name="Uwaga 3" xfId="27465" hidden="1"/>
    <cellStyle name="Uwaga 3" xfId="27459" hidden="1"/>
    <cellStyle name="Uwaga 3" xfId="27456" hidden="1"/>
    <cellStyle name="Uwaga 3" xfId="27452" hidden="1"/>
    <cellStyle name="Uwaga 3" xfId="27444" hidden="1"/>
    <cellStyle name="Uwaga 3" xfId="27441" hidden="1"/>
    <cellStyle name="Uwaga 3" xfId="27436" hidden="1"/>
    <cellStyle name="Uwaga 3" xfId="27429" hidden="1"/>
    <cellStyle name="Uwaga 3" xfId="27425" hidden="1"/>
    <cellStyle name="Uwaga 3" xfId="27420" hidden="1"/>
    <cellStyle name="Uwaga 3" xfId="27414" hidden="1"/>
    <cellStyle name="Uwaga 3" xfId="27410" hidden="1"/>
    <cellStyle name="Uwaga 3" xfId="27405" hidden="1"/>
    <cellStyle name="Uwaga 3" xfId="27399" hidden="1"/>
    <cellStyle name="Uwaga 3" xfId="27396" hidden="1"/>
    <cellStyle name="Uwaga 3" xfId="27392" hidden="1"/>
    <cellStyle name="Uwaga 3" xfId="27384" hidden="1"/>
    <cellStyle name="Uwaga 3" xfId="27379" hidden="1"/>
    <cellStyle name="Uwaga 3" xfId="27374" hidden="1"/>
    <cellStyle name="Uwaga 3" xfId="27369" hidden="1"/>
    <cellStyle name="Uwaga 3" xfId="27364" hidden="1"/>
    <cellStyle name="Uwaga 3" xfId="27359" hidden="1"/>
    <cellStyle name="Uwaga 3" xfId="27354" hidden="1"/>
    <cellStyle name="Uwaga 3" xfId="27349" hidden="1"/>
    <cellStyle name="Uwaga 3" xfId="27344" hidden="1"/>
    <cellStyle name="Uwaga 3" xfId="27339" hidden="1"/>
    <cellStyle name="Uwaga 3" xfId="27335" hidden="1"/>
    <cellStyle name="Uwaga 3" xfId="27330" hidden="1"/>
    <cellStyle name="Uwaga 3" xfId="27323" hidden="1"/>
    <cellStyle name="Uwaga 3" xfId="27318" hidden="1"/>
    <cellStyle name="Uwaga 3" xfId="27313" hidden="1"/>
    <cellStyle name="Uwaga 3" xfId="27308" hidden="1"/>
    <cellStyle name="Uwaga 3" xfId="27303" hidden="1"/>
    <cellStyle name="Uwaga 3" xfId="27298" hidden="1"/>
    <cellStyle name="Uwaga 3" xfId="27293" hidden="1"/>
    <cellStyle name="Uwaga 3" xfId="27288" hidden="1"/>
    <cellStyle name="Uwaga 3" xfId="27283" hidden="1"/>
    <cellStyle name="Uwaga 3" xfId="27279" hidden="1"/>
    <cellStyle name="Uwaga 3" xfId="27274" hidden="1"/>
    <cellStyle name="Uwaga 3" xfId="27269" hidden="1"/>
    <cellStyle name="Uwaga 3" xfId="27264" hidden="1"/>
    <cellStyle name="Uwaga 3" xfId="27260" hidden="1"/>
    <cellStyle name="Uwaga 3" xfId="27256" hidden="1"/>
    <cellStyle name="Uwaga 3" xfId="27249" hidden="1"/>
    <cellStyle name="Uwaga 3" xfId="27245" hidden="1"/>
    <cellStyle name="Uwaga 3" xfId="27240" hidden="1"/>
    <cellStyle name="Uwaga 3" xfId="27234" hidden="1"/>
    <cellStyle name="Uwaga 3" xfId="27230" hidden="1"/>
    <cellStyle name="Uwaga 3" xfId="27225" hidden="1"/>
    <cellStyle name="Uwaga 3" xfId="27219" hidden="1"/>
    <cellStyle name="Uwaga 3" xfId="27215" hidden="1"/>
    <cellStyle name="Uwaga 3" xfId="27211" hidden="1"/>
    <cellStyle name="Uwaga 3" xfId="27204" hidden="1"/>
    <cellStyle name="Uwaga 3" xfId="27200" hidden="1"/>
    <cellStyle name="Uwaga 3" xfId="27196" hidden="1"/>
    <cellStyle name="Uwaga 3" xfId="28063" hidden="1"/>
    <cellStyle name="Uwaga 3" xfId="28062" hidden="1"/>
    <cellStyle name="Uwaga 3" xfId="28060" hidden="1"/>
    <cellStyle name="Uwaga 3" xfId="28047" hidden="1"/>
    <cellStyle name="Uwaga 3" xfId="28045" hidden="1"/>
    <cellStyle name="Uwaga 3" xfId="28043" hidden="1"/>
    <cellStyle name="Uwaga 3" xfId="28033" hidden="1"/>
    <cellStyle name="Uwaga 3" xfId="28031" hidden="1"/>
    <cellStyle name="Uwaga 3" xfId="28029" hidden="1"/>
    <cellStyle name="Uwaga 3" xfId="28018" hidden="1"/>
    <cellStyle name="Uwaga 3" xfId="28016" hidden="1"/>
    <cellStyle name="Uwaga 3" xfId="28014" hidden="1"/>
    <cellStyle name="Uwaga 3" xfId="28001" hidden="1"/>
    <cellStyle name="Uwaga 3" xfId="27999" hidden="1"/>
    <cellStyle name="Uwaga 3" xfId="27998" hidden="1"/>
    <cellStyle name="Uwaga 3" xfId="27985" hidden="1"/>
    <cellStyle name="Uwaga 3" xfId="27984" hidden="1"/>
    <cellStyle name="Uwaga 3" xfId="27982" hidden="1"/>
    <cellStyle name="Uwaga 3" xfId="27970" hidden="1"/>
    <cellStyle name="Uwaga 3" xfId="27969" hidden="1"/>
    <cellStyle name="Uwaga 3" xfId="27967" hidden="1"/>
    <cellStyle name="Uwaga 3" xfId="27955" hidden="1"/>
    <cellStyle name="Uwaga 3" xfId="27954" hidden="1"/>
    <cellStyle name="Uwaga 3" xfId="27952" hidden="1"/>
    <cellStyle name="Uwaga 3" xfId="27940" hidden="1"/>
    <cellStyle name="Uwaga 3" xfId="27939" hidden="1"/>
    <cellStyle name="Uwaga 3" xfId="27937" hidden="1"/>
    <cellStyle name="Uwaga 3" xfId="27925" hidden="1"/>
    <cellStyle name="Uwaga 3" xfId="27924" hidden="1"/>
    <cellStyle name="Uwaga 3" xfId="27922" hidden="1"/>
    <cellStyle name="Uwaga 3" xfId="27910" hidden="1"/>
    <cellStyle name="Uwaga 3" xfId="27909" hidden="1"/>
    <cellStyle name="Uwaga 3" xfId="27907" hidden="1"/>
    <cellStyle name="Uwaga 3" xfId="27895" hidden="1"/>
    <cellStyle name="Uwaga 3" xfId="27894" hidden="1"/>
    <cellStyle name="Uwaga 3" xfId="27892" hidden="1"/>
    <cellStyle name="Uwaga 3" xfId="27880" hidden="1"/>
    <cellStyle name="Uwaga 3" xfId="27879" hidden="1"/>
    <cellStyle name="Uwaga 3" xfId="27877" hidden="1"/>
    <cellStyle name="Uwaga 3" xfId="27865" hidden="1"/>
    <cellStyle name="Uwaga 3" xfId="27864" hidden="1"/>
    <cellStyle name="Uwaga 3" xfId="27862" hidden="1"/>
    <cellStyle name="Uwaga 3" xfId="27850" hidden="1"/>
    <cellStyle name="Uwaga 3" xfId="27849" hidden="1"/>
    <cellStyle name="Uwaga 3" xfId="27847" hidden="1"/>
    <cellStyle name="Uwaga 3" xfId="27835" hidden="1"/>
    <cellStyle name="Uwaga 3" xfId="27834" hidden="1"/>
    <cellStyle name="Uwaga 3" xfId="27832" hidden="1"/>
    <cellStyle name="Uwaga 3" xfId="27820" hidden="1"/>
    <cellStyle name="Uwaga 3" xfId="27819" hidden="1"/>
    <cellStyle name="Uwaga 3" xfId="27817" hidden="1"/>
    <cellStyle name="Uwaga 3" xfId="27805" hidden="1"/>
    <cellStyle name="Uwaga 3" xfId="27804" hidden="1"/>
    <cellStyle name="Uwaga 3" xfId="27802" hidden="1"/>
    <cellStyle name="Uwaga 3" xfId="27790" hidden="1"/>
    <cellStyle name="Uwaga 3" xfId="27789" hidden="1"/>
    <cellStyle name="Uwaga 3" xfId="27787" hidden="1"/>
    <cellStyle name="Uwaga 3" xfId="27775" hidden="1"/>
    <cellStyle name="Uwaga 3" xfId="27774" hidden="1"/>
    <cellStyle name="Uwaga 3" xfId="27772" hidden="1"/>
    <cellStyle name="Uwaga 3" xfId="27760" hidden="1"/>
    <cellStyle name="Uwaga 3" xfId="27759" hidden="1"/>
    <cellStyle name="Uwaga 3" xfId="27757" hidden="1"/>
    <cellStyle name="Uwaga 3" xfId="27745" hidden="1"/>
    <cellStyle name="Uwaga 3" xfId="27744" hidden="1"/>
    <cellStyle name="Uwaga 3" xfId="27742" hidden="1"/>
    <cellStyle name="Uwaga 3" xfId="27730" hidden="1"/>
    <cellStyle name="Uwaga 3" xfId="27729" hidden="1"/>
    <cellStyle name="Uwaga 3" xfId="27727" hidden="1"/>
    <cellStyle name="Uwaga 3" xfId="27715" hidden="1"/>
    <cellStyle name="Uwaga 3" xfId="27714" hidden="1"/>
    <cellStyle name="Uwaga 3" xfId="27712" hidden="1"/>
    <cellStyle name="Uwaga 3" xfId="27700" hidden="1"/>
    <cellStyle name="Uwaga 3" xfId="27699" hidden="1"/>
    <cellStyle name="Uwaga 3" xfId="27697" hidden="1"/>
    <cellStyle name="Uwaga 3" xfId="27685" hidden="1"/>
    <cellStyle name="Uwaga 3" xfId="27684" hidden="1"/>
    <cellStyle name="Uwaga 3" xfId="27682" hidden="1"/>
    <cellStyle name="Uwaga 3" xfId="27670" hidden="1"/>
    <cellStyle name="Uwaga 3" xfId="27669" hidden="1"/>
    <cellStyle name="Uwaga 3" xfId="27667" hidden="1"/>
    <cellStyle name="Uwaga 3" xfId="27655" hidden="1"/>
    <cellStyle name="Uwaga 3" xfId="27654" hidden="1"/>
    <cellStyle name="Uwaga 3" xfId="27652" hidden="1"/>
    <cellStyle name="Uwaga 3" xfId="27640" hidden="1"/>
    <cellStyle name="Uwaga 3" xfId="27639" hidden="1"/>
    <cellStyle name="Uwaga 3" xfId="27637" hidden="1"/>
    <cellStyle name="Uwaga 3" xfId="27625" hidden="1"/>
    <cellStyle name="Uwaga 3" xfId="27624" hidden="1"/>
    <cellStyle name="Uwaga 3" xfId="27622" hidden="1"/>
    <cellStyle name="Uwaga 3" xfId="27610" hidden="1"/>
    <cellStyle name="Uwaga 3" xfId="27609" hidden="1"/>
    <cellStyle name="Uwaga 3" xfId="27607" hidden="1"/>
    <cellStyle name="Uwaga 3" xfId="27595" hidden="1"/>
    <cellStyle name="Uwaga 3" xfId="27594" hidden="1"/>
    <cellStyle name="Uwaga 3" xfId="27592" hidden="1"/>
    <cellStyle name="Uwaga 3" xfId="27580" hidden="1"/>
    <cellStyle name="Uwaga 3" xfId="27578" hidden="1"/>
    <cellStyle name="Uwaga 3" xfId="27575" hidden="1"/>
    <cellStyle name="Uwaga 3" xfId="27565" hidden="1"/>
    <cellStyle name="Uwaga 3" xfId="27563" hidden="1"/>
    <cellStyle name="Uwaga 3" xfId="27560" hidden="1"/>
    <cellStyle name="Uwaga 3" xfId="27550" hidden="1"/>
    <cellStyle name="Uwaga 3" xfId="27548" hidden="1"/>
    <cellStyle name="Uwaga 3" xfId="27545" hidden="1"/>
    <cellStyle name="Uwaga 3" xfId="27535" hidden="1"/>
    <cellStyle name="Uwaga 3" xfId="27533" hidden="1"/>
    <cellStyle name="Uwaga 3" xfId="27530" hidden="1"/>
    <cellStyle name="Uwaga 3" xfId="27520" hidden="1"/>
    <cellStyle name="Uwaga 3" xfId="27518" hidden="1"/>
    <cellStyle name="Uwaga 3" xfId="27515" hidden="1"/>
    <cellStyle name="Uwaga 3" xfId="27505" hidden="1"/>
    <cellStyle name="Uwaga 3" xfId="27503" hidden="1"/>
    <cellStyle name="Uwaga 3" xfId="27499" hidden="1"/>
    <cellStyle name="Uwaga 3" xfId="27490" hidden="1"/>
    <cellStyle name="Uwaga 3" xfId="27487" hidden="1"/>
    <cellStyle name="Uwaga 3" xfId="27483" hidden="1"/>
    <cellStyle name="Uwaga 3" xfId="27475" hidden="1"/>
    <cellStyle name="Uwaga 3" xfId="27473" hidden="1"/>
    <cellStyle name="Uwaga 3" xfId="27469" hidden="1"/>
    <cellStyle name="Uwaga 3" xfId="27460" hidden="1"/>
    <cellStyle name="Uwaga 3" xfId="27458" hidden="1"/>
    <cellStyle name="Uwaga 3" xfId="27455" hidden="1"/>
    <cellStyle name="Uwaga 3" xfId="27445" hidden="1"/>
    <cellStyle name="Uwaga 3" xfId="27443" hidden="1"/>
    <cellStyle name="Uwaga 3" xfId="27438" hidden="1"/>
    <cellStyle name="Uwaga 3" xfId="27430" hidden="1"/>
    <cellStyle name="Uwaga 3" xfId="27428" hidden="1"/>
    <cellStyle name="Uwaga 3" xfId="27423" hidden="1"/>
    <cellStyle name="Uwaga 3" xfId="27415" hidden="1"/>
    <cellStyle name="Uwaga 3" xfId="27413" hidden="1"/>
    <cellStyle name="Uwaga 3" xfId="27408" hidden="1"/>
    <cellStyle name="Uwaga 3" xfId="27400" hidden="1"/>
    <cellStyle name="Uwaga 3" xfId="27398" hidden="1"/>
    <cellStyle name="Uwaga 3" xfId="27394" hidden="1"/>
    <cellStyle name="Uwaga 3" xfId="27385" hidden="1"/>
    <cellStyle name="Uwaga 3" xfId="27382" hidden="1"/>
    <cellStyle name="Uwaga 3" xfId="27377" hidden="1"/>
    <cellStyle name="Uwaga 3" xfId="27370" hidden="1"/>
    <cellStyle name="Uwaga 3" xfId="27366" hidden="1"/>
    <cellStyle name="Uwaga 3" xfId="27361" hidden="1"/>
    <cellStyle name="Uwaga 3" xfId="27355" hidden="1"/>
    <cellStyle name="Uwaga 3" xfId="27351" hidden="1"/>
    <cellStyle name="Uwaga 3" xfId="27346" hidden="1"/>
    <cellStyle name="Uwaga 3" xfId="27340" hidden="1"/>
    <cellStyle name="Uwaga 3" xfId="27337" hidden="1"/>
    <cellStyle name="Uwaga 3" xfId="27333" hidden="1"/>
    <cellStyle name="Uwaga 3" xfId="27324" hidden="1"/>
    <cellStyle name="Uwaga 3" xfId="27319" hidden="1"/>
    <cellStyle name="Uwaga 3" xfId="27314" hidden="1"/>
    <cellStyle name="Uwaga 3" xfId="27309" hidden="1"/>
    <cellStyle name="Uwaga 3" xfId="27304" hidden="1"/>
    <cellStyle name="Uwaga 3" xfId="27299" hidden="1"/>
    <cellStyle name="Uwaga 3" xfId="27294" hidden="1"/>
    <cellStyle name="Uwaga 3" xfId="27289" hidden="1"/>
    <cellStyle name="Uwaga 3" xfId="27284" hidden="1"/>
    <cellStyle name="Uwaga 3" xfId="27280" hidden="1"/>
    <cellStyle name="Uwaga 3" xfId="27275" hidden="1"/>
    <cellStyle name="Uwaga 3" xfId="27270" hidden="1"/>
    <cellStyle name="Uwaga 3" xfId="27265" hidden="1"/>
    <cellStyle name="Uwaga 3" xfId="27261" hidden="1"/>
    <cellStyle name="Uwaga 3" xfId="27257" hidden="1"/>
    <cellStyle name="Uwaga 3" xfId="27250" hidden="1"/>
    <cellStyle name="Uwaga 3" xfId="27246" hidden="1"/>
    <cellStyle name="Uwaga 3" xfId="27241" hidden="1"/>
    <cellStyle name="Uwaga 3" xfId="27235" hidden="1"/>
    <cellStyle name="Uwaga 3" xfId="27231" hidden="1"/>
    <cellStyle name="Uwaga 3" xfId="27226" hidden="1"/>
    <cellStyle name="Uwaga 3" xfId="27220" hidden="1"/>
    <cellStyle name="Uwaga 3" xfId="27216" hidden="1"/>
    <cellStyle name="Uwaga 3" xfId="27212" hidden="1"/>
    <cellStyle name="Uwaga 3" xfId="27205" hidden="1"/>
    <cellStyle name="Uwaga 3" xfId="27201" hidden="1"/>
    <cellStyle name="Uwaga 3" xfId="27197" hidden="1"/>
    <cellStyle name="Uwaga 3" xfId="27130" hidden="1"/>
    <cellStyle name="Uwaga 3" xfId="26188" hidden="1"/>
    <cellStyle name="Uwaga 3" xfId="25272" hidden="1"/>
    <cellStyle name="Uwaga 3" xfId="26196" hidden="1"/>
    <cellStyle name="Uwaga 3" xfId="26160" hidden="1"/>
    <cellStyle name="Uwaga 3" xfId="26200" hidden="1"/>
    <cellStyle name="Uwaga 3" xfId="26168" hidden="1"/>
    <cellStyle name="Uwaga 3" xfId="25256" hidden="1"/>
    <cellStyle name="Uwaga 3" xfId="26172" hidden="1"/>
    <cellStyle name="Uwaga 3" xfId="25275" hidden="1"/>
    <cellStyle name="Uwaga 3" xfId="27131" hidden="1"/>
    <cellStyle name="Uwaga 3" xfId="26189" hidden="1"/>
    <cellStyle name="Uwaga 3" xfId="27139" hidden="1"/>
    <cellStyle name="Uwaga 3" xfId="25263" hidden="1"/>
    <cellStyle name="Uwaga 3" xfId="26165" hidden="1"/>
    <cellStyle name="Uwaga 3" xfId="28136" hidden="1"/>
    <cellStyle name="Uwaga 3" xfId="28139" hidden="1"/>
    <cellStyle name="Uwaga 3" xfId="28141" hidden="1"/>
    <cellStyle name="Uwaga 3" xfId="28146" hidden="1"/>
    <cellStyle name="Uwaga 3" xfId="28149" hidden="1"/>
    <cellStyle name="Uwaga 3" xfId="28150" hidden="1"/>
    <cellStyle name="Uwaga 3" xfId="28154" hidden="1"/>
    <cellStyle name="Uwaga 3" xfId="28157" hidden="1"/>
    <cellStyle name="Uwaga 3" xfId="28159" hidden="1"/>
    <cellStyle name="Uwaga 3" xfId="28160" hidden="1"/>
    <cellStyle name="Uwaga 3" xfId="28161" hidden="1"/>
    <cellStyle name="Uwaga 3" xfId="28164" hidden="1"/>
    <cellStyle name="Uwaga 3" xfId="28171" hidden="1"/>
    <cellStyle name="Uwaga 3" xfId="28174" hidden="1"/>
    <cellStyle name="Uwaga 3" xfId="28177" hidden="1"/>
    <cellStyle name="Uwaga 3" xfId="28180" hidden="1"/>
    <cellStyle name="Uwaga 3" xfId="28183" hidden="1"/>
    <cellStyle name="Uwaga 3" xfId="28186" hidden="1"/>
    <cellStyle name="Uwaga 3" xfId="28188" hidden="1"/>
    <cellStyle name="Uwaga 3" xfId="28191" hidden="1"/>
    <cellStyle name="Uwaga 3" xfId="28194" hidden="1"/>
    <cellStyle name="Uwaga 3" xfId="28196" hidden="1"/>
    <cellStyle name="Uwaga 3" xfId="28197" hidden="1"/>
    <cellStyle name="Uwaga 3" xfId="28199" hidden="1"/>
    <cellStyle name="Uwaga 3" xfId="28206" hidden="1"/>
    <cellStyle name="Uwaga 3" xfId="28209" hidden="1"/>
    <cellStyle name="Uwaga 3" xfId="28212" hidden="1"/>
    <cellStyle name="Uwaga 3" xfId="28216" hidden="1"/>
    <cellStyle name="Uwaga 3" xfId="28219" hidden="1"/>
    <cellStyle name="Uwaga 3" xfId="28222" hidden="1"/>
    <cellStyle name="Uwaga 3" xfId="28224" hidden="1"/>
    <cellStyle name="Uwaga 3" xfId="28227" hidden="1"/>
    <cellStyle name="Uwaga 3" xfId="28230" hidden="1"/>
    <cellStyle name="Uwaga 3" xfId="28232" hidden="1"/>
    <cellStyle name="Uwaga 3" xfId="28233" hidden="1"/>
    <cellStyle name="Uwaga 3" xfId="28236" hidden="1"/>
    <cellStyle name="Uwaga 3" xfId="28243" hidden="1"/>
    <cellStyle name="Uwaga 3" xfId="28246" hidden="1"/>
    <cellStyle name="Uwaga 3" xfId="28249" hidden="1"/>
    <cellStyle name="Uwaga 3" xfId="28253" hidden="1"/>
    <cellStyle name="Uwaga 3" xfId="28256" hidden="1"/>
    <cellStyle name="Uwaga 3" xfId="28258" hidden="1"/>
    <cellStyle name="Uwaga 3" xfId="28261" hidden="1"/>
    <cellStyle name="Uwaga 3" xfId="28264" hidden="1"/>
    <cellStyle name="Uwaga 3" xfId="28267" hidden="1"/>
    <cellStyle name="Uwaga 3" xfId="28268" hidden="1"/>
    <cellStyle name="Uwaga 3" xfId="28269" hidden="1"/>
    <cellStyle name="Uwaga 3" xfId="28271" hidden="1"/>
    <cellStyle name="Uwaga 3" xfId="28277" hidden="1"/>
    <cellStyle name="Uwaga 3" xfId="28278" hidden="1"/>
    <cellStyle name="Uwaga 3" xfId="28280" hidden="1"/>
    <cellStyle name="Uwaga 3" xfId="28286" hidden="1"/>
    <cellStyle name="Uwaga 3" xfId="28288" hidden="1"/>
    <cellStyle name="Uwaga 3" xfId="28291" hidden="1"/>
    <cellStyle name="Uwaga 3" xfId="28295" hidden="1"/>
    <cellStyle name="Uwaga 3" xfId="28296" hidden="1"/>
    <cellStyle name="Uwaga 3" xfId="28298" hidden="1"/>
    <cellStyle name="Uwaga 3" xfId="28304" hidden="1"/>
    <cellStyle name="Uwaga 3" xfId="28305" hidden="1"/>
    <cellStyle name="Uwaga 3" xfId="28306" hidden="1"/>
    <cellStyle name="Uwaga 3" xfId="28314" hidden="1"/>
    <cellStyle name="Uwaga 3" xfId="28317" hidden="1"/>
    <cellStyle name="Uwaga 3" xfId="28320" hidden="1"/>
    <cellStyle name="Uwaga 3" xfId="28323" hidden="1"/>
    <cellStyle name="Uwaga 3" xfId="28326" hidden="1"/>
    <cellStyle name="Uwaga 3" xfId="28329" hidden="1"/>
    <cellStyle name="Uwaga 3" xfId="28332" hidden="1"/>
    <cellStyle name="Uwaga 3" xfId="28335" hidden="1"/>
    <cellStyle name="Uwaga 3" xfId="28338" hidden="1"/>
    <cellStyle name="Uwaga 3" xfId="28340" hidden="1"/>
    <cellStyle name="Uwaga 3" xfId="28341" hidden="1"/>
    <cellStyle name="Uwaga 3" xfId="28343" hidden="1"/>
    <cellStyle name="Uwaga 3" xfId="28350" hidden="1"/>
    <cellStyle name="Uwaga 3" xfId="28353" hidden="1"/>
    <cellStyle name="Uwaga 3" xfId="28356" hidden="1"/>
    <cellStyle name="Uwaga 3" xfId="28359" hidden="1"/>
    <cellStyle name="Uwaga 3" xfId="28362" hidden="1"/>
    <cellStyle name="Uwaga 3" xfId="28365" hidden="1"/>
    <cellStyle name="Uwaga 3" xfId="28368" hidden="1"/>
    <cellStyle name="Uwaga 3" xfId="28370" hidden="1"/>
    <cellStyle name="Uwaga 3" xfId="28373" hidden="1"/>
    <cellStyle name="Uwaga 3" xfId="28376" hidden="1"/>
    <cellStyle name="Uwaga 3" xfId="28377" hidden="1"/>
    <cellStyle name="Uwaga 3" xfId="28378" hidden="1"/>
    <cellStyle name="Uwaga 3" xfId="28385" hidden="1"/>
    <cellStyle name="Uwaga 3" xfId="28386" hidden="1"/>
    <cellStyle name="Uwaga 3" xfId="28388" hidden="1"/>
    <cellStyle name="Uwaga 3" xfId="28394" hidden="1"/>
    <cellStyle name="Uwaga 3" xfId="28395" hidden="1"/>
    <cellStyle name="Uwaga 3" xfId="28397" hidden="1"/>
    <cellStyle name="Uwaga 3" xfId="28403" hidden="1"/>
    <cellStyle name="Uwaga 3" xfId="28404" hidden="1"/>
    <cellStyle name="Uwaga 3" xfId="28406" hidden="1"/>
    <cellStyle name="Uwaga 3" xfId="28412" hidden="1"/>
    <cellStyle name="Uwaga 3" xfId="28413" hidden="1"/>
    <cellStyle name="Uwaga 3" xfId="28414" hidden="1"/>
    <cellStyle name="Uwaga 3" xfId="28422" hidden="1"/>
    <cellStyle name="Uwaga 3" xfId="28424" hidden="1"/>
    <cellStyle name="Uwaga 3" xfId="28427" hidden="1"/>
    <cellStyle name="Uwaga 3" xfId="28431" hidden="1"/>
    <cellStyle name="Uwaga 3" xfId="28434" hidden="1"/>
    <cellStyle name="Uwaga 3" xfId="28437" hidden="1"/>
    <cellStyle name="Uwaga 3" xfId="28440" hidden="1"/>
    <cellStyle name="Uwaga 3" xfId="28442" hidden="1"/>
    <cellStyle name="Uwaga 3" xfId="28445" hidden="1"/>
    <cellStyle name="Uwaga 3" xfId="28448" hidden="1"/>
    <cellStyle name="Uwaga 3" xfId="28449" hidden="1"/>
    <cellStyle name="Uwaga 3" xfId="28450" hidden="1"/>
    <cellStyle name="Uwaga 3" xfId="28457" hidden="1"/>
    <cellStyle name="Uwaga 3" xfId="28459" hidden="1"/>
    <cellStyle name="Uwaga 3" xfId="28461" hidden="1"/>
    <cellStyle name="Uwaga 3" xfId="28466" hidden="1"/>
    <cellStyle name="Uwaga 3" xfId="28468" hidden="1"/>
    <cellStyle name="Uwaga 3" xfId="28470" hidden="1"/>
    <cellStyle name="Uwaga 3" xfId="28475" hidden="1"/>
    <cellStyle name="Uwaga 3" xfId="28477" hidden="1"/>
    <cellStyle name="Uwaga 3" xfId="28479" hidden="1"/>
    <cellStyle name="Uwaga 3" xfId="28484" hidden="1"/>
    <cellStyle name="Uwaga 3" xfId="28485" hidden="1"/>
    <cellStyle name="Uwaga 3" xfId="28486" hidden="1"/>
    <cellStyle name="Uwaga 3" xfId="28493" hidden="1"/>
    <cellStyle name="Uwaga 3" xfId="28495" hidden="1"/>
    <cellStyle name="Uwaga 3" xfId="28497" hidden="1"/>
    <cellStyle name="Uwaga 3" xfId="28502" hidden="1"/>
    <cellStyle name="Uwaga 3" xfId="28504" hidden="1"/>
    <cellStyle name="Uwaga 3" xfId="28506" hidden="1"/>
    <cellStyle name="Uwaga 3" xfId="28511" hidden="1"/>
    <cellStyle name="Uwaga 3" xfId="28513" hidden="1"/>
    <cellStyle name="Uwaga 3" xfId="28514" hidden="1"/>
    <cellStyle name="Uwaga 3" xfId="28520" hidden="1"/>
    <cellStyle name="Uwaga 3" xfId="28521" hidden="1"/>
    <cellStyle name="Uwaga 3" xfId="28522" hidden="1"/>
    <cellStyle name="Uwaga 3" xfId="28529" hidden="1"/>
    <cellStyle name="Uwaga 3" xfId="28531" hidden="1"/>
    <cellStyle name="Uwaga 3" xfId="28533" hidden="1"/>
    <cellStyle name="Uwaga 3" xfId="28538" hidden="1"/>
    <cellStyle name="Uwaga 3" xfId="28540" hidden="1"/>
    <cellStyle name="Uwaga 3" xfId="28542" hidden="1"/>
    <cellStyle name="Uwaga 3" xfId="28547" hidden="1"/>
    <cellStyle name="Uwaga 3" xfId="28549" hidden="1"/>
    <cellStyle name="Uwaga 3" xfId="28551" hidden="1"/>
    <cellStyle name="Uwaga 3" xfId="28556" hidden="1"/>
    <cellStyle name="Uwaga 3" xfId="28557" hidden="1"/>
    <cellStyle name="Uwaga 3" xfId="28559" hidden="1"/>
    <cellStyle name="Uwaga 3" xfId="28565" hidden="1"/>
    <cellStyle name="Uwaga 3" xfId="28566" hidden="1"/>
    <cellStyle name="Uwaga 3" xfId="28567" hidden="1"/>
    <cellStyle name="Uwaga 3" xfId="28574" hidden="1"/>
    <cellStyle name="Uwaga 3" xfId="28575" hidden="1"/>
    <cellStyle name="Uwaga 3" xfId="28576" hidden="1"/>
    <cellStyle name="Uwaga 3" xfId="28583" hidden="1"/>
    <cellStyle name="Uwaga 3" xfId="28584" hidden="1"/>
    <cellStyle name="Uwaga 3" xfId="28585" hidden="1"/>
    <cellStyle name="Uwaga 3" xfId="28592" hidden="1"/>
    <cellStyle name="Uwaga 3" xfId="28593" hidden="1"/>
    <cellStyle name="Uwaga 3" xfId="28594" hidden="1"/>
    <cellStyle name="Uwaga 3" xfId="28601" hidden="1"/>
    <cellStyle name="Uwaga 3" xfId="28602" hidden="1"/>
    <cellStyle name="Uwaga 3" xfId="28603" hidden="1"/>
    <cellStyle name="Uwaga 3" xfId="28689" hidden="1"/>
    <cellStyle name="Uwaga 3" xfId="28690" hidden="1"/>
    <cellStyle name="Uwaga 3" xfId="28692" hidden="1"/>
    <cellStyle name="Uwaga 3" xfId="28704" hidden="1"/>
    <cellStyle name="Uwaga 3" xfId="28705" hidden="1"/>
    <cellStyle name="Uwaga 3" xfId="28710" hidden="1"/>
    <cellStyle name="Uwaga 3" xfId="28719" hidden="1"/>
    <cellStyle name="Uwaga 3" xfId="28720" hidden="1"/>
    <cellStyle name="Uwaga 3" xfId="28725" hidden="1"/>
    <cellStyle name="Uwaga 3" xfId="28734" hidden="1"/>
    <cellStyle name="Uwaga 3" xfId="28735" hidden="1"/>
    <cellStyle name="Uwaga 3" xfId="28736" hidden="1"/>
    <cellStyle name="Uwaga 3" xfId="28749" hidden="1"/>
    <cellStyle name="Uwaga 3" xfId="28754" hidden="1"/>
    <cellStyle name="Uwaga 3" xfId="28759" hidden="1"/>
    <cellStyle name="Uwaga 3" xfId="28769" hidden="1"/>
    <cellStyle name="Uwaga 3" xfId="28774" hidden="1"/>
    <cellStyle name="Uwaga 3" xfId="28778" hidden="1"/>
    <cellStyle name="Uwaga 3" xfId="28785" hidden="1"/>
    <cellStyle name="Uwaga 3" xfId="28790" hidden="1"/>
    <cellStyle name="Uwaga 3" xfId="28793" hidden="1"/>
    <cellStyle name="Uwaga 3" xfId="28799" hidden="1"/>
    <cellStyle name="Uwaga 3" xfId="28804" hidden="1"/>
    <cellStyle name="Uwaga 3" xfId="28808" hidden="1"/>
    <cellStyle name="Uwaga 3" xfId="28809" hidden="1"/>
    <cellStyle name="Uwaga 3" xfId="28810" hidden="1"/>
    <cellStyle name="Uwaga 3" xfId="28814" hidden="1"/>
    <cellStyle name="Uwaga 3" xfId="28826" hidden="1"/>
    <cellStyle name="Uwaga 3" xfId="28831" hidden="1"/>
    <cellStyle name="Uwaga 3" xfId="28836" hidden="1"/>
    <cellStyle name="Uwaga 3" xfId="28841" hidden="1"/>
    <cellStyle name="Uwaga 3" xfId="28846" hidden="1"/>
    <cellStyle name="Uwaga 3" xfId="28851" hidden="1"/>
    <cellStyle name="Uwaga 3" xfId="28855" hidden="1"/>
    <cellStyle name="Uwaga 3" xfId="28859" hidden="1"/>
    <cellStyle name="Uwaga 3" xfId="28864" hidden="1"/>
    <cellStyle name="Uwaga 3" xfId="28869" hidden="1"/>
    <cellStyle name="Uwaga 3" xfId="28870" hidden="1"/>
    <cellStyle name="Uwaga 3" xfId="28872" hidden="1"/>
    <cellStyle name="Uwaga 3" xfId="28885" hidden="1"/>
    <cellStyle name="Uwaga 3" xfId="28889" hidden="1"/>
    <cellStyle name="Uwaga 3" xfId="28894" hidden="1"/>
    <cellStyle name="Uwaga 3" xfId="28901" hidden="1"/>
    <cellStyle name="Uwaga 3" xfId="28905" hidden="1"/>
    <cellStyle name="Uwaga 3" xfId="28910" hidden="1"/>
    <cellStyle name="Uwaga 3" xfId="28915" hidden="1"/>
    <cellStyle name="Uwaga 3" xfId="28918" hidden="1"/>
    <cellStyle name="Uwaga 3" xfId="28923" hidden="1"/>
    <cellStyle name="Uwaga 3" xfId="28929" hidden="1"/>
    <cellStyle name="Uwaga 3" xfId="28930" hidden="1"/>
    <cellStyle name="Uwaga 3" xfId="28933" hidden="1"/>
    <cellStyle name="Uwaga 3" xfId="28946" hidden="1"/>
    <cellStyle name="Uwaga 3" xfId="28950" hidden="1"/>
    <cellStyle name="Uwaga 3" xfId="28955" hidden="1"/>
    <cellStyle name="Uwaga 3" xfId="28962" hidden="1"/>
    <cellStyle name="Uwaga 3" xfId="28967" hidden="1"/>
    <cellStyle name="Uwaga 3" xfId="28971" hidden="1"/>
    <cellStyle name="Uwaga 3" xfId="28976" hidden="1"/>
    <cellStyle name="Uwaga 3" xfId="28980" hidden="1"/>
    <cellStyle name="Uwaga 3" xfId="28985" hidden="1"/>
    <cellStyle name="Uwaga 3" xfId="28989" hidden="1"/>
    <cellStyle name="Uwaga 3" xfId="28990" hidden="1"/>
    <cellStyle name="Uwaga 3" xfId="28992" hidden="1"/>
    <cellStyle name="Uwaga 3" xfId="29004" hidden="1"/>
    <cellStyle name="Uwaga 3" xfId="29005" hidden="1"/>
    <cellStyle name="Uwaga 3" xfId="29007" hidden="1"/>
    <cellStyle name="Uwaga 3" xfId="29019" hidden="1"/>
    <cellStyle name="Uwaga 3" xfId="29021" hidden="1"/>
    <cellStyle name="Uwaga 3" xfId="29024" hidden="1"/>
    <cellStyle name="Uwaga 3" xfId="29034" hidden="1"/>
    <cellStyle name="Uwaga 3" xfId="29035" hidden="1"/>
    <cellStyle name="Uwaga 3" xfId="29037" hidden="1"/>
    <cellStyle name="Uwaga 3" xfId="29049" hidden="1"/>
    <cellStyle name="Uwaga 3" xfId="29050" hidden="1"/>
    <cellStyle name="Uwaga 3" xfId="29051" hidden="1"/>
    <cellStyle name="Uwaga 3" xfId="29065" hidden="1"/>
    <cellStyle name="Uwaga 3" xfId="29068" hidden="1"/>
    <cellStyle name="Uwaga 3" xfId="29072" hidden="1"/>
    <cellStyle name="Uwaga 3" xfId="29080" hidden="1"/>
    <cellStyle name="Uwaga 3" xfId="29083" hidden="1"/>
    <cellStyle name="Uwaga 3" xfId="29087" hidden="1"/>
    <cellStyle name="Uwaga 3" xfId="29095" hidden="1"/>
    <cellStyle name="Uwaga 3" xfId="29098" hidden="1"/>
    <cellStyle name="Uwaga 3" xfId="29102" hidden="1"/>
    <cellStyle name="Uwaga 3" xfId="29109" hidden="1"/>
    <cellStyle name="Uwaga 3" xfId="29110" hidden="1"/>
    <cellStyle name="Uwaga 3" xfId="29112" hidden="1"/>
    <cellStyle name="Uwaga 3" xfId="29125" hidden="1"/>
    <cellStyle name="Uwaga 3" xfId="29128" hidden="1"/>
    <cellStyle name="Uwaga 3" xfId="29131" hidden="1"/>
    <cellStyle name="Uwaga 3" xfId="29140" hidden="1"/>
    <cellStyle name="Uwaga 3" xfId="29143" hidden="1"/>
    <cellStyle name="Uwaga 3" xfId="29147" hidden="1"/>
    <cellStyle name="Uwaga 3" xfId="29155" hidden="1"/>
    <cellStyle name="Uwaga 3" xfId="29157" hidden="1"/>
    <cellStyle name="Uwaga 3" xfId="29160" hidden="1"/>
    <cellStyle name="Uwaga 3" xfId="29169" hidden="1"/>
    <cellStyle name="Uwaga 3" xfId="29170" hidden="1"/>
    <cellStyle name="Uwaga 3" xfId="29171" hidden="1"/>
    <cellStyle name="Uwaga 3" xfId="29184" hidden="1"/>
    <cellStyle name="Uwaga 3" xfId="29185" hidden="1"/>
    <cellStyle name="Uwaga 3" xfId="29187" hidden="1"/>
    <cellStyle name="Uwaga 3" xfId="29199" hidden="1"/>
    <cellStyle name="Uwaga 3" xfId="29200" hidden="1"/>
    <cellStyle name="Uwaga 3" xfId="29202" hidden="1"/>
    <cellStyle name="Uwaga 3" xfId="29214" hidden="1"/>
    <cellStyle name="Uwaga 3" xfId="29215" hidden="1"/>
    <cellStyle name="Uwaga 3" xfId="29217" hidden="1"/>
    <cellStyle name="Uwaga 3" xfId="29229" hidden="1"/>
    <cellStyle name="Uwaga 3" xfId="29230" hidden="1"/>
    <cellStyle name="Uwaga 3" xfId="29231" hidden="1"/>
    <cellStyle name="Uwaga 3" xfId="29245" hidden="1"/>
    <cellStyle name="Uwaga 3" xfId="29247" hidden="1"/>
    <cellStyle name="Uwaga 3" xfId="29250" hidden="1"/>
    <cellStyle name="Uwaga 3" xfId="29260" hidden="1"/>
    <cellStyle name="Uwaga 3" xfId="29263" hidden="1"/>
    <cellStyle name="Uwaga 3" xfId="29266" hidden="1"/>
    <cellStyle name="Uwaga 3" xfId="29275" hidden="1"/>
    <cellStyle name="Uwaga 3" xfId="29277" hidden="1"/>
    <cellStyle name="Uwaga 3" xfId="29280" hidden="1"/>
    <cellStyle name="Uwaga 3" xfId="29289" hidden="1"/>
    <cellStyle name="Uwaga 3" xfId="29290" hidden="1"/>
    <cellStyle name="Uwaga 3" xfId="29291" hidden="1"/>
    <cellStyle name="Uwaga 3" xfId="29304" hidden="1"/>
    <cellStyle name="Uwaga 3" xfId="29306" hidden="1"/>
    <cellStyle name="Uwaga 3" xfId="29308" hidden="1"/>
    <cellStyle name="Uwaga 3" xfId="29319" hidden="1"/>
    <cellStyle name="Uwaga 3" xfId="29321" hidden="1"/>
    <cellStyle name="Uwaga 3" xfId="29323" hidden="1"/>
    <cellStyle name="Uwaga 3" xfId="29334" hidden="1"/>
    <cellStyle name="Uwaga 3" xfId="29336" hidden="1"/>
    <cellStyle name="Uwaga 3" xfId="29338" hidden="1"/>
    <cellStyle name="Uwaga 3" xfId="29349" hidden="1"/>
    <cellStyle name="Uwaga 3" xfId="29350" hidden="1"/>
    <cellStyle name="Uwaga 3" xfId="29351" hidden="1"/>
    <cellStyle name="Uwaga 3" xfId="29364" hidden="1"/>
    <cellStyle name="Uwaga 3" xfId="29366" hidden="1"/>
    <cellStyle name="Uwaga 3" xfId="29368" hidden="1"/>
    <cellStyle name="Uwaga 3" xfId="29379" hidden="1"/>
    <cellStyle name="Uwaga 3" xfId="29381" hidden="1"/>
    <cellStyle name="Uwaga 3" xfId="29383" hidden="1"/>
    <cellStyle name="Uwaga 3" xfId="29394" hidden="1"/>
    <cellStyle name="Uwaga 3" xfId="29396" hidden="1"/>
    <cellStyle name="Uwaga 3" xfId="29397" hidden="1"/>
    <cellStyle name="Uwaga 3" xfId="29409" hidden="1"/>
    <cellStyle name="Uwaga 3" xfId="29410" hidden="1"/>
    <cellStyle name="Uwaga 3" xfId="29411" hidden="1"/>
    <cellStyle name="Uwaga 3" xfId="29424" hidden="1"/>
    <cellStyle name="Uwaga 3" xfId="29426" hidden="1"/>
    <cellStyle name="Uwaga 3" xfId="29428" hidden="1"/>
    <cellStyle name="Uwaga 3" xfId="29439" hidden="1"/>
    <cellStyle name="Uwaga 3" xfId="29441" hidden="1"/>
    <cellStyle name="Uwaga 3" xfId="29443" hidden="1"/>
    <cellStyle name="Uwaga 3" xfId="29454" hidden="1"/>
    <cellStyle name="Uwaga 3" xfId="29456" hidden="1"/>
    <cellStyle name="Uwaga 3" xfId="29458" hidden="1"/>
    <cellStyle name="Uwaga 3" xfId="29469" hidden="1"/>
    <cellStyle name="Uwaga 3" xfId="29470" hidden="1"/>
    <cellStyle name="Uwaga 3" xfId="29472" hidden="1"/>
    <cellStyle name="Uwaga 3" xfId="29483" hidden="1"/>
    <cellStyle name="Uwaga 3" xfId="29485" hidden="1"/>
    <cellStyle name="Uwaga 3" xfId="29486" hidden="1"/>
    <cellStyle name="Uwaga 3" xfId="29495" hidden="1"/>
    <cellStyle name="Uwaga 3" xfId="29498" hidden="1"/>
    <cellStyle name="Uwaga 3" xfId="29500" hidden="1"/>
    <cellStyle name="Uwaga 3" xfId="29511" hidden="1"/>
    <cellStyle name="Uwaga 3" xfId="29513" hidden="1"/>
    <cellStyle name="Uwaga 3" xfId="29515" hidden="1"/>
    <cellStyle name="Uwaga 3" xfId="29527" hidden="1"/>
    <cellStyle name="Uwaga 3" xfId="29529" hidden="1"/>
    <cellStyle name="Uwaga 3" xfId="29531" hidden="1"/>
    <cellStyle name="Uwaga 3" xfId="29539" hidden="1"/>
    <cellStyle name="Uwaga 3" xfId="29541" hidden="1"/>
    <cellStyle name="Uwaga 3" xfId="29544" hidden="1"/>
    <cellStyle name="Uwaga 3" xfId="29534" hidden="1"/>
    <cellStyle name="Uwaga 3" xfId="29533" hidden="1"/>
    <cellStyle name="Uwaga 3" xfId="29532" hidden="1"/>
    <cellStyle name="Uwaga 3" xfId="29519" hidden="1"/>
    <cellStyle name="Uwaga 3" xfId="29518" hidden="1"/>
    <cellStyle name="Uwaga 3" xfId="29517" hidden="1"/>
    <cellStyle name="Uwaga 3" xfId="29504" hidden="1"/>
    <cellStyle name="Uwaga 3" xfId="29503" hidden="1"/>
    <cellStyle name="Uwaga 3" xfId="29502" hidden="1"/>
    <cellStyle name="Uwaga 3" xfId="29489" hidden="1"/>
    <cellStyle name="Uwaga 3" xfId="29488" hidden="1"/>
    <cellStyle name="Uwaga 3" xfId="29487" hidden="1"/>
    <cellStyle name="Uwaga 3" xfId="29474" hidden="1"/>
    <cellStyle name="Uwaga 3" xfId="29473" hidden="1"/>
    <cellStyle name="Uwaga 3" xfId="29471" hidden="1"/>
    <cellStyle name="Uwaga 3" xfId="29460" hidden="1"/>
    <cellStyle name="Uwaga 3" xfId="29457" hidden="1"/>
    <cellStyle name="Uwaga 3" xfId="29455" hidden="1"/>
    <cellStyle name="Uwaga 3" xfId="29445" hidden="1"/>
    <cellStyle name="Uwaga 3" xfId="29442" hidden="1"/>
    <cellStyle name="Uwaga 3" xfId="29440" hidden="1"/>
    <cellStyle name="Uwaga 3" xfId="29430" hidden="1"/>
    <cellStyle name="Uwaga 3" xfId="29427" hidden="1"/>
    <cellStyle name="Uwaga 3" xfId="29425" hidden="1"/>
    <cellStyle name="Uwaga 3" xfId="29415" hidden="1"/>
    <cellStyle name="Uwaga 3" xfId="29413" hidden="1"/>
    <cellStyle name="Uwaga 3" xfId="29412" hidden="1"/>
    <cellStyle name="Uwaga 3" xfId="29400" hidden="1"/>
    <cellStyle name="Uwaga 3" xfId="29398" hidden="1"/>
    <cellStyle name="Uwaga 3" xfId="29395" hidden="1"/>
    <cellStyle name="Uwaga 3" xfId="29385" hidden="1"/>
    <cellStyle name="Uwaga 3" xfId="29382" hidden="1"/>
    <cellStyle name="Uwaga 3" xfId="29380" hidden="1"/>
    <cellStyle name="Uwaga 3" xfId="29370" hidden="1"/>
    <cellStyle name="Uwaga 3" xfId="29367" hidden="1"/>
    <cellStyle name="Uwaga 3" xfId="29365" hidden="1"/>
    <cellStyle name="Uwaga 3" xfId="29355" hidden="1"/>
    <cellStyle name="Uwaga 3" xfId="29353" hidden="1"/>
    <cellStyle name="Uwaga 3" xfId="29352" hidden="1"/>
    <cellStyle name="Uwaga 3" xfId="29340" hidden="1"/>
    <cellStyle name="Uwaga 3" xfId="29337" hidden="1"/>
    <cellStyle name="Uwaga 3" xfId="29335" hidden="1"/>
    <cellStyle name="Uwaga 3" xfId="29325" hidden="1"/>
    <cellStyle name="Uwaga 3" xfId="29322" hidden="1"/>
    <cellStyle name="Uwaga 3" xfId="29320" hidden="1"/>
    <cellStyle name="Uwaga 3" xfId="29310" hidden="1"/>
    <cellStyle name="Uwaga 3" xfId="29307" hidden="1"/>
    <cellStyle name="Uwaga 3" xfId="29305" hidden="1"/>
    <cellStyle name="Uwaga 3" xfId="29295" hidden="1"/>
    <cellStyle name="Uwaga 3" xfId="29293" hidden="1"/>
    <cellStyle name="Uwaga 3" xfId="29292" hidden="1"/>
    <cellStyle name="Uwaga 3" xfId="29279" hidden="1"/>
    <cellStyle name="Uwaga 3" xfId="29276" hidden="1"/>
    <cellStyle name="Uwaga 3" xfId="29274" hidden="1"/>
    <cellStyle name="Uwaga 3" xfId="29264" hidden="1"/>
    <cellStyle name="Uwaga 3" xfId="29261" hidden="1"/>
    <cellStyle name="Uwaga 3" xfId="29259" hidden="1"/>
    <cellStyle name="Uwaga 3" xfId="29249" hidden="1"/>
    <cellStyle name="Uwaga 3" xfId="29246" hidden="1"/>
    <cellStyle name="Uwaga 3" xfId="29244" hidden="1"/>
    <cellStyle name="Uwaga 3" xfId="29235" hidden="1"/>
    <cellStyle name="Uwaga 3" xfId="29233" hidden="1"/>
    <cellStyle name="Uwaga 3" xfId="29232" hidden="1"/>
    <cellStyle name="Uwaga 3" xfId="29220" hidden="1"/>
    <cellStyle name="Uwaga 3" xfId="29218" hidden="1"/>
    <cellStyle name="Uwaga 3" xfId="29216" hidden="1"/>
    <cellStyle name="Uwaga 3" xfId="29205" hidden="1"/>
    <cellStyle name="Uwaga 3" xfId="29203" hidden="1"/>
    <cellStyle name="Uwaga 3" xfId="29201" hidden="1"/>
    <cellStyle name="Uwaga 3" xfId="29190" hidden="1"/>
    <cellStyle name="Uwaga 3" xfId="29188" hidden="1"/>
    <cellStyle name="Uwaga 3" xfId="29186" hidden="1"/>
    <cellStyle name="Uwaga 3" xfId="29175" hidden="1"/>
    <cellStyle name="Uwaga 3" xfId="29173" hidden="1"/>
    <cellStyle name="Uwaga 3" xfId="29172" hidden="1"/>
    <cellStyle name="Uwaga 3" xfId="29159" hidden="1"/>
    <cellStyle name="Uwaga 3" xfId="29156" hidden="1"/>
    <cellStyle name="Uwaga 3" xfId="29154" hidden="1"/>
    <cellStyle name="Uwaga 3" xfId="29144" hidden="1"/>
    <cellStyle name="Uwaga 3" xfId="29141" hidden="1"/>
    <cellStyle name="Uwaga 3" xfId="29139" hidden="1"/>
    <cellStyle name="Uwaga 3" xfId="29129" hidden="1"/>
    <cellStyle name="Uwaga 3" xfId="29126" hidden="1"/>
    <cellStyle name="Uwaga 3" xfId="29124" hidden="1"/>
    <cellStyle name="Uwaga 3" xfId="29115" hidden="1"/>
    <cellStyle name="Uwaga 3" xfId="29113" hidden="1"/>
    <cellStyle name="Uwaga 3" xfId="29111" hidden="1"/>
    <cellStyle name="Uwaga 3" xfId="29099" hidden="1"/>
    <cellStyle name="Uwaga 3" xfId="29096" hidden="1"/>
    <cellStyle name="Uwaga 3" xfId="29094" hidden="1"/>
    <cellStyle name="Uwaga 3" xfId="29084" hidden="1"/>
    <cellStyle name="Uwaga 3" xfId="29081" hidden="1"/>
    <cellStyle name="Uwaga 3" xfId="29079" hidden="1"/>
    <cellStyle name="Uwaga 3" xfId="29069" hidden="1"/>
    <cellStyle name="Uwaga 3" xfId="29066" hidden="1"/>
    <cellStyle name="Uwaga 3" xfId="29064" hidden="1"/>
    <cellStyle name="Uwaga 3" xfId="29057" hidden="1"/>
    <cellStyle name="Uwaga 3" xfId="29054" hidden="1"/>
    <cellStyle name="Uwaga 3" xfId="29052" hidden="1"/>
    <cellStyle name="Uwaga 3" xfId="29042" hidden="1"/>
    <cellStyle name="Uwaga 3" xfId="29039" hidden="1"/>
    <cellStyle name="Uwaga 3" xfId="29036" hidden="1"/>
    <cellStyle name="Uwaga 3" xfId="29027" hidden="1"/>
    <cellStyle name="Uwaga 3" xfId="29023" hidden="1"/>
    <cellStyle name="Uwaga 3" xfId="29020" hidden="1"/>
    <cellStyle name="Uwaga 3" xfId="29012" hidden="1"/>
    <cellStyle name="Uwaga 3" xfId="29009" hidden="1"/>
    <cellStyle name="Uwaga 3" xfId="29006" hidden="1"/>
    <cellStyle name="Uwaga 3" xfId="28997" hidden="1"/>
    <cellStyle name="Uwaga 3" xfId="28994" hidden="1"/>
    <cellStyle name="Uwaga 3" xfId="28991" hidden="1"/>
    <cellStyle name="Uwaga 3" xfId="28981" hidden="1"/>
    <cellStyle name="Uwaga 3" xfId="28977" hidden="1"/>
    <cellStyle name="Uwaga 3" xfId="28974" hidden="1"/>
    <cellStyle name="Uwaga 3" xfId="28965" hidden="1"/>
    <cellStyle name="Uwaga 3" xfId="28961" hidden="1"/>
    <cellStyle name="Uwaga 3" xfId="28959" hidden="1"/>
    <cellStyle name="Uwaga 3" xfId="28951" hidden="1"/>
    <cellStyle name="Uwaga 3" xfId="28947" hidden="1"/>
    <cellStyle name="Uwaga 3" xfId="28944" hidden="1"/>
    <cellStyle name="Uwaga 3" xfId="28937" hidden="1"/>
    <cellStyle name="Uwaga 3" xfId="28934" hidden="1"/>
    <cellStyle name="Uwaga 3" xfId="28931" hidden="1"/>
    <cellStyle name="Uwaga 3" xfId="28922" hidden="1"/>
    <cellStyle name="Uwaga 3" xfId="28917" hidden="1"/>
    <cellStyle name="Uwaga 3" xfId="28914" hidden="1"/>
    <cellStyle name="Uwaga 3" xfId="28907" hidden="1"/>
    <cellStyle name="Uwaga 3" xfId="28902" hidden="1"/>
    <cellStyle name="Uwaga 3" xfId="28899" hidden="1"/>
    <cellStyle name="Uwaga 3" xfId="28892" hidden="1"/>
    <cellStyle name="Uwaga 3" xfId="28887" hidden="1"/>
    <cellStyle name="Uwaga 3" xfId="28884" hidden="1"/>
    <cellStyle name="Uwaga 3" xfId="28878" hidden="1"/>
    <cellStyle name="Uwaga 3" xfId="28874" hidden="1"/>
    <cellStyle name="Uwaga 3" xfId="28871" hidden="1"/>
    <cellStyle name="Uwaga 3" xfId="28863" hidden="1"/>
    <cellStyle name="Uwaga 3" xfId="28858" hidden="1"/>
    <cellStyle name="Uwaga 3" xfId="28854" hidden="1"/>
    <cellStyle name="Uwaga 3" xfId="28848" hidden="1"/>
    <cellStyle name="Uwaga 3" xfId="28843" hidden="1"/>
    <cellStyle name="Uwaga 3" xfId="28839" hidden="1"/>
    <cellStyle name="Uwaga 3" xfId="28833" hidden="1"/>
    <cellStyle name="Uwaga 3" xfId="28828" hidden="1"/>
    <cellStyle name="Uwaga 3" xfId="28824" hidden="1"/>
    <cellStyle name="Uwaga 3" xfId="28819" hidden="1"/>
    <cellStyle name="Uwaga 3" xfId="28815" hidden="1"/>
    <cellStyle name="Uwaga 3" xfId="28811" hidden="1"/>
    <cellStyle name="Uwaga 3" xfId="28803" hidden="1"/>
    <cellStyle name="Uwaga 3" xfId="28798" hidden="1"/>
    <cellStyle name="Uwaga 3" xfId="28794" hidden="1"/>
    <cellStyle name="Uwaga 3" xfId="28788" hidden="1"/>
    <cellStyle name="Uwaga 3" xfId="28783" hidden="1"/>
    <cellStyle name="Uwaga 3" xfId="28779" hidden="1"/>
    <cellStyle name="Uwaga 3" xfId="28773" hidden="1"/>
    <cellStyle name="Uwaga 3" xfId="28768" hidden="1"/>
    <cellStyle name="Uwaga 3" xfId="28764" hidden="1"/>
    <cellStyle name="Uwaga 3" xfId="28760" hidden="1"/>
    <cellStyle name="Uwaga 3" xfId="28755" hidden="1"/>
    <cellStyle name="Uwaga 3" xfId="28750" hidden="1"/>
    <cellStyle name="Uwaga 3" xfId="28745" hidden="1"/>
    <cellStyle name="Uwaga 3" xfId="28741" hidden="1"/>
    <cellStyle name="Uwaga 3" xfId="28737" hidden="1"/>
    <cellStyle name="Uwaga 3" xfId="28730" hidden="1"/>
    <cellStyle name="Uwaga 3" xfId="28726" hidden="1"/>
    <cellStyle name="Uwaga 3" xfId="28721" hidden="1"/>
    <cellStyle name="Uwaga 3" xfId="28715" hidden="1"/>
    <cellStyle name="Uwaga 3" xfId="28711" hidden="1"/>
    <cellStyle name="Uwaga 3" xfId="28706" hidden="1"/>
    <cellStyle name="Uwaga 3" xfId="28700" hidden="1"/>
    <cellStyle name="Uwaga 3" xfId="28696" hidden="1"/>
    <cellStyle name="Uwaga 3" xfId="28691" hidden="1"/>
    <cellStyle name="Uwaga 3" xfId="28685" hidden="1"/>
    <cellStyle name="Uwaga 3" xfId="28681" hidden="1"/>
    <cellStyle name="Uwaga 3" xfId="28677" hidden="1"/>
    <cellStyle name="Uwaga 3" xfId="29537" hidden="1"/>
    <cellStyle name="Uwaga 3" xfId="29536" hidden="1"/>
    <cellStyle name="Uwaga 3" xfId="29535" hidden="1"/>
    <cellStyle name="Uwaga 3" xfId="29522" hidden="1"/>
    <cellStyle name="Uwaga 3" xfId="29521" hidden="1"/>
    <cellStyle name="Uwaga 3" xfId="29520" hidden="1"/>
    <cellStyle name="Uwaga 3" xfId="29507" hidden="1"/>
    <cellStyle name="Uwaga 3" xfId="29506" hidden="1"/>
    <cellStyle name="Uwaga 3" xfId="29505" hidden="1"/>
    <cellStyle name="Uwaga 3" xfId="29492" hidden="1"/>
    <cellStyle name="Uwaga 3" xfId="29491" hidden="1"/>
    <cellStyle name="Uwaga 3" xfId="29490" hidden="1"/>
    <cellStyle name="Uwaga 3" xfId="29477" hidden="1"/>
    <cellStyle name="Uwaga 3" xfId="29476" hidden="1"/>
    <cellStyle name="Uwaga 3" xfId="29475" hidden="1"/>
    <cellStyle name="Uwaga 3" xfId="29463" hidden="1"/>
    <cellStyle name="Uwaga 3" xfId="29461" hidden="1"/>
    <cellStyle name="Uwaga 3" xfId="29459" hidden="1"/>
    <cellStyle name="Uwaga 3" xfId="29448" hidden="1"/>
    <cellStyle name="Uwaga 3" xfId="29446" hidden="1"/>
    <cellStyle name="Uwaga 3" xfId="29444" hidden="1"/>
    <cellStyle name="Uwaga 3" xfId="29433" hidden="1"/>
    <cellStyle name="Uwaga 3" xfId="29431" hidden="1"/>
    <cellStyle name="Uwaga 3" xfId="29429" hidden="1"/>
    <cellStyle name="Uwaga 3" xfId="29418" hidden="1"/>
    <cellStyle name="Uwaga 3" xfId="29416" hidden="1"/>
    <cellStyle name="Uwaga 3" xfId="29414" hidden="1"/>
    <cellStyle name="Uwaga 3" xfId="29403" hidden="1"/>
    <cellStyle name="Uwaga 3" xfId="29401" hidden="1"/>
    <cellStyle name="Uwaga 3" xfId="29399" hidden="1"/>
    <cellStyle name="Uwaga 3" xfId="29388" hidden="1"/>
    <cellStyle name="Uwaga 3" xfId="29386" hidden="1"/>
    <cellStyle name="Uwaga 3" xfId="29384" hidden="1"/>
    <cellStyle name="Uwaga 3" xfId="29373" hidden="1"/>
    <cellStyle name="Uwaga 3" xfId="29371" hidden="1"/>
    <cellStyle name="Uwaga 3" xfId="29369" hidden="1"/>
    <cellStyle name="Uwaga 3" xfId="29358" hidden="1"/>
    <cellStyle name="Uwaga 3" xfId="29356" hidden="1"/>
    <cellStyle name="Uwaga 3" xfId="29354" hidden="1"/>
    <cellStyle name="Uwaga 3" xfId="29343" hidden="1"/>
    <cellStyle name="Uwaga 3" xfId="29341" hidden="1"/>
    <cellStyle name="Uwaga 3" xfId="29339" hidden="1"/>
    <cellStyle name="Uwaga 3" xfId="29328" hidden="1"/>
    <cellStyle name="Uwaga 3" xfId="29326" hidden="1"/>
    <cellStyle name="Uwaga 3" xfId="29324" hidden="1"/>
    <cellStyle name="Uwaga 3" xfId="29313" hidden="1"/>
    <cellStyle name="Uwaga 3" xfId="29311" hidden="1"/>
    <cellStyle name="Uwaga 3" xfId="29309" hidden="1"/>
    <cellStyle name="Uwaga 3" xfId="29298" hidden="1"/>
    <cellStyle name="Uwaga 3" xfId="29296" hidden="1"/>
    <cellStyle name="Uwaga 3" xfId="29294" hidden="1"/>
    <cellStyle name="Uwaga 3" xfId="29283" hidden="1"/>
    <cellStyle name="Uwaga 3" xfId="29281" hidden="1"/>
    <cellStyle name="Uwaga 3" xfId="29278" hidden="1"/>
    <cellStyle name="Uwaga 3" xfId="29268" hidden="1"/>
    <cellStyle name="Uwaga 3" xfId="29265" hidden="1"/>
    <cellStyle name="Uwaga 3" xfId="29262" hidden="1"/>
    <cellStyle name="Uwaga 3" xfId="29253" hidden="1"/>
    <cellStyle name="Uwaga 3" xfId="29251" hidden="1"/>
    <cellStyle name="Uwaga 3" xfId="29248" hidden="1"/>
    <cellStyle name="Uwaga 3" xfId="29238" hidden="1"/>
    <cellStyle name="Uwaga 3" xfId="29236" hidden="1"/>
    <cellStyle name="Uwaga 3" xfId="29234" hidden="1"/>
    <cellStyle name="Uwaga 3" xfId="29223" hidden="1"/>
    <cellStyle name="Uwaga 3" xfId="29221" hidden="1"/>
    <cellStyle name="Uwaga 3" xfId="29219" hidden="1"/>
    <cellStyle name="Uwaga 3" xfId="29208" hidden="1"/>
    <cellStyle name="Uwaga 3" xfId="29206" hidden="1"/>
    <cellStyle name="Uwaga 3" xfId="29204" hidden="1"/>
    <cellStyle name="Uwaga 3" xfId="29193" hidden="1"/>
    <cellStyle name="Uwaga 3" xfId="29191" hidden="1"/>
    <cellStyle name="Uwaga 3" xfId="29189" hidden="1"/>
    <cellStyle name="Uwaga 3" xfId="29178" hidden="1"/>
    <cellStyle name="Uwaga 3" xfId="29176" hidden="1"/>
    <cellStyle name="Uwaga 3" xfId="29174" hidden="1"/>
    <cellStyle name="Uwaga 3" xfId="29163" hidden="1"/>
    <cellStyle name="Uwaga 3" xfId="29161" hidden="1"/>
    <cellStyle name="Uwaga 3" xfId="29158" hidden="1"/>
    <cellStyle name="Uwaga 3" xfId="29148" hidden="1"/>
    <cellStyle name="Uwaga 3" xfId="29145" hidden="1"/>
    <cellStyle name="Uwaga 3" xfId="29142" hidden="1"/>
    <cellStyle name="Uwaga 3" xfId="29133" hidden="1"/>
    <cellStyle name="Uwaga 3" xfId="29130" hidden="1"/>
    <cellStyle name="Uwaga 3" xfId="29127" hidden="1"/>
    <cellStyle name="Uwaga 3" xfId="29118" hidden="1"/>
    <cellStyle name="Uwaga 3" xfId="29116" hidden="1"/>
    <cellStyle name="Uwaga 3" xfId="29114" hidden="1"/>
    <cellStyle name="Uwaga 3" xfId="29103" hidden="1"/>
    <cellStyle name="Uwaga 3" xfId="29100" hidden="1"/>
    <cellStyle name="Uwaga 3" xfId="29097" hidden="1"/>
    <cellStyle name="Uwaga 3" xfId="29088" hidden="1"/>
    <cellStyle name="Uwaga 3" xfId="29085" hidden="1"/>
    <cellStyle name="Uwaga 3" xfId="29082" hidden="1"/>
    <cellStyle name="Uwaga 3" xfId="29073" hidden="1"/>
    <cellStyle name="Uwaga 3" xfId="29070" hidden="1"/>
    <cellStyle name="Uwaga 3" xfId="29067" hidden="1"/>
    <cellStyle name="Uwaga 3" xfId="29060" hidden="1"/>
    <cellStyle name="Uwaga 3" xfId="29056" hidden="1"/>
    <cellStyle name="Uwaga 3" xfId="29053" hidden="1"/>
    <cellStyle name="Uwaga 3" xfId="29045" hidden="1"/>
    <cellStyle name="Uwaga 3" xfId="29041" hidden="1"/>
    <cellStyle name="Uwaga 3" xfId="29038" hidden="1"/>
    <cellStyle name="Uwaga 3" xfId="29030" hidden="1"/>
    <cellStyle name="Uwaga 3" xfId="29026" hidden="1"/>
    <cellStyle name="Uwaga 3" xfId="29022" hidden="1"/>
    <cellStyle name="Uwaga 3" xfId="29015" hidden="1"/>
    <cellStyle name="Uwaga 3" xfId="29011" hidden="1"/>
    <cellStyle name="Uwaga 3" xfId="29008" hidden="1"/>
    <cellStyle name="Uwaga 3" xfId="29000" hidden="1"/>
    <cellStyle name="Uwaga 3" xfId="28996" hidden="1"/>
    <cellStyle name="Uwaga 3" xfId="28993" hidden="1"/>
    <cellStyle name="Uwaga 3" xfId="28984" hidden="1"/>
    <cellStyle name="Uwaga 3" xfId="28979" hidden="1"/>
    <cellStyle name="Uwaga 3" xfId="28975" hidden="1"/>
    <cellStyle name="Uwaga 3" xfId="28969" hidden="1"/>
    <cellStyle name="Uwaga 3" xfId="28964" hidden="1"/>
    <cellStyle name="Uwaga 3" xfId="28960" hidden="1"/>
    <cellStyle name="Uwaga 3" xfId="28954" hidden="1"/>
    <cellStyle name="Uwaga 3" xfId="28949" hidden="1"/>
    <cellStyle name="Uwaga 3" xfId="28945" hidden="1"/>
    <cellStyle name="Uwaga 3" xfId="28940" hidden="1"/>
    <cellStyle name="Uwaga 3" xfId="28936" hidden="1"/>
    <cellStyle name="Uwaga 3" xfId="28932" hidden="1"/>
    <cellStyle name="Uwaga 3" xfId="28925" hidden="1"/>
    <cellStyle name="Uwaga 3" xfId="28920" hidden="1"/>
    <cellStyle name="Uwaga 3" xfId="28916" hidden="1"/>
    <cellStyle name="Uwaga 3" xfId="28909" hidden="1"/>
    <cellStyle name="Uwaga 3" xfId="28904" hidden="1"/>
    <cellStyle name="Uwaga 3" xfId="28900" hidden="1"/>
    <cellStyle name="Uwaga 3" xfId="28895" hidden="1"/>
    <cellStyle name="Uwaga 3" xfId="28890" hidden="1"/>
    <cellStyle name="Uwaga 3" xfId="28886" hidden="1"/>
    <cellStyle name="Uwaga 3" xfId="28880" hidden="1"/>
    <cellStyle name="Uwaga 3" xfId="28876" hidden="1"/>
    <cellStyle name="Uwaga 3" xfId="28873" hidden="1"/>
    <cellStyle name="Uwaga 3" xfId="28866" hidden="1"/>
    <cellStyle name="Uwaga 3" xfId="28861" hidden="1"/>
    <cellStyle name="Uwaga 3" xfId="28856" hidden="1"/>
    <cellStyle name="Uwaga 3" xfId="28850" hidden="1"/>
    <cellStyle name="Uwaga 3" xfId="28845" hidden="1"/>
    <cellStyle name="Uwaga 3" xfId="28840" hidden="1"/>
    <cellStyle name="Uwaga 3" xfId="28835" hidden="1"/>
    <cellStyle name="Uwaga 3" xfId="28830" hidden="1"/>
    <cellStyle name="Uwaga 3" xfId="28825" hidden="1"/>
    <cellStyle name="Uwaga 3" xfId="28821" hidden="1"/>
    <cellStyle name="Uwaga 3" xfId="28817" hidden="1"/>
    <cellStyle name="Uwaga 3" xfId="28812" hidden="1"/>
    <cellStyle name="Uwaga 3" xfId="28805" hidden="1"/>
    <cellStyle name="Uwaga 3" xfId="28800" hidden="1"/>
    <cellStyle name="Uwaga 3" xfId="28795" hidden="1"/>
    <cellStyle name="Uwaga 3" xfId="28789" hidden="1"/>
    <cellStyle name="Uwaga 3" xfId="28784" hidden="1"/>
    <cellStyle name="Uwaga 3" xfId="28780" hidden="1"/>
    <cellStyle name="Uwaga 3" xfId="28775" hidden="1"/>
    <cellStyle name="Uwaga 3" xfId="28770" hidden="1"/>
    <cellStyle name="Uwaga 3" xfId="28765" hidden="1"/>
    <cellStyle name="Uwaga 3" xfId="28761" hidden="1"/>
    <cellStyle name="Uwaga 3" xfId="28756" hidden="1"/>
    <cellStyle name="Uwaga 3" xfId="28751" hidden="1"/>
    <cellStyle name="Uwaga 3" xfId="28746" hidden="1"/>
    <cellStyle name="Uwaga 3" xfId="28742" hidden="1"/>
    <cellStyle name="Uwaga 3" xfId="28738" hidden="1"/>
    <cellStyle name="Uwaga 3" xfId="28731" hidden="1"/>
    <cellStyle name="Uwaga 3" xfId="28727" hidden="1"/>
    <cellStyle name="Uwaga 3" xfId="28722" hidden="1"/>
    <cellStyle name="Uwaga 3" xfId="28716" hidden="1"/>
    <cellStyle name="Uwaga 3" xfId="28712" hidden="1"/>
    <cellStyle name="Uwaga 3" xfId="28707" hidden="1"/>
    <cellStyle name="Uwaga 3" xfId="28701" hidden="1"/>
    <cellStyle name="Uwaga 3" xfId="28697" hidden="1"/>
    <cellStyle name="Uwaga 3" xfId="28693" hidden="1"/>
    <cellStyle name="Uwaga 3" xfId="28686" hidden="1"/>
    <cellStyle name="Uwaga 3" xfId="28682" hidden="1"/>
    <cellStyle name="Uwaga 3" xfId="28678" hidden="1"/>
    <cellStyle name="Uwaga 3" xfId="29542" hidden="1"/>
    <cellStyle name="Uwaga 3" xfId="29540" hidden="1"/>
    <cellStyle name="Uwaga 3" xfId="29538" hidden="1"/>
    <cellStyle name="Uwaga 3" xfId="29525" hidden="1"/>
    <cellStyle name="Uwaga 3" xfId="29524" hidden="1"/>
    <cellStyle name="Uwaga 3" xfId="29523" hidden="1"/>
    <cellStyle name="Uwaga 3" xfId="29510" hidden="1"/>
    <cellStyle name="Uwaga 3" xfId="29509" hidden="1"/>
    <cellStyle name="Uwaga 3" xfId="29508" hidden="1"/>
    <cellStyle name="Uwaga 3" xfId="29496" hidden="1"/>
    <cellStyle name="Uwaga 3" xfId="29494" hidden="1"/>
    <cellStyle name="Uwaga 3" xfId="29493" hidden="1"/>
    <cellStyle name="Uwaga 3" xfId="29480" hidden="1"/>
    <cellStyle name="Uwaga 3" xfId="29479" hidden="1"/>
    <cellStyle name="Uwaga 3" xfId="29478" hidden="1"/>
    <cellStyle name="Uwaga 3" xfId="29466" hidden="1"/>
    <cellStyle name="Uwaga 3" xfId="29464" hidden="1"/>
    <cellStyle name="Uwaga 3" xfId="29462" hidden="1"/>
    <cellStyle name="Uwaga 3" xfId="29451" hidden="1"/>
    <cellStyle name="Uwaga 3" xfId="29449" hidden="1"/>
    <cellStyle name="Uwaga 3" xfId="29447" hidden="1"/>
    <cellStyle name="Uwaga 3" xfId="29436" hidden="1"/>
    <cellStyle name="Uwaga 3" xfId="29434" hidden="1"/>
    <cellStyle name="Uwaga 3" xfId="29432" hidden="1"/>
    <cellStyle name="Uwaga 3" xfId="29421" hidden="1"/>
    <cellStyle name="Uwaga 3" xfId="29419" hidden="1"/>
    <cellStyle name="Uwaga 3" xfId="29417" hidden="1"/>
    <cellStyle name="Uwaga 3" xfId="29406" hidden="1"/>
    <cellStyle name="Uwaga 3" xfId="29404" hidden="1"/>
    <cellStyle name="Uwaga 3" xfId="29402" hidden="1"/>
    <cellStyle name="Uwaga 3" xfId="29391" hidden="1"/>
    <cellStyle name="Uwaga 3" xfId="29389" hidden="1"/>
    <cellStyle name="Uwaga 3" xfId="29387" hidden="1"/>
    <cellStyle name="Uwaga 3" xfId="29376" hidden="1"/>
    <cellStyle name="Uwaga 3" xfId="29374" hidden="1"/>
    <cellStyle name="Uwaga 3" xfId="29372" hidden="1"/>
    <cellStyle name="Uwaga 3" xfId="29361" hidden="1"/>
    <cellStyle name="Uwaga 3" xfId="29359" hidden="1"/>
    <cellStyle name="Uwaga 3" xfId="29357" hidden="1"/>
    <cellStyle name="Uwaga 3" xfId="29346" hidden="1"/>
    <cellStyle name="Uwaga 3" xfId="29344" hidden="1"/>
    <cellStyle name="Uwaga 3" xfId="29342" hidden="1"/>
    <cellStyle name="Uwaga 3" xfId="29331" hidden="1"/>
    <cellStyle name="Uwaga 3" xfId="29329" hidden="1"/>
    <cellStyle name="Uwaga 3" xfId="29327" hidden="1"/>
    <cellStyle name="Uwaga 3" xfId="29316" hidden="1"/>
    <cellStyle name="Uwaga 3" xfId="29314" hidden="1"/>
    <cellStyle name="Uwaga 3" xfId="29312" hidden="1"/>
    <cellStyle name="Uwaga 3" xfId="29301" hidden="1"/>
    <cellStyle name="Uwaga 3" xfId="29299" hidden="1"/>
    <cellStyle name="Uwaga 3" xfId="29297" hidden="1"/>
    <cellStyle name="Uwaga 3" xfId="29286" hidden="1"/>
    <cellStyle name="Uwaga 3" xfId="29284" hidden="1"/>
    <cellStyle name="Uwaga 3" xfId="29282" hidden="1"/>
    <cellStyle name="Uwaga 3" xfId="29271" hidden="1"/>
    <cellStyle name="Uwaga 3" xfId="29269" hidden="1"/>
    <cellStyle name="Uwaga 3" xfId="29267" hidden="1"/>
    <cellStyle name="Uwaga 3" xfId="29256" hidden="1"/>
    <cellStyle name="Uwaga 3" xfId="29254" hidden="1"/>
    <cellStyle name="Uwaga 3" xfId="29252" hidden="1"/>
    <cellStyle name="Uwaga 3" xfId="29241" hidden="1"/>
    <cellStyle name="Uwaga 3" xfId="29239" hidden="1"/>
    <cellStyle name="Uwaga 3" xfId="29237" hidden="1"/>
    <cellStyle name="Uwaga 3" xfId="29226" hidden="1"/>
    <cellStyle name="Uwaga 3" xfId="29224" hidden="1"/>
    <cellStyle name="Uwaga 3" xfId="29222" hidden="1"/>
    <cellStyle name="Uwaga 3" xfId="29211" hidden="1"/>
    <cellStyle name="Uwaga 3" xfId="29209" hidden="1"/>
    <cellStyle name="Uwaga 3" xfId="29207" hidden="1"/>
    <cellStyle name="Uwaga 3" xfId="29196" hidden="1"/>
    <cellStyle name="Uwaga 3" xfId="29194" hidden="1"/>
    <cellStyle name="Uwaga 3" xfId="29192" hidden="1"/>
    <cellStyle name="Uwaga 3" xfId="29181" hidden="1"/>
    <cellStyle name="Uwaga 3" xfId="29179" hidden="1"/>
    <cellStyle name="Uwaga 3" xfId="29177" hidden="1"/>
    <cellStyle name="Uwaga 3" xfId="29166" hidden="1"/>
    <cellStyle name="Uwaga 3" xfId="29164" hidden="1"/>
    <cellStyle name="Uwaga 3" xfId="29162" hidden="1"/>
    <cellStyle name="Uwaga 3" xfId="29151" hidden="1"/>
    <cellStyle name="Uwaga 3" xfId="29149" hidden="1"/>
    <cellStyle name="Uwaga 3" xfId="29146" hidden="1"/>
    <cellStyle name="Uwaga 3" xfId="29136" hidden="1"/>
    <cellStyle name="Uwaga 3" xfId="29134" hidden="1"/>
    <cellStyle name="Uwaga 3" xfId="29132" hidden="1"/>
    <cellStyle name="Uwaga 3" xfId="29121" hidden="1"/>
    <cellStyle name="Uwaga 3" xfId="29119" hidden="1"/>
    <cellStyle name="Uwaga 3" xfId="29117" hidden="1"/>
    <cellStyle name="Uwaga 3" xfId="29106" hidden="1"/>
    <cellStyle name="Uwaga 3" xfId="29104" hidden="1"/>
    <cellStyle name="Uwaga 3" xfId="29101" hidden="1"/>
    <cellStyle name="Uwaga 3" xfId="29091" hidden="1"/>
    <cellStyle name="Uwaga 3" xfId="29089" hidden="1"/>
    <cellStyle name="Uwaga 3" xfId="29086" hidden="1"/>
    <cellStyle name="Uwaga 3" xfId="29076" hidden="1"/>
    <cellStyle name="Uwaga 3" xfId="29074" hidden="1"/>
    <cellStyle name="Uwaga 3" xfId="29071" hidden="1"/>
    <cellStyle name="Uwaga 3" xfId="29062" hidden="1"/>
    <cellStyle name="Uwaga 3" xfId="29059" hidden="1"/>
    <cellStyle name="Uwaga 3" xfId="29055" hidden="1"/>
    <cellStyle name="Uwaga 3" xfId="29047" hidden="1"/>
    <cellStyle name="Uwaga 3" xfId="29044" hidden="1"/>
    <cellStyle name="Uwaga 3" xfId="29040" hidden="1"/>
    <cellStyle name="Uwaga 3" xfId="29032" hidden="1"/>
    <cellStyle name="Uwaga 3" xfId="29029" hidden="1"/>
    <cellStyle name="Uwaga 3" xfId="29025" hidden="1"/>
    <cellStyle name="Uwaga 3" xfId="29017" hidden="1"/>
    <cellStyle name="Uwaga 3" xfId="29014" hidden="1"/>
    <cellStyle name="Uwaga 3" xfId="29010" hidden="1"/>
    <cellStyle name="Uwaga 3" xfId="29002" hidden="1"/>
    <cellStyle name="Uwaga 3" xfId="28999" hidden="1"/>
    <cellStyle name="Uwaga 3" xfId="28995" hidden="1"/>
    <cellStyle name="Uwaga 3" xfId="28987" hidden="1"/>
    <cellStyle name="Uwaga 3" xfId="28983" hidden="1"/>
    <cellStyle name="Uwaga 3" xfId="28978" hidden="1"/>
    <cellStyle name="Uwaga 3" xfId="28972" hidden="1"/>
    <cellStyle name="Uwaga 3" xfId="28968" hidden="1"/>
    <cellStyle name="Uwaga 3" xfId="28963" hidden="1"/>
    <cellStyle name="Uwaga 3" xfId="28957" hidden="1"/>
    <cellStyle name="Uwaga 3" xfId="28953" hidden="1"/>
    <cellStyle name="Uwaga 3" xfId="28948" hidden="1"/>
    <cellStyle name="Uwaga 3" xfId="28942" hidden="1"/>
    <cellStyle name="Uwaga 3" xfId="28939" hidden="1"/>
    <cellStyle name="Uwaga 3" xfId="28935" hidden="1"/>
    <cellStyle name="Uwaga 3" xfId="28927" hidden="1"/>
    <cellStyle name="Uwaga 3" xfId="28924" hidden="1"/>
    <cellStyle name="Uwaga 3" xfId="28919" hidden="1"/>
    <cellStyle name="Uwaga 3" xfId="28912" hidden="1"/>
    <cellStyle name="Uwaga 3" xfId="28908" hidden="1"/>
    <cellStyle name="Uwaga 3" xfId="28903" hidden="1"/>
    <cellStyle name="Uwaga 3" xfId="28897" hidden="1"/>
    <cellStyle name="Uwaga 3" xfId="28893" hidden="1"/>
    <cellStyle name="Uwaga 3" xfId="28888" hidden="1"/>
    <cellStyle name="Uwaga 3" xfId="28882" hidden="1"/>
    <cellStyle name="Uwaga 3" xfId="28879" hidden="1"/>
    <cellStyle name="Uwaga 3" xfId="28875" hidden="1"/>
    <cellStyle name="Uwaga 3" xfId="28867" hidden="1"/>
    <cellStyle name="Uwaga 3" xfId="28862" hidden="1"/>
    <cellStyle name="Uwaga 3" xfId="28857" hidden="1"/>
    <cellStyle name="Uwaga 3" xfId="28852" hidden="1"/>
    <cellStyle name="Uwaga 3" xfId="28847" hidden="1"/>
    <cellStyle name="Uwaga 3" xfId="28842" hidden="1"/>
    <cellStyle name="Uwaga 3" xfId="28837" hidden="1"/>
    <cellStyle name="Uwaga 3" xfId="28832" hidden="1"/>
    <cellStyle name="Uwaga 3" xfId="28827" hidden="1"/>
    <cellStyle name="Uwaga 3" xfId="28822" hidden="1"/>
    <cellStyle name="Uwaga 3" xfId="28818" hidden="1"/>
    <cellStyle name="Uwaga 3" xfId="28813" hidden="1"/>
    <cellStyle name="Uwaga 3" xfId="28806" hidden="1"/>
    <cellStyle name="Uwaga 3" xfId="28801" hidden="1"/>
    <cellStyle name="Uwaga 3" xfId="28796" hidden="1"/>
    <cellStyle name="Uwaga 3" xfId="28791" hidden="1"/>
    <cellStyle name="Uwaga 3" xfId="28786" hidden="1"/>
    <cellStyle name="Uwaga 3" xfId="28781" hidden="1"/>
    <cellStyle name="Uwaga 3" xfId="28776" hidden="1"/>
    <cellStyle name="Uwaga 3" xfId="28771" hidden="1"/>
    <cellStyle name="Uwaga 3" xfId="28766" hidden="1"/>
    <cellStyle name="Uwaga 3" xfId="28762" hidden="1"/>
    <cellStyle name="Uwaga 3" xfId="28757" hidden="1"/>
    <cellStyle name="Uwaga 3" xfId="28752" hidden="1"/>
    <cellStyle name="Uwaga 3" xfId="28747" hidden="1"/>
    <cellStyle name="Uwaga 3" xfId="28743" hidden="1"/>
    <cellStyle name="Uwaga 3" xfId="28739" hidden="1"/>
    <cellStyle name="Uwaga 3" xfId="28732" hidden="1"/>
    <cellStyle name="Uwaga 3" xfId="28728" hidden="1"/>
    <cellStyle name="Uwaga 3" xfId="28723" hidden="1"/>
    <cellStyle name="Uwaga 3" xfId="28717" hidden="1"/>
    <cellStyle name="Uwaga 3" xfId="28713" hidden="1"/>
    <cellStyle name="Uwaga 3" xfId="28708" hidden="1"/>
    <cellStyle name="Uwaga 3" xfId="28702" hidden="1"/>
    <cellStyle name="Uwaga 3" xfId="28698" hidden="1"/>
    <cellStyle name="Uwaga 3" xfId="28694" hidden="1"/>
    <cellStyle name="Uwaga 3" xfId="28687" hidden="1"/>
    <cellStyle name="Uwaga 3" xfId="28683" hidden="1"/>
    <cellStyle name="Uwaga 3" xfId="28679" hidden="1"/>
    <cellStyle name="Uwaga 3" xfId="29546" hidden="1"/>
    <cellStyle name="Uwaga 3" xfId="29545" hidden="1"/>
    <cellStyle name="Uwaga 3" xfId="29543" hidden="1"/>
    <cellStyle name="Uwaga 3" xfId="29530" hidden="1"/>
    <cellStyle name="Uwaga 3" xfId="29528" hidden="1"/>
    <cellStyle name="Uwaga 3" xfId="29526" hidden="1"/>
    <cellStyle name="Uwaga 3" xfId="29516" hidden="1"/>
    <cellStyle name="Uwaga 3" xfId="29514" hidden="1"/>
    <cellStyle name="Uwaga 3" xfId="29512" hidden="1"/>
    <cellStyle name="Uwaga 3" xfId="29501" hidden="1"/>
    <cellStyle name="Uwaga 3" xfId="29499" hidden="1"/>
    <cellStyle name="Uwaga 3" xfId="29497" hidden="1"/>
    <cellStyle name="Uwaga 3" xfId="29484" hidden="1"/>
    <cellStyle name="Uwaga 3" xfId="29482" hidden="1"/>
    <cellStyle name="Uwaga 3" xfId="29481" hidden="1"/>
    <cellStyle name="Uwaga 3" xfId="29468" hidden="1"/>
    <cellStyle name="Uwaga 3" xfId="29467" hidden="1"/>
    <cellStyle name="Uwaga 3" xfId="29465" hidden="1"/>
    <cellStyle name="Uwaga 3" xfId="29453" hidden="1"/>
    <cellStyle name="Uwaga 3" xfId="29452" hidden="1"/>
    <cellStyle name="Uwaga 3" xfId="29450" hidden="1"/>
    <cellStyle name="Uwaga 3" xfId="29438" hidden="1"/>
    <cellStyle name="Uwaga 3" xfId="29437" hidden="1"/>
    <cellStyle name="Uwaga 3" xfId="29435" hidden="1"/>
    <cellStyle name="Uwaga 3" xfId="29423" hidden="1"/>
    <cellStyle name="Uwaga 3" xfId="29422" hidden="1"/>
    <cellStyle name="Uwaga 3" xfId="29420" hidden="1"/>
    <cellStyle name="Uwaga 3" xfId="29408" hidden="1"/>
    <cellStyle name="Uwaga 3" xfId="29407" hidden="1"/>
    <cellStyle name="Uwaga 3" xfId="29405" hidden="1"/>
    <cellStyle name="Uwaga 3" xfId="29393" hidden="1"/>
    <cellStyle name="Uwaga 3" xfId="29392" hidden="1"/>
    <cellStyle name="Uwaga 3" xfId="29390" hidden="1"/>
    <cellStyle name="Uwaga 3" xfId="29378" hidden="1"/>
    <cellStyle name="Uwaga 3" xfId="29377" hidden="1"/>
    <cellStyle name="Uwaga 3" xfId="29375" hidden="1"/>
    <cellStyle name="Uwaga 3" xfId="29363" hidden="1"/>
    <cellStyle name="Uwaga 3" xfId="29362" hidden="1"/>
    <cellStyle name="Uwaga 3" xfId="29360" hidden="1"/>
    <cellStyle name="Uwaga 3" xfId="29348" hidden="1"/>
    <cellStyle name="Uwaga 3" xfId="29347" hidden="1"/>
    <cellStyle name="Uwaga 3" xfId="29345" hidden="1"/>
    <cellStyle name="Uwaga 3" xfId="29333" hidden="1"/>
    <cellStyle name="Uwaga 3" xfId="29332" hidden="1"/>
    <cellStyle name="Uwaga 3" xfId="29330" hidden="1"/>
    <cellStyle name="Uwaga 3" xfId="29318" hidden="1"/>
    <cellStyle name="Uwaga 3" xfId="29317" hidden="1"/>
    <cellStyle name="Uwaga 3" xfId="29315" hidden="1"/>
    <cellStyle name="Uwaga 3" xfId="29303" hidden="1"/>
    <cellStyle name="Uwaga 3" xfId="29302" hidden="1"/>
    <cellStyle name="Uwaga 3" xfId="29300" hidden="1"/>
    <cellStyle name="Uwaga 3" xfId="29288" hidden="1"/>
    <cellStyle name="Uwaga 3" xfId="29287" hidden="1"/>
    <cellStyle name="Uwaga 3" xfId="29285" hidden="1"/>
    <cellStyle name="Uwaga 3" xfId="29273" hidden="1"/>
    <cellStyle name="Uwaga 3" xfId="29272" hidden="1"/>
    <cellStyle name="Uwaga 3" xfId="29270" hidden="1"/>
    <cellStyle name="Uwaga 3" xfId="29258" hidden="1"/>
    <cellStyle name="Uwaga 3" xfId="29257" hidden="1"/>
    <cellStyle name="Uwaga 3" xfId="29255" hidden="1"/>
    <cellStyle name="Uwaga 3" xfId="29243" hidden="1"/>
    <cellStyle name="Uwaga 3" xfId="29242" hidden="1"/>
    <cellStyle name="Uwaga 3" xfId="29240" hidden="1"/>
    <cellStyle name="Uwaga 3" xfId="29228" hidden="1"/>
    <cellStyle name="Uwaga 3" xfId="29227" hidden="1"/>
    <cellStyle name="Uwaga 3" xfId="29225" hidden="1"/>
    <cellStyle name="Uwaga 3" xfId="29213" hidden="1"/>
    <cellStyle name="Uwaga 3" xfId="29212" hidden="1"/>
    <cellStyle name="Uwaga 3" xfId="29210" hidden="1"/>
    <cellStyle name="Uwaga 3" xfId="29198" hidden="1"/>
    <cellStyle name="Uwaga 3" xfId="29197" hidden="1"/>
    <cellStyle name="Uwaga 3" xfId="29195" hidden="1"/>
    <cellStyle name="Uwaga 3" xfId="29183" hidden="1"/>
    <cellStyle name="Uwaga 3" xfId="29182" hidden="1"/>
    <cellStyle name="Uwaga 3" xfId="29180" hidden="1"/>
    <cellStyle name="Uwaga 3" xfId="29168" hidden="1"/>
    <cellStyle name="Uwaga 3" xfId="29167" hidden="1"/>
    <cellStyle name="Uwaga 3" xfId="29165" hidden="1"/>
    <cellStyle name="Uwaga 3" xfId="29153" hidden="1"/>
    <cellStyle name="Uwaga 3" xfId="29152" hidden="1"/>
    <cellStyle name="Uwaga 3" xfId="29150" hidden="1"/>
    <cellStyle name="Uwaga 3" xfId="29138" hidden="1"/>
    <cellStyle name="Uwaga 3" xfId="29137" hidden="1"/>
    <cellStyle name="Uwaga 3" xfId="29135" hidden="1"/>
    <cellStyle name="Uwaga 3" xfId="29123" hidden="1"/>
    <cellStyle name="Uwaga 3" xfId="29122" hidden="1"/>
    <cellStyle name="Uwaga 3" xfId="29120" hidden="1"/>
    <cellStyle name="Uwaga 3" xfId="29108" hidden="1"/>
    <cellStyle name="Uwaga 3" xfId="29107" hidden="1"/>
    <cellStyle name="Uwaga 3" xfId="29105" hidden="1"/>
    <cellStyle name="Uwaga 3" xfId="29093" hidden="1"/>
    <cellStyle name="Uwaga 3" xfId="29092" hidden="1"/>
    <cellStyle name="Uwaga 3" xfId="29090" hidden="1"/>
    <cellStyle name="Uwaga 3" xfId="29078" hidden="1"/>
    <cellStyle name="Uwaga 3" xfId="29077" hidden="1"/>
    <cellStyle name="Uwaga 3" xfId="29075" hidden="1"/>
    <cellStyle name="Uwaga 3" xfId="29063" hidden="1"/>
    <cellStyle name="Uwaga 3" xfId="29061" hidden="1"/>
    <cellStyle name="Uwaga 3" xfId="29058" hidden="1"/>
    <cellStyle name="Uwaga 3" xfId="29048" hidden="1"/>
    <cellStyle name="Uwaga 3" xfId="29046" hidden="1"/>
    <cellStyle name="Uwaga 3" xfId="29043" hidden="1"/>
    <cellStyle name="Uwaga 3" xfId="29033" hidden="1"/>
    <cellStyle name="Uwaga 3" xfId="29031" hidden="1"/>
    <cellStyle name="Uwaga 3" xfId="29028" hidden="1"/>
    <cellStyle name="Uwaga 3" xfId="29018" hidden="1"/>
    <cellStyle name="Uwaga 3" xfId="29016" hidden="1"/>
    <cellStyle name="Uwaga 3" xfId="29013" hidden="1"/>
    <cellStyle name="Uwaga 3" xfId="29003" hidden="1"/>
    <cellStyle name="Uwaga 3" xfId="29001" hidden="1"/>
    <cellStyle name="Uwaga 3" xfId="28998" hidden="1"/>
    <cellStyle name="Uwaga 3" xfId="28988" hidden="1"/>
    <cellStyle name="Uwaga 3" xfId="28986" hidden="1"/>
    <cellStyle name="Uwaga 3" xfId="28982" hidden="1"/>
    <cellStyle name="Uwaga 3" xfId="28973" hidden="1"/>
    <cellStyle name="Uwaga 3" xfId="28970" hidden="1"/>
    <cellStyle name="Uwaga 3" xfId="28966" hidden="1"/>
    <cellStyle name="Uwaga 3" xfId="28958" hidden="1"/>
    <cellStyle name="Uwaga 3" xfId="28956" hidden="1"/>
    <cellStyle name="Uwaga 3" xfId="28952" hidden="1"/>
    <cellStyle name="Uwaga 3" xfId="28943" hidden="1"/>
    <cellStyle name="Uwaga 3" xfId="28941" hidden="1"/>
    <cellStyle name="Uwaga 3" xfId="28938" hidden="1"/>
    <cellStyle name="Uwaga 3" xfId="28928" hidden="1"/>
    <cellStyle name="Uwaga 3" xfId="28926" hidden="1"/>
    <cellStyle name="Uwaga 3" xfId="28921" hidden="1"/>
    <cellStyle name="Uwaga 3" xfId="28913" hidden="1"/>
    <cellStyle name="Uwaga 3" xfId="28911" hidden="1"/>
    <cellStyle name="Uwaga 3" xfId="28906" hidden="1"/>
    <cellStyle name="Uwaga 3" xfId="28898" hidden="1"/>
    <cellStyle name="Uwaga 3" xfId="28896" hidden="1"/>
    <cellStyle name="Uwaga 3" xfId="28891" hidden="1"/>
    <cellStyle name="Uwaga 3" xfId="28883" hidden="1"/>
    <cellStyle name="Uwaga 3" xfId="28881" hidden="1"/>
    <cellStyle name="Uwaga 3" xfId="28877" hidden="1"/>
    <cellStyle name="Uwaga 3" xfId="28868" hidden="1"/>
    <cellStyle name="Uwaga 3" xfId="28865" hidden="1"/>
    <cellStyle name="Uwaga 3" xfId="28860" hidden="1"/>
    <cellStyle name="Uwaga 3" xfId="28853" hidden="1"/>
    <cellStyle name="Uwaga 3" xfId="28849" hidden="1"/>
    <cellStyle name="Uwaga 3" xfId="28844" hidden="1"/>
    <cellStyle name="Uwaga 3" xfId="28838" hidden="1"/>
    <cellStyle name="Uwaga 3" xfId="28834" hidden="1"/>
    <cellStyle name="Uwaga 3" xfId="28829" hidden="1"/>
    <cellStyle name="Uwaga 3" xfId="28823" hidden="1"/>
    <cellStyle name="Uwaga 3" xfId="28820" hidden="1"/>
    <cellStyle name="Uwaga 3" xfId="28816" hidden="1"/>
    <cellStyle name="Uwaga 3" xfId="28807" hidden="1"/>
    <cellStyle name="Uwaga 3" xfId="28802" hidden="1"/>
    <cellStyle name="Uwaga 3" xfId="28797" hidden="1"/>
    <cellStyle name="Uwaga 3" xfId="28792" hidden="1"/>
    <cellStyle name="Uwaga 3" xfId="28787" hidden="1"/>
    <cellStyle name="Uwaga 3" xfId="28782" hidden="1"/>
    <cellStyle name="Uwaga 3" xfId="28777" hidden="1"/>
    <cellStyle name="Uwaga 3" xfId="28772" hidden="1"/>
    <cellStyle name="Uwaga 3" xfId="28767" hidden="1"/>
    <cellStyle name="Uwaga 3" xfId="28763" hidden="1"/>
    <cellStyle name="Uwaga 3" xfId="28758" hidden="1"/>
    <cellStyle name="Uwaga 3" xfId="28753" hidden="1"/>
    <cellStyle name="Uwaga 3" xfId="28748" hidden="1"/>
    <cellStyle name="Uwaga 3" xfId="28744" hidden="1"/>
    <cellStyle name="Uwaga 3" xfId="28740" hidden="1"/>
    <cellStyle name="Uwaga 3" xfId="28733" hidden="1"/>
    <cellStyle name="Uwaga 3" xfId="28729" hidden="1"/>
    <cellStyle name="Uwaga 3" xfId="28724" hidden="1"/>
    <cellStyle name="Uwaga 3" xfId="28718" hidden="1"/>
    <cellStyle name="Uwaga 3" xfId="28714" hidden="1"/>
    <cellStyle name="Uwaga 3" xfId="28709" hidden="1"/>
    <cellStyle name="Uwaga 3" xfId="28703" hidden="1"/>
    <cellStyle name="Uwaga 3" xfId="28699" hidden="1"/>
    <cellStyle name="Uwaga 3" xfId="28695" hidden="1"/>
    <cellStyle name="Uwaga 3" xfId="28688" hidden="1"/>
    <cellStyle name="Uwaga 3" xfId="28684" hidden="1"/>
    <cellStyle name="Uwaga 3" xfId="28680" hidden="1"/>
    <cellStyle name="Uwaga 3" xfId="28597" hidden="1"/>
    <cellStyle name="Uwaga 3" xfId="28596" hidden="1"/>
    <cellStyle name="Uwaga 3" xfId="28595" hidden="1"/>
    <cellStyle name="Uwaga 3" xfId="28588" hidden="1"/>
    <cellStyle name="Uwaga 3" xfId="28587" hidden="1"/>
    <cellStyle name="Uwaga 3" xfId="28586" hidden="1"/>
    <cellStyle name="Uwaga 3" xfId="28579" hidden="1"/>
    <cellStyle name="Uwaga 3" xfId="28578" hidden="1"/>
    <cellStyle name="Uwaga 3" xfId="28577" hidden="1"/>
    <cellStyle name="Uwaga 3" xfId="28570" hidden="1"/>
    <cellStyle name="Uwaga 3" xfId="28569" hidden="1"/>
    <cellStyle name="Uwaga 3" xfId="28568" hidden="1"/>
    <cellStyle name="Uwaga 3" xfId="28561" hidden="1"/>
    <cellStyle name="Uwaga 3" xfId="28560" hidden="1"/>
    <cellStyle name="Uwaga 3" xfId="28558" hidden="1"/>
    <cellStyle name="Uwaga 3" xfId="28553" hidden="1"/>
    <cellStyle name="Uwaga 3" xfId="28550" hidden="1"/>
    <cellStyle name="Uwaga 3" xfId="28548" hidden="1"/>
    <cellStyle name="Uwaga 3" xfId="28544" hidden="1"/>
    <cellStyle name="Uwaga 3" xfId="28541" hidden="1"/>
    <cellStyle name="Uwaga 3" xfId="28539" hidden="1"/>
    <cellStyle name="Uwaga 3" xfId="28535" hidden="1"/>
    <cellStyle name="Uwaga 3" xfId="28532" hidden="1"/>
    <cellStyle name="Uwaga 3" xfId="28530" hidden="1"/>
    <cellStyle name="Uwaga 3" xfId="28526" hidden="1"/>
    <cellStyle name="Uwaga 3" xfId="28524" hidden="1"/>
    <cellStyle name="Uwaga 3" xfId="28523" hidden="1"/>
    <cellStyle name="Uwaga 3" xfId="28517" hidden="1"/>
    <cellStyle name="Uwaga 3" xfId="28515" hidden="1"/>
    <cellStyle name="Uwaga 3" xfId="28512" hidden="1"/>
    <cellStyle name="Uwaga 3" xfId="28508" hidden="1"/>
    <cellStyle name="Uwaga 3" xfId="28505" hidden="1"/>
    <cellStyle name="Uwaga 3" xfId="28503" hidden="1"/>
    <cellStyle name="Uwaga 3" xfId="28499" hidden="1"/>
    <cellStyle name="Uwaga 3" xfId="28496" hidden="1"/>
    <cellStyle name="Uwaga 3" xfId="28494" hidden="1"/>
    <cellStyle name="Uwaga 3" xfId="28490" hidden="1"/>
    <cellStyle name="Uwaga 3" xfId="28488" hidden="1"/>
    <cellStyle name="Uwaga 3" xfId="28487" hidden="1"/>
    <cellStyle name="Uwaga 3" xfId="28481" hidden="1"/>
    <cellStyle name="Uwaga 3" xfId="28478" hidden="1"/>
    <cellStyle name="Uwaga 3" xfId="28476" hidden="1"/>
    <cellStyle name="Uwaga 3" xfId="28472" hidden="1"/>
    <cellStyle name="Uwaga 3" xfId="28469" hidden="1"/>
    <cellStyle name="Uwaga 3" xfId="28467" hidden="1"/>
    <cellStyle name="Uwaga 3" xfId="28463" hidden="1"/>
    <cellStyle name="Uwaga 3" xfId="28460" hidden="1"/>
    <cellStyle name="Uwaga 3" xfId="28458" hidden="1"/>
    <cellStyle name="Uwaga 3" xfId="28454" hidden="1"/>
    <cellStyle name="Uwaga 3" xfId="28452" hidden="1"/>
    <cellStyle name="Uwaga 3" xfId="28451" hidden="1"/>
    <cellStyle name="Uwaga 3" xfId="28444" hidden="1"/>
    <cellStyle name="Uwaga 3" xfId="28441" hidden="1"/>
    <cellStyle name="Uwaga 3" xfId="28439" hidden="1"/>
    <cellStyle name="Uwaga 3" xfId="28435" hidden="1"/>
    <cellStyle name="Uwaga 3" xfId="28432" hidden="1"/>
    <cellStyle name="Uwaga 3" xfId="28430" hidden="1"/>
    <cellStyle name="Uwaga 3" xfId="28426" hidden="1"/>
    <cellStyle name="Uwaga 3" xfId="28423" hidden="1"/>
    <cellStyle name="Uwaga 3" xfId="28421" hidden="1"/>
    <cellStyle name="Uwaga 3" xfId="28418" hidden="1"/>
    <cellStyle name="Uwaga 3" xfId="28416" hidden="1"/>
    <cellStyle name="Uwaga 3" xfId="28415" hidden="1"/>
    <cellStyle name="Uwaga 3" xfId="28409" hidden="1"/>
    <cellStyle name="Uwaga 3" xfId="28407" hidden="1"/>
    <cellStyle name="Uwaga 3" xfId="28405" hidden="1"/>
    <cellStyle name="Uwaga 3" xfId="28400" hidden="1"/>
    <cellStyle name="Uwaga 3" xfId="28398" hidden="1"/>
    <cellStyle name="Uwaga 3" xfId="28396" hidden="1"/>
    <cellStyle name="Uwaga 3" xfId="28391" hidden="1"/>
    <cellStyle name="Uwaga 3" xfId="28389" hidden="1"/>
    <cellStyle name="Uwaga 3" xfId="28387" hidden="1"/>
    <cellStyle name="Uwaga 3" xfId="28382" hidden="1"/>
    <cellStyle name="Uwaga 3" xfId="28380" hidden="1"/>
    <cellStyle name="Uwaga 3" xfId="28379" hidden="1"/>
    <cellStyle name="Uwaga 3" xfId="28372" hidden="1"/>
    <cellStyle name="Uwaga 3" xfId="28369" hidden="1"/>
    <cellStyle name="Uwaga 3" xfId="28367" hidden="1"/>
    <cellStyle name="Uwaga 3" xfId="28363" hidden="1"/>
    <cellStyle name="Uwaga 3" xfId="28360" hidden="1"/>
    <cellStyle name="Uwaga 3" xfId="28358" hidden="1"/>
    <cellStyle name="Uwaga 3" xfId="28354" hidden="1"/>
    <cellStyle name="Uwaga 3" xfId="28351" hidden="1"/>
    <cellStyle name="Uwaga 3" xfId="28349" hidden="1"/>
    <cellStyle name="Uwaga 3" xfId="28346" hidden="1"/>
    <cellStyle name="Uwaga 3" xfId="28344" hidden="1"/>
    <cellStyle name="Uwaga 3" xfId="28342" hidden="1"/>
    <cellStyle name="Uwaga 3" xfId="28336" hidden="1"/>
    <cellStyle name="Uwaga 3" xfId="28333" hidden="1"/>
    <cellStyle name="Uwaga 3" xfId="28331" hidden="1"/>
    <cellStyle name="Uwaga 3" xfId="28327" hidden="1"/>
    <cellStyle name="Uwaga 3" xfId="28324" hidden="1"/>
    <cellStyle name="Uwaga 3" xfId="28322" hidden="1"/>
    <cellStyle name="Uwaga 3" xfId="28318" hidden="1"/>
    <cellStyle name="Uwaga 3" xfId="28315" hidden="1"/>
    <cellStyle name="Uwaga 3" xfId="28313" hidden="1"/>
    <cellStyle name="Uwaga 3" xfId="28311" hidden="1"/>
    <cellStyle name="Uwaga 3" xfId="28309" hidden="1"/>
    <cellStyle name="Uwaga 3" xfId="28307" hidden="1"/>
    <cellStyle name="Uwaga 3" xfId="28302" hidden="1"/>
    <cellStyle name="Uwaga 3" xfId="28300" hidden="1"/>
    <cellStyle name="Uwaga 3" xfId="28297" hidden="1"/>
    <cellStyle name="Uwaga 3" xfId="28293" hidden="1"/>
    <cellStyle name="Uwaga 3" xfId="28290" hidden="1"/>
    <cellStyle name="Uwaga 3" xfId="28287" hidden="1"/>
    <cellStyle name="Uwaga 3" xfId="28284" hidden="1"/>
    <cellStyle name="Uwaga 3" xfId="28282" hidden="1"/>
    <cellStyle name="Uwaga 3" xfId="28279" hidden="1"/>
    <cellStyle name="Uwaga 3" xfId="28275" hidden="1"/>
    <cellStyle name="Uwaga 3" xfId="28273" hidden="1"/>
    <cellStyle name="Uwaga 3" xfId="28270" hidden="1"/>
    <cellStyle name="Uwaga 3" xfId="28265" hidden="1"/>
    <cellStyle name="Uwaga 3" xfId="28262" hidden="1"/>
    <cellStyle name="Uwaga 3" xfId="28259" hidden="1"/>
    <cellStyle name="Uwaga 3" xfId="28255" hidden="1"/>
    <cellStyle name="Uwaga 3" xfId="28252" hidden="1"/>
    <cellStyle name="Uwaga 3" xfId="28250" hidden="1"/>
    <cellStyle name="Uwaga 3" xfId="28247" hidden="1"/>
    <cellStyle name="Uwaga 3" xfId="28244" hidden="1"/>
    <cellStyle name="Uwaga 3" xfId="28241" hidden="1"/>
    <cellStyle name="Uwaga 3" xfId="28239" hidden="1"/>
    <cellStyle name="Uwaga 3" xfId="28237" hidden="1"/>
    <cellStyle name="Uwaga 3" xfId="28234" hidden="1"/>
    <cellStyle name="Uwaga 3" xfId="28229" hidden="1"/>
    <cellStyle name="Uwaga 3" xfId="28226" hidden="1"/>
    <cellStyle name="Uwaga 3" xfId="28223" hidden="1"/>
    <cellStyle name="Uwaga 3" xfId="28220" hidden="1"/>
    <cellStyle name="Uwaga 3" xfId="28217" hidden="1"/>
    <cellStyle name="Uwaga 3" xfId="28214" hidden="1"/>
    <cellStyle name="Uwaga 3" xfId="28211" hidden="1"/>
    <cellStyle name="Uwaga 3" xfId="28208" hidden="1"/>
    <cellStyle name="Uwaga 3" xfId="28205" hidden="1"/>
    <cellStyle name="Uwaga 3" xfId="28203" hidden="1"/>
    <cellStyle name="Uwaga 3" xfId="28201" hidden="1"/>
    <cellStyle name="Uwaga 3" xfId="28198" hidden="1"/>
    <cellStyle name="Uwaga 3" xfId="28193" hidden="1"/>
    <cellStyle name="Uwaga 3" xfId="28190" hidden="1"/>
    <cellStyle name="Uwaga 3" xfId="28187" hidden="1"/>
    <cellStyle name="Uwaga 3" xfId="28184" hidden="1"/>
    <cellStyle name="Uwaga 3" xfId="28181" hidden="1"/>
    <cellStyle name="Uwaga 3" xfId="28178" hidden="1"/>
    <cellStyle name="Uwaga 3" xfId="28175" hidden="1"/>
    <cellStyle name="Uwaga 3" xfId="28172" hidden="1"/>
    <cellStyle name="Uwaga 3" xfId="28169" hidden="1"/>
    <cellStyle name="Uwaga 3" xfId="28167" hidden="1"/>
    <cellStyle name="Uwaga 3" xfId="28165" hidden="1"/>
    <cellStyle name="Uwaga 3" xfId="28162" hidden="1"/>
    <cellStyle name="Uwaga 3" xfId="28156" hidden="1"/>
    <cellStyle name="Uwaga 3" xfId="28153" hidden="1"/>
    <cellStyle name="Uwaga 3" xfId="28151" hidden="1"/>
    <cellStyle name="Uwaga 3" xfId="28147" hidden="1"/>
    <cellStyle name="Uwaga 3" xfId="28144" hidden="1"/>
    <cellStyle name="Uwaga 3" xfId="28142" hidden="1"/>
    <cellStyle name="Uwaga 3" xfId="28138" hidden="1"/>
    <cellStyle name="Uwaga 3" xfId="25255" hidden="1"/>
    <cellStyle name="Uwaga 3" xfId="26205" hidden="1"/>
    <cellStyle name="Uwaga 3" xfId="25259" hidden="1"/>
    <cellStyle name="Uwaga 3" xfId="27143" hidden="1"/>
    <cellStyle name="Uwaga 3" xfId="26197" hidden="1"/>
    <cellStyle name="Uwaga 3" xfId="26157" hidden="1"/>
    <cellStyle name="Uwaga 3" xfId="27135" hidden="1"/>
    <cellStyle name="Uwaga 3" xfId="26153" hidden="1"/>
    <cellStyle name="Uwaga 3" xfId="26185" hidden="1"/>
    <cellStyle name="Uwaga 3" xfId="25252" hidden="1"/>
    <cellStyle name="Uwaga 3" xfId="27150" hidden="1"/>
    <cellStyle name="Uwaga 3" xfId="27146" hidden="1"/>
    <cellStyle name="Uwaga 3" xfId="26164" hidden="1"/>
    <cellStyle name="Uwaga 3" xfId="25264" hidden="1"/>
    <cellStyle name="Uwaga 3" xfId="25268" hidden="1"/>
    <cellStyle name="Uwaga 3" xfId="26192" hidden="1"/>
    <cellStyle name="Uwaga 3" xfId="26152" hidden="1"/>
    <cellStyle name="Uwaga 3" xfId="26178" hidden="1"/>
    <cellStyle name="Uwaga 3" xfId="27156" hidden="1"/>
    <cellStyle name="Uwaga 3" xfId="28094" hidden="1"/>
    <cellStyle name="Uwaga 3" xfId="29669" hidden="1"/>
    <cellStyle name="Uwaga 3" xfId="29670" hidden="1"/>
    <cellStyle name="Uwaga 3" xfId="29672" hidden="1"/>
    <cellStyle name="Uwaga 3" xfId="29684" hidden="1"/>
    <cellStyle name="Uwaga 3" xfId="29685" hidden="1"/>
    <cellStyle name="Uwaga 3" xfId="29690" hidden="1"/>
    <cellStyle name="Uwaga 3" xfId="29699" hidden="1"/>
    <cellStyle name="Uwaga 3" xfId="29700" hidden="1"/>
    <cellStyle name="Uwaga 3" xfId="29705" hidden="1"/>
    <cellStyle name="Uwaga 3" xfId="29714" hidden="1"/>
    <cellStyle name="Uwaga 3" xfId="29715" hidden="1"/>
    <cellStyle name="Uwaga 3" xfId="29716" hidden="1"/>
    <cellStyle name="Uwaga 3" xfId="29729" hidden="1"/>
    <cellStyle name="Uwaga 3" xfId="29734" hidden="1"/>
    <cellStyle name="Uwaga 3" xfId="29739" hidden="1"/>
    <cellStyle name="Uwaga 3" xfId="29749" hidden="1"/>
    <cellStyle name="Uwaga 3" xfId="29754" hidden="1"/>
    <cellStyle name="Uwaga 3" xfId="29758" hidden="1"/>
    <cellStyle name="Uwaga 3" xfId="29765" hidden="1"/>
    <cellStyle name="Uwaga 3" xfId="29770" hidden="1"/>
    <cellStyle name="Uwaga 3" xfId="29773" hidden="1"/>
    <cellStyle name="Uwaga 3" xfId="29779" hidden="1"/>
    <cellStyle name="Uwaga 3" xfId="29784" hidden="1"/>
    <cellStyle name="Uwaga 3" xfId="29788" hidden="1"/>
    <cellStyle name="Uwaga 3" xfId="29789" hidden="1"/>
    <cellStyle name="Uwaga 3" xfId="29790" hidden="1"/>
    <cellStyle name="Uwaga 3" xfId="29794" hidden="1"/>
    <cellStyle name="Uwaga 3" xfId="29806" hidden="1"/>
    <cellStyle name="Uwaga 3" xfId="29811" hidden="1"/>
    <cellStyle name="Uwaga 3" xfId="29816" hidden="1"/>
    <cellStyle name="Uwaga 3" xfId="29821" hidden="1"/>
    <cellStyle name="Uwaga 3" xfId="29826" hidden="1"/>
    <cellStyle name="Uwaga 3" xfId="29831" hidden="1"/>
    <cellStyle name="Uwaga 3" xfId="29835" hidden="1"/>
    <cellStyle name="Uwaga 3" xfId="29839" hidden="1"/>
    <cellStyle name="Uwaga 3" xfId="29844" hidden="1"/>
    <cellStyle name="Uwaga 3" xfId="29849" hidden="1"/>
    <cellStyle name="Uwaga 3" xfId="29850" hidden="1"/>
    <cellStyle name="Uwaga 3" xfId="29852" hidden="1"/>
    <cellStyle name="Uwaga 3" xfId="29865" hidden="1"/>
    <cellStyle name="Uwaga 3" xfId="29869" hidden="1"/>
    <cellStyle name="Uwaga 3" xfId="29874" hidden="1"/>
    <cellStyle name="Uwaga 3" xfId="29881" hidden="1"/>
    <cellStyle name="Uwaga 3" xfId="29885" hidden="1"/>
    <cellStyle name="Uwaga 3" xfId="29890" hidden="1"/>
    <cellStyle name="Uwaga 3" xfId="29895" hidden="1"/>
    <cellStyle name="Uwaga 3" xfId="29898" hidden="1"/>
    <cellStyle name="Uwaga 3" xfId="29903" hidden="1"/>
    <cellStyle name="Uwaga 3" xfId="29909" hidden="1"/>
    <cellStyle name="Uwaga 3" xfId="29910" hidden="1"/>
    <cellStyle name="Uwaga 3" xfId="29913" hidden="1"/>
    <cellStyle name="Uwaga 3" xfId="29926" hidden="1"/>
    <cellStyle name="Uwaga 3" xfId="29930" hidden="1"/>
    <cellStyle name="Uwaga 3" xfId="29935" hidden="1"/>
    <cellStyle name="Uwaga 3" xfId="29942" hidden="1"/>
    <cellStyle name="Uwaga 3" xfId="29947" hidden="1"/>
    <cellStyle name="Uwaga 3" xfId="29951" hidden="1"/>
    <cellStyle name="Uwaga 3" xfId="29956" hidden="1"/>
    <cellStyle name="Uwaga 3" xfId="29960" hidden="1"/>
    <cellStyle name="Uwaga 3" xfId="29965" hidden="1"/>
    <cellStyle name="Uwaga 3" xfId="29969" hidden="1"/>
    <cellStyle name="Uwaga 3" xfId="29970" hidden="1"/>
    <cellStyle name="Uwaga 3" xfId="29972" hidden="1"/>
    <cellStyle name="Uwaga 3" xfId="29984" hidden="1"/>
    <cellStyle name="Uwaga 3" xfId="29985" hidden="1"/>
    <cellStyle name="Uwaga 3" xfId="29987" hidden="1"/>
    <cellStyle name="Uwaga 3" xfId="29999" hidden="1"/>
    <cellStyle name="Uwaga 3" xfId="30001" hidden="1"/>
    <cellStyle name="Uwaga 3" xfId="30004" hidden="1"/>
    <cellStyle name="Uwaga 3" xfId="30014" hidden="1"/>
    <cellStyle name="Uwaga 3" xfId="30015" hidden="1"/>
    <cellStyle name="Uwaga 3" xfId="30017" hidden="1"/>
    <cellStyle name="Uwaga 3" xfId="30029" hidden="1"/>
    <cellStyle name="Uwaga 3" xfId="30030" hidden="1"/>
    <cellStyle name="Uwaga 3" xfId="30031" hidden="1"/>
    <cellStyle name="Uwaga 3" xfId="30045" hidden="1"/>
    <cellStyle name="Uwaga 3" xfId="30048" hidden="1"/>
    <cellStyle name="Uwaga 3" xfId="30052" hidden="1"/>
    <cellStyle name="Uwaga 3" xfId="30060" hidden="1"/>
    <cellStyle name="Uwaga 3" xfId="30063" hidden="1"/>
    <cellStyle name="Uwaga 3" xfId="30067" hidden="1"/>
    <cellStyle name="Uwaga 3" xfId="30075" hidden="1"/>
    <cellStyle name="Uwaga 3" xfId="30078" hidden="1"/>
    <cellStyle name="Uwaga 3" xfId="30082" hidden="1"/>
    <cellStyle name="Uwaga 3" xfId="30089" hidden="1"/>
    <cellStyle name="Uwaga 3" xfId="30090" hidden="1"/>
    <cellStyle name="Uwaga 3" xfId="30092" hidden="1"/>
    <cellStyle name="Uwaga 3" xfId="30105" hidden="1"/>
    <cellStyle name="Uwaga 3" xfId="30108" hidden="1"/>
    <cellStyle name="Uwaga 3" xfId="30111" hidden="1"/>
    <cellStyle name="Uwaga 3" xfId="30120" hidden="1"/>
    <cellStyle name="Uwaga 3" xfId="30123" hidden="1"/>
    <cellStyle name="Uwaga 3" xfId="30127" hidden="1"/>
    <cellStyle name="Uwaga 3" xfId="30135" hidden="1"/>
    <cellStyle name="Uwaga 3" xfId="30137" hidden="1"/>
    <cellStyle name="Uwaga 3" xfId="30140" hidden="1"/>
    <cellStyle name="Uwaga 3" xfId="30149" hidden="1"/>
    <cellStyle name="Uwaga 3" xfId="30150" hidden="1"/>
    <cellStyle name="Uwaga 3" xfId="30151" hidden="1"/>
    <cellStyle name="Uwaga 3" xfId="30164" hidden="1"/>
    <cellStyle name="Uwaga 3" xfId="30165" hidden="1"/>
    <cellStyle name="Uwaga 3" xfId="30167" hidden="1"/>
    <cellStyle name="Uwaga 3" xfId="30179" hidden="1"/>
    <cellStyle name="Uwaga 3" xfId="30180" hidden="1"/>
    <cellStyle name="Uwaga 3" xfId="30182" hidden="1"/>
    <cellStyle name="Uwaga 3" xfId="30194" hidden="1"/>
    <cellStyle name="Uwaga 3" xfId="30195" hidden="1"/>
    <cellStyle name="Uwaga 3" xfId="30197" hidden="1"/>
    <cellStyle name="Uwaga 3" xfId="30209" hidden="1"/>
    <cellStyle name="Uwaga 3" xfId="30210" hidden="1"/>
    <cellStyle name="Uwaga 3" xfId="30211" hidden="1"/>
    <cellStyle name="Uwaga 3" xfId="30225" hidden="1"/>
    <cellStyle name="Uwaga 3" xfId="30227" hidden="1"/>
    <cellStyle name="Uwaga 3" xfId="30230" hidden="1"/>
    <cellStyle name="Uwaga 3" xfId="30240" hidden="1"/>
    <cellStyle name="Uwaga 3" xfId="30243" hidden="1"/>
    <cellStyle name="Uwaga 3" xfId="30246" hidden="1"/>
    <cellStyle name="Uwaga 3" xfId="30255" hidden="1"/>
    <cellStyle name="Uwaga 3" xfId="30257" hidden="1"/>
    <cellStyle name="Uwaga 3" xfId="30260" hidden="1"/>
    <cellStyle name="Uwaga 3" xfId="30269" hidden="1"/>
    <cellStyle name="Uwaga 3" xfId="30270" hidden="1"/>
    <cellStyle name="Uwaga 3" xfId="30271" hidden="1"/>
    <cellStyle name="Uwaga 3" xfId="30284" hidden="1"/>
    <cellStyle name="Uwaga 3" xfId="30286" hidden="1"/>
    <cellStyle name="Uwaga 3" xfId="30288" hidden="1"/>
    <cellStyle name="Uwaga 3" xfId="30299" hidden="1"/>
    <cellStyle name="Uwaga 3" xfId="30301" hidden="1"/>
    <cellStyle name="Uwaga 3" xfId="30303" hidden="1"/>
    <cellStyle name="Uwaga 3" xfId="30314" hidden="1"/>
    <cellStyle name="Uwaga 3" xfId="30316" hidden="1"/>
    <cellStyle name="Uwaga 3" xfId="30318" hidden="1"/>
    <cellStyle name="Uwaga 3" xfId="30329" hidden="1"/>
    <cellStyle name="Uwaga 3" xfId="30330" hidden="1"/>
    <cellStyle name="Uwaga 3" xfId="30331" hidden="1"/>
    <cellStyle name="Uwaga 3" xfId="30344" hidden="1"/>
    <cellStyle name="Uwaga 3" xfId="30346" hidden="1"/>
    <cellStyle name="Uwaga 3" xfId="30348" hidden="1"/>
    <cellStyle name="Uwaga 3" xfId="30359" hidden="1"/>
    <cellStyle name="Uwaga 3" xfId="30361" hidden="1"/>
    <cellStyle name="Uwaga 3" xfId="30363" hidden="1"/>
    <cellStyle name="Uwaga 3" xfId="30374" hidden="1"/>
    <cellStyle name="Uwaga 3" xfId="30376" hidden="1"/>
    <cellStyle name="Uwaga 3" xfId="30377" hidden="1"/>
    <cellStyle name="Uwaga 3" xfId="30389" hidden="1"/>
    <cellStyle name="Uwaga 3" xfId="30390" hidden="1"/>
    <cellStyle name="Uwaga 3" xfId="30391" hidden="1"/>
    <cellStyle name="Uwaga 3" xfId="30404" hidden="1"/>
    <cellStyle name="Uwaga 3" xfId="30406" hidden="1"/>
    <cellStyle name="Uwaga 3" xfId="30408" hidden="1"/>
    <cellStyle name="Uwaga 3" xfId="30419" hidden="1"/>
    <cellStyle name="Uwaga 3" xfId="30421" hidden="1"/>
    <cellStyle name="Uwaga 3" xfId="30423" hidden="1"/>
    <cellStyle name="Uwaga 3" xfId="30434" hidden="1"/>
    <cellStyle name="Uwaga 3" xfId="30436" hidden="1"/>
    <cellStyle name="Uwaga 3" xfId="30438" hidden="1"/>
    <cellStyle name="Uwaga 3" xfId="30449" hidden="1"/>
    <cellStyle name="Uwaga 3" xfId="30450" hidden="1"/>
    <cellStyle name="Uwaga 3" xfId="30452" hidden="1"/>
    <cellStyle name="Uwaga 3" xfId="30463" hidden="1"/>
    <cellStyle name="Uwaga 3" xfId="30465" hidden="1"/>
    <cellStyle name="Uwaga 3" xfId="30466" hidden="1"/>
    <cellStyle name="Uwaga 3" xfId="30475" hidden="1"/>
    <cellStyle name="Uwaga 3" xfId="30478" hidden="1"/>
    <cellStyle name="Uwaga 3" xfId="30480" hidden="1"/>
    <cellStyle name="Uwaga 3" xfId="30491" hidden="1"/>
    <cellStyle name="Uwaga 3" xfId="30493" hidden="1"/>
    <cellStyle name="Uwaga 3" xfId="30495" hidden="1"/>
    <cellStyle name="Uwaga 3" xfId="30507" hidden="1"/>
    <cellStyle name="Uwaga 3" xfId="30509" hidden="1"/>
    <cellStyle name="Uwaga 3" xfId="30511" hidden="1"/>
    <cellStyle name="Uwaga 3" xfId="30519" hidden="1"/>
    <cellStyle name="Uwaga 3" xfId="30521" hidden="1"/>
    <cellStyle name="Uwaga 3" xfId="30524" hidden="1"/>
    <cellStyle name="Uwaga 3" xfId="30514" hidden="1"/>
    <cellStyle name="Uwaga 3" xfId="30513" hidden="1"/>
    <cellStyle name="Uwaga 3" xfId="30512" hidden="1"/>
    <cellStyle name="Uwaga 3" xfId="30499" hidden="1"/>
    <cellStyle name="Uwaga 3" xfId="30498" hidden="1"/>
    <cellStyle name="Uwaga 3" xfId="30497" hidden="1"/>
    <cellStyle name="Uwaga 3" xfId="30484" hidden="1"/>
    <cellStyle name="Uwaga 3" xfId="30483" hidden="1"/>
    <cellStyle name="Uwaga 3" xfId="30482" hidden="1"/>
    <cellStyle name="Uwaga 3" xfId="30469" hidden="1"/>
    <cellStyle name="Uwaga 3" xfId="30468" hidden="1"/>
    <cellStyle name="Uwaga 3" xfId="30467" hidden="1"/>
    <cellStyle name="Uwaga 3" xfId="30454" hidden="1"/>
    <cellStyle name="Uwaga 3" xfId="30453" hidden="1"/>
    <cellStyle name="Uwaga 3" xfId="30451" hidden="1"/>
    <cellStyle name="Uwaga 3" xfId="30440" hidden="1"/>
    <cellStyle name="Uwaga 3" xfId="30437" hidden="1"/>
    <cellStyle name="Uwaga 3" xfId="30435" hidden="1"/>
    <cellStyle name="Uwaga 3" xfId="30425" hidden="1"/>
    <cellStyle name="Uwaga 3" xfId="30422" hidden="1"/>
    <cellStyle name="Uwaga 3" xfId="30420" hidden="1"/>
    <cellStyle name="Uwaga 3" xfId="30410" hidden="1"/>
    <cellStyle name="Uwaga 3" xfId="30407" hidden="1"/>
    <cellStyle name="Uwaga 3" xfId="30405" hidden="1"/>
    <cellStyle name="Uwaga 3" xfId="30395" hidden="1"/>
    <cellStyle name="Uwaga 3" xfId="30393" hidden="1"/>
    <cellStyle name="Uwaga 3" xfId="30392" hidden="1"/>
    <cellStyle name="Uwaga 3" xfId="30380" hidden="1"/>
    <cellStyle name="Uwaga 3" xfId="30378" hidden="1"/>
    <cellStyle name="Uwaga 3" xfId="30375" hidden="1"/>
    <cellStyle name="Uwaga 3" xfId="30365" hidden="1"/>
    <cellStyle name="Uwaga 3" xfId="30362" hidden="1"/>
    <cellStyle name="Uwaga 3" xfId="30360" hidden="1"/>
    <cellStyle name="Uwaga 3" xfId="30350" hidden="1"/>
    <cellStyle name="Uwaga 3" xfId="30347" hidden="1"/>
    <cellStyle name="Uwaga 3" xfId="30345" hidden="1"/>
    <cellStyle name="Uwaga 3" xfId="30335" hidden="1"/>
    <cellStyle name="Uwaga 3" xfId="30333" hidden="1"/>
    <cellStyle name="Uwaga 3" xfId="30332" hidden="1"/>
    <cellStyle name="Uwaga 3" xfId="30320" hidden="1"/>
    <cellStyle name="Uwaga 3" xfId="30317" hidden="1"/>
    <cellStyle name="Uwaga 3" xfId="30315" hidden="1"/>
    <cellStyle name="Uwaga 3" xfId="30305" hidden="1"/>
    <cellStyle name="Uwaga 3" xfId="30302" hidden="1"/>
    <cellStyle name="Uwaga 3" xfId="30300" hidden="1"/>
    <cellStyle name="Uwaga 3" xfId="30290" hidden="1"/>
    <cellStyle name="Uwaga 3" xfId="30287" hidden="1"/>
    <cellStyle name="Uwaga 3" xfId="30285" hidden="1"/>
    <cellStyle name="Uwaga 3" xfId="30275" hidden="1"/>
    <cellStyle name="Uwaga 3" xfId="30273" hidden="1"/>
    <cellStyle name="Uwaga 3" xfId="30272" hidden="1"/>
    <cellStyle name="Uwaga 3" xfId="30259" hidden="1"/>
    <cellStyle name="Uwaga 3" xfId="30256" hidden="1"/>
    <cellStyle name="Uwaga 3" xfId="30254" hidden="1"/>
    <cellStyle name="Uwaga 3" xfId="30244" hidden="1"/>
    <cellStyle name="Uwaga 3" xfId="30241" hidden="1"/>
    <cellStyle name="Uwaga 3" xfId="30239" hidden="1"/>
    <cellStyle name="Uwaga 3" xfId="30229" hidden="1"/>
    <cellStyle name="Uwaga 3" xfId="30226" hidden="1"/>
    <cellStyle name="Uwaga 3" xfId="30224" hidden="1"/>
    <cellStyle name="Uwaga 3" xfId="30215" hidden="1"/>
    <cellStyle name="Uwaga 3" xfId="30213" hidden="1"/>
    <cellStyle name="Uwaga 3" xfId="30212" hidden="1"/>
    <cellStyle name="Uwaga 3" xfId="30200" hidden="1"/>
    <cellStyle name="Uwaga 3" xfId="30198" hidden="1"/>
    <cellStyle name="Uwaga 3" xfId="30196" hidden="1"/>
    <cellStyle name="Uwaga 3" xfId="30185" hidden="1"/>
    <cellStyle name="Uwaga 3" xfId="30183" hidden="1"/>
    <cellStyle name="Uwaga 3" xfId="30181" hidden="1"/>
    <cellStyle name="Uwaga 3" xfId="30170" hidden="1"/>
    <cellStyle name="Uwaga 3" xfId="30168" hidden="1"/>
    <cellStyle name="Uwaga 3" xfId="30166" hidden="1"/>
    <cellStyle name="Uwaga 3" xfId="30155" hidden="1"/>
    <cellStyle name="Uwaga 3" xfId="30153" hidden="1"/>
    <cellStyle name="Uwaga 3" xfId="30152" hidden="1"/>
    <cellStyle name="Uwaga 3" xfId="30139" hidden="1"/>
    <cellStyle name="Uwaga 3" xfId="30136" hidden="1"/>
    <cellStyle name="Uwaga 3" xfId="30134" hidden="1"/>
    <cellStyle name="Uwaga 3" xfId="30124" hidden="1"/>
    <cellStyle name="Uwaga 3" xfId="30121" hidden="1"/>
    <cellStyle name="Uwaga 3" xfId="30119" hidden="1"/>
    <cellStyle name="Uwaga 3" xfId="30109" hidden="1"/>
    <cellStyle name="Uwaga 3" xfId="30106" hidden="1"/>
    <cellStyle name="Uwaga 3" xfId="30104" hidden="1"/>
    <cellStyle name="Uwaga 3" xfId="30095" hidden="1"/>
    <cellStyle name="Uwaga 3" xfId="30093" hidden="1"/>
    <cellStyle name="Uwaga 3" xfId="30091" hidden="1"/>
    <cellStyle name="Uwaga 3" xfId="30079" hidden="1"/>
    <cellStyle name="Uwaga 3" xfId="30076" hidden="1"/>
    <cellStyle name="Uwaga 3" xfId="30074" hidden="1"/>
    <cellStyle name="Uwaga 3" xfId="30064" hidden="1"/>
    <cellStyle name="Uwaga 3" xfId="30061" hidden="1"/>
    <cellStyle name="Uwaga 3" xfId="30059" hidden="1"/>
    <cellStyle name="Uwaga 3" xfId="30049" hidden="1"/>
    <cellStyle name="Uwaga 3" xfId="30046" hidden="1"/>
    <cellStyle name="Uwaga 3" xfId="30044" hidden="1"/>
    <cellStyle name="Uwaga 3" xfId="30037" hidden="1"/>
    <cellStyle name="Uwaga 3" xfId="30034" hidden="1"/>
    <cellStyle name="Uwaga 3" xfId="30032" hidden="1"/>
    <cellStyle name="Uwaga 3" xfId="30022" hidden="1"/>
    <cellStyle name="Uwaga 3" xfId="30019" hidden="1"/>
    <cellStyle name="Uwaga 3" xfId="30016" hidden="1"/>
    <cellStyle name="Uwaga 3" xfId="30007" hidden="1"/>
    <cellStyle name="Uwaga 3" xfId="30003" hidden="1"/>
    <cellStyle name="Uwaga 3" xfId="30000" hidden="1"/>
    <cellStyle name="Uwaga 3" xfId="29992" hidden="1"/>
    <cellStyle name="Uwaga 3" xfId="29989" hidden="1"/>
    <cellStyle name="Uwaga 3" xfId="29986" hidden="1"/>
    <cellStyle name="Uwaga 3" xfId="29977" hidden="1"/>
    <cellStyle name="Uwaga 3" xfId="29974" hidden="1"/>
    <cellStyle name="Uwaga 3" xfId="29971" hidden="1"/>
    <cellStyle name="Uwaga 3" xfId="29961" hidden="1"/>
    <cellStyle name="Uwaga 3" xfId="29957" hidden="1"/>
    <cellStyle name="Uwaga 3" xfId="29954" hidden="1"/>
    <cellStyle name="Uwaga 3" xfId="29945" hidden="1"/>
    <cellStyle name="Uwaga 3" xfId="29941" hidden="1"/>
    <cellStyle name="Uwaga 3" xfId="29939" hidden="1"/>
    <cellStyle name="Uwaga 3" xfId="29931" hidden="1"/>
    <cellStyle name="Uwaga 3" xfId="29927" hidden="1"/>
    <cellStyle name="Uwaga 3" xfId="29924" hidden="1"/>
    <cellStyle name="Uwaga 3" xfId="29917" hidden="1"/>
    <cellStyle name="Uwaga 3" xfId="29914" hidden="1"/>
    <cellStyle name="Uwaga 3" xfId="29911" hidden="1"/>
    <cellStyle name="Uwaga 3" xfId="29902" hidden="1"/>
    <cellStyle name="Uwaga 3" xfId="29897" hidden="1"/>
    <cellStyle name="Uwaga 3" xfId="29894" hidden="1"/>
    <cellStyle name="Uwaga 3" xfId="29887" hidden="1"/>
    <cellStyle name="Uwaga 3" xfId="29882" hidden="1"/>
    <cellStyle name="Uwaga 3" xfId="29879" hidden="1"/>
    <cellStyle name="Uwaga 3" xfId="29872" hidden="1"/>
    <cellStyle name="Uwaga 3" xfId="29867" hidden="1"/>
    <cellStyle name="Uwaga 3" xfId="29864" hidden="1"/>
    <cellStyle name="Uwaga 3" xfId="29858" hidden="1"/>
    <cellStyle name="Uwaga 3" xfId="29854" hidden="1"/>
    <cellStyle name="Uwaga 3" xfId="29851" hidden="1"/>
    <cellStyle name="Uwaga 3" xfId="29843" hidden="1"/>
    <cellStyle name="Uwaga 3" xfId="29838" hidden="1"/>
    <cellStyle name="Uwaga 3" xfId="29834" hidden="1"/>
    <cellStyle name="Uwaga 3" xfId="29828" hidden="1"/>
    <cellStyle name="Uwaga 3" xfId="29823" hidden="1"/>
    <cellStyle name="Uwaga 3" xfId="29819" hidden="1"/>
    <cellStyle name="Uwaga 3" xfId="29813" hidden="1"/>
    <cellStyle name="Uwaga 3" xfId="29808" hidden="1"/>
    <cellStyle name="Uwaga 3" xfId="29804" hidden="1"/>
    <cellStyle name="Uwaga 3" xfId="29799" hidden="1"/>
    <cellStyle name="Uwaga 3" xfId="29795" hidden="1"/>
    <cellStyle name="Uwaga 3" xfId="29791" hidden="1"/>
    <cellStyle name="Uwaga 3" xfId="29783" hidden="1"/>
    <cellStyle name="Uwaga 3" xfId="29778" hidden="1"/>
    <cellStyle name="Uwaga 3" xfId="29774" hidden="1"/>
    <cellStyle name="Uwaga 3" xfId="29768" hidden="1"/>
    <cellStyle name="Uwaga 3" xfId="29763" hidden="1"/>
    <cellStyle name="Uwaga 3" xfId="29759" hidden="1"/>
    <cellStyle name="Uwaga 3" xfId="29753" hidden="1"/>
    <cellStyle name="Uwaga 3" xfId="29748" hidden="1"/>
    <cellStyle name="Uwaga 3" xfId="29744" hidden="1"/>
    <cellStyle name="Uwaga 3" xfId="29740" hidden="1"/>
    <cellStyle name="Uwaga 3" xfId="29735" hidden="1"/>
    <cellStyle name="Uwaga 3" xfId="29730" hidden="1"/>
    <cellStyle name="Uwaga 3" xfId="29725" hidden="1"/>
    <cellStyle name="Uwaga 3" xfId="29721" hidden="1"/>
    <cellStyle name="Uwaga 3" xfId="29717" hidden="1"/>
    <cellStyle name="Uwaga 3" xfId="29710" hidden="1"/>
    <cellStyle name="Uwaga 3" xfId="29706" hidden="1"/>
    <cellStyle name="Uwaga 3" xfId="29701" hidden="1"/>
    <cellStyle name="Uwaga 3" xfId="29695" hidden="1"/>
    <cellStyle name="Uwaga 3" xfId="29691" hidden="1"/>
    <cellStyle name="Uwaga 3" xfId="29686" hidden="1"/>
    <cellStyle name="Uwaga 3" xfId="29680" hidden="1"/>
    <cellStyle name="Uwaga 3" xfId="29676" hidden="1"/>
    <cellStyle name="Uwaga 3" xfId="29671" hidden="1"/>
    <cellStyle name="Uwaga 3" xfId="29665" hidden="1"/>
    <cellStyle name="Uwaga 3" xfId="29661" hidden="1"/>
    <cellStyle name="Uwaga 3" xfId="29657" hidden="1"/>
    <cellStyle name="Uwaga 3" xfId="30517" hidden="1"/>
    <cellStyle name="Uwaga 3" xfId="30516" hidden="1"/>
    <cellStyle name="Uwaga 3" xfId="30515" hidden="1"/>
    <cellStyle name="Uwaga 3" xfId="30502" hidden="1"/>
    <cellStyle name="Uwaga 3" xfId="30501" hidden="1"/>
    <cellStyle name="Uwaga 3" xfId="30500" hidden="1"/>
    <cellStyle name="Uwaga 3" xfId="30487" hidden="1"/>
    <cellStyle name="Uwaga 3" xfId="30486" hidden="1"/>
    <cellStyle name="Uwaga 3" xfId="30485" hidden="1"/>
    <cellStyle name="Uwaga 3" xfId="30472" hidden="1"/>
    <cellStyle name="Uwaga 3" xfId="30471" hidden="1"/>
    <cellStyle name="Uwaga 3" xfId="30470" hidden="1"/>
    <cellStyle name="Uwaga 3" xfId="30457" hidden="1"/>
    <cellStyle name="Uwaga 3" xfId="30456" hidden="1"/>
    <cellStyle name="Uwaga 3" xfId="30455" hidden="1"/>
    <cellStyle name="Uwaga 3" xfId="30443" hidden="1"/>
    <cellStyle name="Uwaga 3" xfId="30441" hidden="1"/>
    <cellStyle name="Uwaga 3" xfId="30439" hidden="1"/>
    <cellStyle name="Uwaga 3" xfId="30428" hidden="1"/>
    <cellStyle name="Uwaga 3" xfId="30426" hidden="1"/>
    <cellStyle name="Uwaga 3" xfId="30424" hidden="1"/>
    <cellStyle name="Uwaga 3" xfId="30413" hidden="1"/>
    <cellStyle name="Uwaga 3" xfId="30411" hidden="1"/>
    <cellStyle name="Uwaga 3" xfId="30409" hidden="1"/>
    <cellStyle name="Uwaga 3" xfId="30398" hidden="1"/>
    <cellStyle name="Uwaga 3" xfId="30396" hidden="1"/>
    <cellStyle name="Uwaga 3" xfId="30394" hidden="1"/>
    <cellStyle name="Uwaga 3" xfId="30383" hidden="1"/>
    <cellStyle name="Uwaga 3" xfId="30381" hidden="1"/>
    <cellStyle name="Uwaga 3" xfId="30379" hidden="1"/>
    <cellStyle name="Uwaga 3" xfId="30368" hidden="1"/>
    <cellStyle name="Uwaga 3" xfId="30366" hidden="1"/>
    <cellStyle name="Uwaga 3" xfId="30364" hidden="1"/>
    <cellStyle name="Uwaga 3" xfId="30353" hidden="1"/>
    <cellStyle name="Uwaga 3" xfId="30351" hidden="1"/>
    <cellStyle name="Uwaga 3" xfId="30349" hidden="1"/>
    <cellStyle name="Uwaga 3" xfId="30338" hidden="1"/>
    <cellStyle name="Uwaga 3" xfId="30336" hidden="1"/>
    <cellStyle name="Uwaga 3" xfId="30334" hidden="1"/>
    <cellStyle name="Uwaga 3" xfId="30323" hidden="1"/>
    <cellStyle name="Uwaga 3" xfId="30321" hidden="1"/>
    <cellStyle name="Uwaga 3" xfId="30319" hidden="1"/>
    <cellStyle name="Uwaga 3" xfId="30308" hidden="1"/>
    <cellStyle name="Uwaga 3" xfId="30306" hidden="1"/>
    <cellStyle name="Uwaga 3" xfId="30304" hidden="1"/>
    <cellStyle name="Uwaga 3" xfId="30293" hidden="1"/>
    <cellStyle name="Uwaga 3" xfId="30291" hidden="1"/>
    <cellStyle name="Uwaga 3" xfId="30289" hidden="1"/>
    <cellStyle name="Uwaga 3" xfId="30278" hidden="1"/>
    <cellStyle name="Uwaga 3" xfId="30276" hidden="1"/>
    <cellStyle name="Uwaga 3" xfId="30274" hidden="1"/>
    <cellStyle name="Uwaga 3" xfId="30263" hidden="1"/>
    <cellStyle name="Uwaga 3" xfId="30261" hidden="1"/>
    <cellStyle name="Uwaga 3" xfId="30258" hidden="1"/>
    <cellStyle name="Uwaga 3" xfId="30248" hidden="1"/>
    <cellStyle name="Uwaga 3" xfId="30245" hidden="1"/>
    <cellStyle name="Uwaga 3" xfId="30242" hidden="1"/>
    <cellStyle name="Uwaga 3" xfId="30233" hidden="1"/>
    <cellStyle name="Uwaga 3" xfId="30231" hidden="1"/>
    <cellStyle name="Uwaga 3" xfId="30228" hidden="1"/>
    <cellStyle name="Uwaga 3" xfId="30218" hidden="1"/>
    <cellStyle name="Uwaga 3" xfId="30216" hidden="1"/>
    <cellStyle name="Uwaga 3" xfId="30214" hidden="1"/>
    <cellStyle name="Uwaga 3" xfId="30203" hidden="1"/>
    <cellStyle name="Uwaga 3" xfId="30201" hidden="1"/>
    <cellStyle name="Uwaga 3" xfId="30199" hidden="1"/>
    <cellStyle name="Uwaga 3" xfId="30188" hidden="1"/>
    <cellStyle name="Uwaga 3" xfId="30186" hidden="1"/>
    <cellStyle name="Uwaga 3" xfId="30184" hidden="1"/>
    <cellStyle name="Uwaga 3" xfId="30173" hidden="1"/>
    <cellStyle name="Uwaga 3" xfId="30171" hidden="1"/>
    <cellStyle name="Uwaga 3" xfId="30169" hidden="1"/>
    <cellStyle name="Uwaga 3" xfId="30158" hidden="1"/>
    <cellStyle name="Uwaga 3" xfId="30156" hidden="1"/>
    <cellStyle name="Uwaga 3" xfId="30154" hidden="1"/>
    <cellStyle name="Uwaga 3" xfId="30143" hidden="1"/>
    <cellStyle name="Uwaga 3" xfId="30141" hidden="1"/>
    <cellStyle name="Uwaga 3" xfId="30138" hidden="1"/>
    <cellStyle name="Uwaga 3" xfId="30128" hidden="1"/>
    <cellStyle name="Uwaga 3" xfId="30125" hidden="1"/>
    <cellStyle name="Uwaga 3" xfId="30122" hidden="1"/>
    <cellStyle name="Uwaga 3" xfId="30113" hidden="1"/>
    <cellStyle name="Uwaga 3" xfId="30110" hidden="1"/>
    <cellStyle name="Uwaga 3" xfId="30107" hidden="1"/>
    <cellStyle name="Uwaga 3" xfId="30098" hidden="1"/>
    <cellStyle name="Uwaga 3" xfId="30096" hidden="1"/>
    <cellStyle name="Uwaga 3" xfId="30094" hidden="1"/>
    <cellStyle name="Uwaga 3" xfId="30083" hidden="1"/>
    <cellStyle name="Uwaga 3" xfId="30080" hidden="1"/>
    <cellStyle name="Uwaga 3" xfId="30077" hidden="1"/>
    <cellStyle name="Uwaga 3" xfId="30068" hidden="1"/>
    <cellStyle name="Uwaga 3" xfId="30065" hidden="1"/>
    <cellStyle name="Uwaga 3" xfId="30062" hidden="1"/>
    <cellStyle name="Uwaga 3" xfId="30053" hidden="1"/>
    <cellStyle name="Uwaga 3" xfId="30050" hidden="1"/>
    <cellStyle name="Uwaga 3" xfId="30047" hidden="1"/>
    <cellStyle name="Uwaga 3" xfId="30040" hidden="1"/>
    <cellStyle name="Uwaga 3" xfId="30036" hidden="1"/>
    <cellStyle name="Uwaga 3" xfId="30033" hidden="1"/>
    <cellStyle name="Uwaga 3" xfId="30025" hidden="1"/>
    <cellStyle name="Uwaga 3" xfId="30021" hidden="1"/>
    <cellStyle name="Uwaga 3" xfId="30018" hidden="1"/>
    <cellStyle name="Uwaga 3" xfId="30010" hidden="1"/>
    <cellStyle name="Uwaga 3" xfId="30006" hidden="1"/>
    <cellStyle name="Uwaga 3" xfId="30002" hidden="1"/>
    <cellStyle name="Uwaga 3" xfId="29995" hidden="1"/>
    <cellStyle name="Uwaga 3" xfId="29991" hidden="1"/>
    <cellStyle name="Uwaga 3" xfId="29988" hidden="1"/>
    <cellStyle name="Uwaga 3" xfId="29980" hidden="1"/>
    <cellStyle name="Uwaga 3" xfId="29976" hidden="1"/>
    <cellStyle name="Uwaga 3" xfId="29973" hidden="1"/>
    <cellStyle name="Uwaga 3" xfId="29964" hidden="1"/>
    <cellStyle name="Uwaga 3" xfId="29959" hidden="1"/>
    <cellStyle name="Uwaga 3" xfId="29955" hidden="1"/>
    <cellStyle name="Uwaga 3" xfId="29949" hidden="1"/>
    <cellStyle name="Uwaga 3" xfId="29944" hidden="1"/>
    <cellStyle name="Uwaga 3" xfId="29940" hidden="1"/>
    <cellStyle name="Uwaga 3" xfId="29934" hidden="1"/>
    <cellStyle name="Uwaga 3" xfId="29929" hidden="1"/>
    <cellStyle name="Uwaga 3" xfId="29925" hidden="1"/>
    <cellStyle name="Uwaga 3" xfId="29920" hidden="1"/>
    <cellStyle name="Uwaga 3" xfId="29916" hidden="1"/>
    <cellStyle name="Uwaga 3" xfId="29912" hidden="1"/>
    <cellStyle name="Uwaga 3" xfId="29905" hidden="1"/>
    <cellStyle name="Uwaga 3" xfId="29900" hidden="1"/>
    <cellStyle name="Uwaga 3" xfId="29896" hidden="1"/>
    <cellStyle name="Uwaga 3" xfId="29889" hidden="1"/>
    <cellStyle name="Uwaga 3" xfId="29884" hidden="1"/>
    <cellStyle name="Uwaga 3" xfId="29880" hidden="1"/>
    <cellStyle name="Uwaga 3" xfId="29875" hidden="1"/>
    <cellStyle name="Uwaga 3" xfId="29870" hidden="1"/>
    <cellStyle name="Uwaga 3" xfId="29866" hidden="1"/>
    <cellStyle name="Uwaga 3" xfId="29860" hidden="1"/>
    <cellStyle name="Uwaga 3" xfId="29856" hidden="1"/>
    <cellStyle name="Uwaga 3" xfId="29853" hidden="1"/>
    <cellStyle name="Uwaga 3" xfId="29846" hidden="1"/>
    <cellStyle name="Uwaga 3" xfId="29841" hidden="1"/>
    <cellStyle name="Uwaga 3" xfId="29836" hidden="1"/>
    <cellStyle name="Uwaga 3" xfId="29830" hidden="1"/>
    <cellStyle name="Uwaga 3" xfId="29825" hidden="1"/>
    <cellStyle name="Uwaga 3" xfId="29820" hidden="1"/>
    <cellStyle name="Uwaga 3" xfId="29815" hidden="1"/>
    <cellStyle name="Uwaga 3" xfId="29810" hidden="1"/>
    <cellStyle name="Uwaga 3" xfId="29805" hidden="1"/>
    <cellStyle name="Uwaga 3" xfId="29801" hidden="1"/>
    <cellStyle name="Uwaga 3" xfId="29797" hidden="1"/>
    <cellStyle name="Uwaga 3" xfId="29792" hidden="1"/>
    <cellStyle name="Uwaga 3" xfId="29785" hidden="1"/>
    <cellStyle name="Uwaga 3" xfId="29780" hidden="1"/>
    <cellStyle name="Uwaga 3" xfId="29775" hidden="1"/>
    <cellStyle name="Uwaga 3" xfId="29769" hidden="1"/>
    <cellStyle name="Uwaga 3" xfId="29764" hidden="1"/>
    <cellStyle name="Uwaga 3" xfId="29760" hidden="1"/>
    <cellStyle name="Uwaga 3" xfId="29755" hidden="1"/>
    <cellStyle name="Uwaga 3" xfId="29750" hidden="1"/>
    <cellStyle name="Uwaga 3" xfId="29745" hidden="1"/>
    <cellStyle name="Uwaga 3" xfId="29741" hidden="1"/>
    <cellStyle name="Uwaga 3" xfId="29736" hidden="1"/>
    <cellStyle name="Uwaga 3" xfId="29731" hidden="1"/>
    <cellStyle name="Uwaga 3" xfId="29726" hidden="1"/>
    <cellStyle name="Uwaga 3" xfId="29722" hidden="1"/>
    <cellStyle name="Uwaga 3" xfId="29718" hidden="1"/>
    <cellStyle name="Uwaga 3" xfId="29711" hidden="1"/>
    <cellStyle name="Uwaga 3" xfId="29707" hidden="1"/>
    <cellStyle name="Uwaga 3" xfId="29702" hidden="1"/>
    <cellStyle name="Uwaga 3" xfId="29696" hidden="1"/>
    <cellStyle name="Uwaga 3" xfId="29692" hidden="1"/>
    <cellStyle name="Uwaga 3" xfId="29687" hidden="1"/>
    <cellStyle name="Uwaga 3" xfId="29681" hidden="1"/>
    <cellStyle name="Uwaga 3" xfId="29677" hidden="1"/>
    <cellStyle name="Uwaga 3" xfId="29673" hidden="1"/>
    <cellStyle name="Uwaga 3" xfId="29666" hidden="1"/>
    <cellStyle name="Uwaga 3" xfId="29662" hidden="1"/>
    <cellStyle name="Uwaga 3" xfId="29658" hidden="1"/>
    <cellStyle name="Uwaga 3" xfId="30522" hidden="1"/>
    <cellStyle name="Uwaga 3" xfId="30520" hidden="1"/>
    <cellStyle name="Uwaga 3" xfId="30518" hidden="1"/>
    <cellStyle name="Uwaga 3" xfId="30505" hidden="1"/>
    <cellStyle name="Uwaga 3" xfId="30504" hidden="1"/>
    <cellStyle name="Uwaga 3" xfId="30503" hidden="1"/>
    <cellStyle name="Uwaga 3" xfId="30490" hidden="1"/>
    <cellStyle name="Uwaga 3" xfId="30489" hidden="1"/>
    <cellStyle name="Uwaga 3" xfId="30488" hidden="1"/>
    <cellStyle name="Uwaga 3" xfId="30476" hidden="1"/>
    <cellStyle name="Uwaga 3" xfId="30474" hidden="1"/>
    <cellStyle name="Uwaga 3" xfId="30473" hidden="1"/>
    <cellStyle name="Uwaga 3" xfId="30460" hidden="1"/>
    <cellStyle name="Uwaga 3" xfId="30459" hidden="1"/>
    <cellStyle name="Uwaga 3" xfId="30458" hidden="1"/>
    <cellStyle name="Uwaga 3" xfId="30446" hidden="1"/>
    <cellStyle name="Uwaga 3" xfId="30444" hidden="1"/>
    <cellStyle name="Uwaga 3" xfId="30442" hidden="1"/>
    <cellStyle name="Uwaga 3" xfId="30431" hidden="1"/>
    <cellStyle name="Uwaga 3" xfId="30429" hidden="1"/>
    <cellStyle name="Uwaga 3" xfId="30427" hidden="1"/>
    <cellStyle name="Uwaga 3" xfId="30416" hidden="1"/>
    <cellStyle name="Uwaga 3" xfId="30414" hidden="1"/>
    <cellStyle name="Uwaga 3" xfId="30412" hidden="1"/>
    <cellStyle name="Uwaga 3" xfId="30401" hidden="1"/>
    <cellStyle name="Uwaga 3" xfId="30399" hidden="1"/>
    <cellStyle name="Uwaga 3" xfId="30397" hidden="1"/>
    <cellStyle name="Uwaga 3" xfId="30386" hidden="1"/>
    <cellStyle name="Uwaga 3" xfId="30384" hidden="1"/>
    <cellStyle name="Uwaga 3" xfId="30382" hidden="1"/>
    <cellStyle name="Uwaga 3" xfId="30371" hidden="1"/>
    <cellStyle name="Uwaga 3" xfId="30369" hidden="1"/>
    <cellStyle name="Uwaga 3" xfId="30367" hidden="1"/>
    <cellStyle name="Uwaga 3" xfId="30356" hidden="1"/>
    <cellStyle name="Uwaga 3" xfId="30354" hidden="1"/>
    <cellStyle name="Uwaga 3" xfId="30352" hidden="1"/>
    <cellStyle name="Uwaga 3" xfId="30341" hidden="1"/>
    <cellStyle name="Uwaga 3" xfId="30339" hidden="1"/>
    <cellStyle name="Uwaga 3" xfId="30337" hidden="1"/>
    <cellStyle name="Uwaga 3" xfId="30326" hidden="1"/>
    <cellStyle name="Uwaga 3" xfId="30324" hidden="1"/>
    <cellStyle name="Uwaga 3" xfId="30322" hidden="1"/>
    <cellStyle name="Uwaga 3" xfId="30311" hidden="1"/>
    <cellStyle name="Uwaga 3" xfId="30309" hidden="1"/>
    <cellStyle name="Uwaga 3" xfId="30307" hidden="1"/>
    <cellStyle name="Uwaga 3" xfId="30296" hidden="1"/>
    <cellStyle name="Uwaga 3" xfId="30294" hidden="1"/>
    <cellStyle name="Uwaga 3" xfId="30292" hidden="1"/>
    <cellStyle name="Uwaga 3" xfId="30281" hidden="1"/>
    <cellStyle name="Uwaga 3" xfId="30279" hidden="1"/>
    <cellStyle name="Uwaga 3" xfId="30277" hidden="1"/>
    <cellStyle name="Uwaga 3" xfId="30266" hidden="1"/>
    <cellStyle name="Uwaga 3" xfId="30264" hidden="1"/>
    <cellStyle name="Uwaga 3" xfId="30262" hidden="1"/>
    <cellStyle name="Uwaga 3" xfId="30251" hidden="1"/>
    <cellStyle name="Uwaga 3" xfId="30249" hidden="1"/>
    <cellStyle name="Uwaga 3" xfId="30247" hidden="1"/>
    <cellStyle name="Uwaga 3" xfId="30236" hidden="1"/>
    <cellStyle name="Uwaga 3" xfId="30234" hidden="1"/>
    <cellStyle name="Uwaga 3" xfId="30232" hidden="1"/>
    <cellStyle name="Uwaga 3" xfId="30221" hidden="1"/>
    <cellStyle name="Uwaga 3" xfId="30219" hidden="1"/>
    <cellStyle name="Uwaga 3" xfId="30217" hidden="1"/>
    <cellStyle name="Uwaga 3" xfId="30206" hidden="1"/>
    <cellStyle name="Uwaga 3" xfId="30204" hidden="1"/>
    <cellStyle name="Uwaga 3" xfId="30202" hidden="1"/>
    <cellStyle name="Uwaga 3" xfId="30191" hidden="1"/>
    <cellStyle name="Uwaga 3" xfId="30189" hidden="1"/>
    <cellStyle name="Uwaga 3" xfId="30187" hidden="1"/>
    <cellStyle name="Uwaga 3" xfId="30176" hidden="1"/>
    <cellStyle name="Uwaga 3" xfId="30174" hidden="1"/>
    <cellStyle name="Uwaga 3" xfId="30172" hidden="1"/>
    <cellStyle name="Uwaga 3" xfId="30161" hidden="1"/>
    <cellStyle name="Uwaga 3" xfId="30159" hidden="1"/>
    <cellStyle name="Uwaga 3" xfId="30157" hidden="1"/>
    <cellStyle name="Uwaga 3" xfId="30146" hidden="1"/>
    <cellStyle name="Uwaga 3" xfId="30144" hidden="1"/>
    <cellStyle name="Uwaga 3" xfId="30142" hidden="1"/>
    <cellStyle name="Uwaga 3" xfId="30131" hidden="1"/>
    <cellStyle name="Uwaga 3" xfId="30129" hidden="1"/>
    <cellStyle name="Uwaga 3" xfId="30126" hidden="1"/>
    <cellStyle name="Uwaga 3" xfId="30116" hidden="1"/>
    <cellStyle name="Uwaga 3" xfId="30114" hidden="1"/>
    <cellStyle name="Uwaga 3" xfId="30112" hidden="1"/>
    <cellStyle name="Uwaga 3" xfId="30101" hidden="1"/>
    <cellStyle name="Uwaga 3" xfId="30099" hidden="1"/>
    <cellStyle name="Uwaga 3" xfId="30097" hidden="1"/>
    <cellStyle name="Uwaga 3" xfId="30086" hidden="1"/>
    <cellStyle name="Uwaga 3" xfId="30084" hidden="1"/>
    <cellStyle name="Uwaga 3" xfId="30081" hidden="1"/>
    <cellStyle name="Uwaga 3" xfId="30071" hidden="1"/>
    <cellStyle name="Uwaga 3" xfId="30069" hidden="1"/>
    <cellStyle name="Uwaga 3" xfId="30066" hidden="1"/>
    <cellStyle name="Uwaga 3" xfId="30056" hidden="1"/>
    <cellStyle name="Uwaga 3" xfId="30054" hidden="1"/>
    <cellStyle name="Uwaga 3" xfId="30051" hidden="1"/>
    <cellStyle name="Uwaga 3" xfId="30042" hidden="1"/>
    <cellStyle name="Uwaga 3" xfId="30039" hidden="1"/>
    <cellStyle name="Uwaga 3" xfId="30035" hidden="1"/>
    <cellStyle name="Uwaga 3" xfId="30027" hidden="1"/>
    <cellStyle name="Uwaga 3" xfId="30024" hidden="1"/>
    <cellStyle name="Uwaga 3" xfId="30020" hidden="1"/>
    <cellStyle name="Uwaga 3" xfId="30012" hidden="1"/>
    <cellStyle name="Uwaga 3" xfId="30009" hidden="1"/>
    <cellStyle name="Uwaga 3" xfId="30005" hidden="1"/>
    <cellStyle name="Uwaga 3" xfId="29997" hidden="1"/>
    <cellStyle name="Uwaga 3" xfId="29994" hidden="1"/>
    <cellStyle name="Uwaga 3" xfId="29990" hidden="1"/>
    <cellStyle name="Uwaga 3" xfId="29982" hidden="1"/>
    <cellStyle name="Uwaga 3" xfId="29979" hidden="1"/>
    <cellStyle name="Uwaga 3" xfId="29975" hidden="1"/>
    <cellStyle name="Uwaga 3" xfId="29967" hidden="1"/>
    <cellStyle name="Uwaga 3" xfId="29963" hidden="1"/>
    <cellStyle name="Uwaga 3" xfId="29958" hidden="1"/>
    <cellStyle name="Uwaga 3" xfId="29952" hidden="1"/>
    <cellStyle name="Uwaga 3" xfId="29948" hidden="1"/>
    <cellStyle name="Uwaga 3" xfId="29943" hidden="1"/>
    <cellStyle name="Uwaga 3" xfId="29937" hidden="1"/>
    <cellStyle name="Uwaga 3" xfId="29933" hidden="1"/>
    <cellStyle name="Uwaga 3" xfId="29928" hidden="1"/>
    <cellStyle name="Uwaga 3" xfId="29922" hidden="1"/>
    <cellStyle name="Uwaga 3" xfId="29919" hidden="1"/>
    <cellStyle name="Uwaga 3" xfId="29915" hidden="1"/>
    <cellStyle name="Uwaga 3" xfId="29907" hidden="1"/>
    <cellStyle name="Uwaga 3" xfId="29904" hidden="1"/>
    <cellStyle name="Uwaga 3" xfId="29899" hidden="1"/>
    <cellStyle name="Uwaga 3" xfId="29892" hidden="1"/>
    <cellStyle name="Uwaga 3" xfId="29888" hidden="1"/>
    <cellStyle name="Uwaga 3" xfId="29883" hidden="1"/>
    <cellStyle name="Uwaga 3" xfId="29877" hidden="1"/>
    <cellStyle name="Uwaga 3" xfId="29873" hidden="1"/>
    <cellStyle name="Uwaga 3" xfId="29868" hidden="1"/>
    <cellStyle name="Uwaga 3" xfId="29862" hidden="1"/>
    <cellStyle name="Uwaga 3" xfId="29859" hidden="1"/>
    <cellStyle name="Uwaga 3" xfId="29855" hidden="1"/>
    <cellStyle name="Uwaga 3" xfId="29847" hidden="1"/>
    <cellStyle name="Uwaga 3" xfId="29842" hidden="1"/>
    <cellStyle name="Uwaga 3" xfId="29837" hidden="1"/>
    <cellStyle name="Uwaga 3" xfId="29832" hidden="1"/>
    <cellStyle name="Uwaga 3" xfId="29827" hidden="1"/>
    <cellStyle name="Uwaga 3" xfId="29822" hidden="1"/>
    <cellStyle name="Uwaga 3" xfId="29817" hidden="1"/>
    <cellStyle name="Uwaga 3" xfId="29812" hidden="1"/>
    <cellStyle name="Uwaga 3" xfId="29807" hidden="1"/>
    <cellStyle name="Uwaga 3" xfId="29802" hidden="1"/>
    <cellStyle name="Uwaga 3" xfId="29798" hidden="1"/>
    <cellStyle name="Uwaga 3" xfId="29793" hidden="1"/>
    <cellStyle name="Uwaga 3" xfId="29786" hidden="1"/>
    <cellStyle name="Uwaga 3" xfId="29781" hidden="1"/>
    <cellStyle name="Uwaga 3" xfId="29776" hidden="1"/>
    <cellStyle name="Uwaga 3" xfId="29771" hidden="1"/>
    <cellStyle name="Uwaga 3" xfId="29766" hidden="1"/>
    <cellStyle name="Uwaga 3" xfId="29761" hidden="1"/>
    <cellStyle name="Uwaga 3" xfId="29756" hidden="1"/>
    <cellStyle name="Uwaga 3" xfId="29751" hidden="1"/>
    <cellStyle name="Uwaga 3" xfId="29746" hidden="1"/>
    <cellStyle name="Uwaga 3" xfId="29742" hidden="1"/>
    <cellStyle name="Uwaga 3" xfId="29737" hidden="1"/>
    <cellStyle name="Uwaga 3" xfId="29732" hidden="1"/>
    <cellStyle name="Uwaga 3" xfId="29727" hidden="1"/>
    <cellStyle name="Uwaga 3" xfId="29723" hidden="1"/>
    <cellStyle name="Uwaga 3" xfId="29719" hidden="1"/>
    <cellStyle name="Uwaga 3" xfId="29712" hidden="1"/>
    <cellStyle name="Uwaga 3" xfId="29708" hidden="1"/>
    <cellStyle name="Uwaga 3" xfId="29703" hidden="1"/>
    <cellStyle name="Uwaga 3" xfId="29697" hidden="1"/>
    <cellStyle name="Uwaga 3" xfId="29693" hidden="1"/>
    <cellStyle name="Uwaga 3" xfId="29688" hidden="1"/>
    <cellStyle name="Uwaga 3" xfId="29682" hidden="1"/>
    <cellStyle name="Uwaga 3" xfId="29678" hidden="1"/>
    <cellStyle name="Uwaga 3" xfId="29674" hidden="1"/>
    <cellStyle name="Uwaga 3" xfId="29667" hidden="1"/>
    <cellStyle name="Uwaga 3" xfId="29663" hidden="1"/>
    <cellStyle name="Uwaga 3" xfId="29659" hidden="1"/>
    <cellStyle name="Uwaga 3" xfId="30526" hidden="1"/>
    <cellStyle name="Uwaga 3" xfId="30525" hidden="1"/>
    <cellStyle name="Uwaga 3" xfId="30523" hidden="1"/>
    <cellStyle name="Uwaga 3" xfId="30510" hidden="1"/>
    <cellStyle name="Uwaga 3" xfId="30508" hidden="1"/>
    <cellStyle name="Uwaga 3" xfId="30506" hidden="1"/>
    <cellStyle name="Uwaga 3" xfId="30496" hidden="1"/>
    <cellStyle name="Uwaga 3" xfId="30494" hidden="1"/>
    <cellStyle name="Uwaga 3" xfId="30492" hidden="1"/>
    <cellStyle name="Uwaga 3" xfId="30481" hidden="1"/>
    <cellStyle name="Uwaga 3" xfId="30479" hidden="1"/>
    <cellStyle name="Uwaga 3" xfId="30477" hidden="1"/>
    <cellStyle name="Uwaga 3" xfId="30464" hidden="1"/>
    <cellStyle name="Uwaga 3" xfId="30462" hidden="1"/>
    <cellStyle name="Uwaga 3" xfId="30461" hidden="1"/>
    <cellStyle name="Uwaga 3" xfId="30448" hidden="1"/>
    <cellStyle name="Uwaga 3" xfId="30447" hidden="1"/>
    <cellStyle name="Uwaga 3" xfId="30445" hidden="1"/>
    <cellStyle name="Uwaga 3" xfId="30433" hidden="1"/>
    <cellStyle name="Uwaga 3" xfId="30432" hidden="1"/>
    <cellStyle name="Uwaga 3" xfId="30430" hidden="1"/>
    <cellStyle name="Uwaga 3" xfId="30418" hidden="1"/>
    <cellStyle name="Uwaga 3" xfId="30417" hidden="1"/>
    <cellStyle name="Uwaga 3" xfId="30415" hidden="1"/>
    <cellStyle name="Uwaga 3" xfId="30403" hidden="1"/>
    <cellStyle name="Uwaga 3" xfId="30402" hidden="1"/>
    <cellStyle name="Uwaga 3" xfId="30400" hidden="1"/>
    <cellStyle name="Uwaga 3" xfId="30388" hidden="1"/>
    <cellStyle name="Uwaga 3" xfId="30387" hidden="1"/>
    <cellStyle name="Uwaga 3" xfId="30385" hidden="1"/>
    <cellStyle name="Uwaga 3" xfId="30373" hidden="1"/>
    <cellStyle name="Uwaga 3" xfId="30372" hidden="1"/>
    <cellStyle name="Uwaga 3" xfId="30370" hidden="1"/>
    <cellStyle name="Uwaga 3" xfId="30358" hidden="1"/>
    <cellStyle name="Uwaga 3" xfId="30357" hidden="1"/>
    <cellStyle name="Uwaga 3" xfId="30355" hidden="1"/>
    <cellStyle name="Uwaga 3" xfId="30343" hidden="1"/>
    <cellStyle name="Uwaga 3" xfId="30342" hidden="1"/>
    <cellStyle name="Uwaga 3" xfId="30340" hidden="1"/>
    <cellStyle name="Uwaga 3" xfId="30328" hidden="1"/>
    <cellStyle name="Uwaga 3" xfId="30327" hidden="1"/>
    <cellStyle name="Uwaga 3" xfId="30325" hidden="1"/>
    <cellStyle name="Uwaga 3" xfId="30313" hidden="1"/>
    <cellStyle name="Uwaga 3" xfId="30312" hidden="1"/>
    <cellStyle name="Uwaga 3" xfId="30310" hidden="1"/>
    <cellStyle name="Uwaga 3" xfId="30298" hidden="1"/>
    <cellStyle name="Uwaga 3" xfId="30297" hidden="1"/>
    <cellStyle name="Uwaga 3" xfId="30295" hidden="1"/>
    <cellStyle name="Uwaga 3" xfId="30283" hidden="1"/>
    <cellStyle name="Uwaga 3" xfId="30282" hidden="1"/>
    <cellStyle name="Uwaga 3" xfId="30280" hidden="1"/>
    <cellStyle name="Uwaga 3" xfId="30268" hidden="1"/>
    <cellStyle name="Uwaga 3" xfId="30267" hidden="1"/>
    <cellStyle name="Uwaga 3" xfId="30265" hidden="1"/>
    <cellStyle name="Uwaga 3" xfId="30253" hidden="1"/>
    <cellStyle name="Uwaga 3" xfId="30252" hidden="1"/>
    <cellStyle name="Uwaga 3" xfId="30250" hidden="1"/>
    <cellStyle name="Uwaga 3" xfId="30238" hidden="1"/>
    <cellStyle name="Uwaga 3" xfId="30237" hidden="1"/>
    <cellStyle name="Uwaga 3" xfId="30235" hidden="1"/>
    <cellStyle name="Uwaga 3" xfId="30223" hidden="1"/>
    <cellStyle name="Uwaga 3" xfId="30222" hidden="1"/>
    <cellStyle name="Uwaga 3" xfId="30220" hidden="1"/>
    <cellStyle name="Uwaga 3" xfId="30208" hidden="1"/>
    <cellStyle name="Uwaga 3" xfId="30207" hidden="1"/>
    <cellStyle name="Uwaga 3" xfId="30205" hidden="1"/>
    <cellStyle name="Uwaga 3" xfId="30193" hidden="1"/>
    <cellStyle name="Uwaga 3" xfId="30192" hidden="1"/>
    <cellStyle name="Uwaga 3" xfId="30190" hidden="1"/>
    <cellStyle name="Uwaga 3" xfId="30178" hidden="1"/>
    <cellStyle name="Uwaga 3" xfId="30177" hidden="1"/>
    <cellStyle name="Uwaga 3" xfId="30175" hidden="1"/>
    <cellStyle name="Uwaga 3" xfId="30163" hidden="1"/>
    <cellStyle name="Uwaga 3" xfId="30162" hidden="1"/>
    <cellStyle name="Uwaga 3" xfId="30160" hidden="1"/>
    <cellStyle name="Uwaga 3" xfId="30148" hidden="1"/>
    <cellStyle name="Uwaga 3" xfId="30147" hidden="1"/>
    <cellStyle name="Uwaga 3" xfId="30145" hidden="1"/>
    <cellStyle name="Uwaga 3" xfId="30133" hidden="1"/>
    <cellStyle name="Uwaga 3" xfId="30132" hidden="1"/>
    <cellStyle name="Uwaga 3" xfId="30130" hidden="1"/>
    <cellStyle name="Uwaga 3" xfId="30118" hidden="1"/>
    <cellStyle name="Uwaga 3" xfId="30117" hidden="1"/>
    <cellStyle name="Uwaga 3" xfId="30115" hidden="1"/>
    <cellStyle name="Uwaga 3" xfId="30103" hidden="1"/>
    <cellStyle name="Uwaga 3" xfId="30102" hidden="1"/>
    <cellStyle name="Uwaga 3" xfId="30100" hidden="1"/>
    <cellStyle name="Uwaga 3" xfId="30088" hidden="1"/>
    <cellStyle name="Uwaga 3" xfId="30087" hidden="1"/>
    <cellStyle name="Uwaga 3" xfId="30085" hidden="1"/>
    <cellStyle name="Uwaga 3" xfId="30073" hidden="1"/>
    <cellStyle name="Uwaga 3" xfId="30072" hidden="1"/>
    <cellStyle name="Uwaga 3" xfId="30070" hidden="1"/>
    <cellStyle name="Uwaga 3" xfId="30058" hidden="1"/>
    <cellStyle name="Uwaga 3" xfId="30057" hidden="1"/>
    <cellStyle name="Uwaga 3" xfId="30055" hidden="1"/>
    <cellStyle name="Uwaga 3" xfId="30043" hidden="1"/>
    <cellStyle name="Uwaga 3" xfId="30041" hidden="1"/>
    <cellStyle name="Uwaga 3" xfId="30038" hidden="1"/>
    <cellStyle name="Uwaga 3" xfId="30028" hidden="1"/>
    <cellStyle name="Uwaga 3" xfId="30026" hidden="1"/>
    <cellStyle name="Uwaga 3" xfId="30023" hidden="1"/>
    <cellStyle name="Uwaga 3" xfId="30013" hidden="1"/>
    <cellStyle name="Uwaga 3" xfId="30011" hidden="1"/>
    <cellStyle name="Uwaga 3" xfId="30008" hidden="1"/>
    <cellStyle name="Uwaga 3" xfId="29998" hidden="1"/>
    <cellStyle name="Uwaga 3" xfId="29996" hidden="1"/>
    <cellStyle name="Uwaga 3" xfId="29993" hidden="1"/>
    <cellStyle name="Uwaga 3" xfId="29983" hidden="1"/>
    <cellStyle name="Uwaga 3" xfId="29981" hidden="1"/>
    <cellStyle name="Uwaga 3" xfId="29978" hidden="1"/>
    <cellStyle name="Uwaga 3" xfId="29968" hidden="1"/>
    <cellStyle name="Uwaga 3" xfId="29966" hidden="1"/>
    <cellStyle name="Uwaga 3" xfId="29962" hidden="1"/>
    <cellStyle name="Uwaga 3" xfId="29953" hidden="1"/>
    <cellStyle name="Uwaga 3" xfId="29950" hidden="1"/>
    <cellStyle name="Uwaga 3" xfId="29946" hidden="1"/>
    <cellStyle name="Uwaga 3" xfId="29938" hidden="1"/>
    <cellStyle name="Uwaga 3" xfId="29936" hidden="1"/>
    <cellStyle name="Uwaga 3" xfId="29932" hidden="1"/>
    <cellStyle name="Uwaga 3" xfId="29923" hidden="1"/>
    <cellStyle name="Uwaga 3" xfId="29921" hidden="1"/>
    <cellStyle name="Uwaga 3" xfId="29918" hidden="1"/>
    <cellStyle name="Uwaga 3" xfId="29908" hidden="1"/>
    <cellStyle name="Uwaga 3" xfId="29906" hidden="1"/>
    <cellStyle name="Uwaga 3" xfId="29901" hidden="1"/>
    <cellStyle name="Uwaga 3" xfId="29893" hidden="1"/>
    <cellStyle name="Uwaga 3" xfId="29891" hidden="1"/>
    <cellStyle name="Uwaga 3" xfId="29886" hidden="1"/>
    <cellStyle name="Uwaga 3" xfId="29878" hidden="1"/>
    <cellStyle name="Uwaga 3" xfId="29876" hidden="1"/>
    <cellStyle name="Uwaga 3" xfId="29871" hidden="1"/>
    <cellStyle name="Uwaga 3" xfId="29863" hidden="1"/>
    <cellStyle name="Uwaga 3" xfId="29861" hidden="1"/>
    <cellStyle name="Uwaga 3" xfId="29857" hidden="1"/>
    <cellStyle name="Uwaga 3" xfId="29848" hidden="1"/>
    <cellStyle name="Uwaga 3" xfId="29845" hidden="1"/>
    <cellStyle name="Uwaga 3" xfId="29840" hidden="1"/>
    <cellStyle name="Uwaga 3" xfId="29833" hidden="1"/>
    <cellStyle name="Uwaga 3" xfId="29829" hidden="1"/>
    <cellStyle name="Uwaga 3" xfId="29824" hidden="1"/>
    <cellStyle name="Uwaga 3" xfId="29818" hidden="1"/>
    <cellStyle name="Uwaga 3" xfId="29814" hidden="1"/>
    <cellStyle name="Uwaga 3" xfId="29809" hidden="1"/>
    <cellStyle name="Uwaga 3" xfId="29803" hidden="1"/>
    <cellStyle name="Uwaga 3" xfId="29800" hidden="1"/>
    <cellStyle name="Uwaga 3" xfId="29796" hidden="1"/>
    <cellStyle name="Uwaga 3" xfId="29787" hidden="1"/>
    <cellStyle name="Uwaga 3" xfId="29782" hidden="1"/>
    <cellStyle name="Uwaga 3" xfId="29777" hidden="1"/>
    <cellStyle name="Uwaga 3" xfId="29772" hidden="1"/>
    <cellStyle name="Uwaga 3" xfId="29767" hidden="1"/>
    <cellStyle name="Uwaga 3" xfId="29762" hidden="1"/>
    <cellStyle name="Uwaga 3" xfId="29757" hidden="1"/>
    <cellStyle name="Uwaga 3" xfId="29752" hidden="1"/>
    <cellStyle name="Uwaga 3" xfId="29747" hidden="1"/>
    <cellStyle name="Uwaga 3" xfId="29743" hidden="1"/>
    <cellStyle name="Uwaga 3" xfId="29738" hidden="1"/>
    <cellStyle name="Uwaga 3" xfId="29733" hidden="1"/>
    <cellStyle name="Uwaga 3" xfId="29728" hidden="1"/>
    <cellStyle name="Uwaga 3" xfId="29724" hidden="1"/>
    <cellStyle name="Uwaga 3" xfId="29720" hidden="1"/>
    <cellStyle name="Uwaga 3" xfId="29713" hidden="1"/>
    <cellStyle name="Uwaga 3" xfId="29709" hidden="1"/>
    <cellStyle name="Uwaga 3" xfId="29704" hidden="1"/>
    <cellStyle name="Uwaga 3" xfId="29698" hidden="1"/>
    <cellStyle name="Uwaga 3" xfId="29694" hidden="1"/>
    <cellStyle name="Uwaga 3" xfId="29689" hidden="1"/>
    <cellStyle name="Uwaga 3" xfId="29683" hidden="1"/>
    <cellStyle name="Uwaga 3" xfId="29679" hidden="1"/>
    <cellStyle name="Uwaga 3" xfId="29675" hidden="1"/>
    <cellStyle name="Uwaga 3" xfId="29668" hidden="1"/>
    <cellStyle name="Uwaga 3" xfId="29664" hidden="1"/>
    <cellStyle name="Uwaga 3" xfId="29660" hidden="1"/>
    <cellStyle name="Uwaga 3" xfId="28600" hidden="1"/>
    <cellStyle name="Uwaga 3" xfId="28599" hidden="1"/>
    <cellStyle name="Uwaga 3" xfId="28598" hidden="1"/>
    <cellStyle name="Uwaga 3" xfId="28591" hidden="1"/>
    <cellStyle name="Uwaga 3" xfId="28590" hidden="1"/>
    <cellStyle name="Uwaga 3" xfId="28589" hidden="1"/>
    <cellStyle name="Uwaga 3" xfId="28582" hidden="1"/>
    <cellStyle name="Uwaga 3" xfId="28581" hidden="1"/>
    <cellStyle name="Uwaga 3" xfId="28580" hidden="1"/>
    <cellStyle name="Uwaga 3" xfId="28573" hidden="1"/>
    <cellStyle name="Uwaga 3" xfId="28572" hidden="1"/>
    <cellStyle name="Uwaga 3" xfId="28571" hidden="1"/>
    <cellStyle name="Uwaga 3" xfId="28564" hidden="1"/>
    <cellStyle name="Uwaga 3" xfId="28563" hidden="1"/>
    <cellStyle name="Uwaga 3" xfId="28562" hidden="1"/>
    <cellStyle name="Uwaga 3" xfId="28555" hidden="1"/>
    <cellStyle name="Uwaga 3" xfId="28554" hidden="1"/>
    <cellStyle name="Uwaga 3" xfId="28552" hidden="1"/>
    <cellStyle name="Uwaga 3" xfId="28546" hidden="1"/>
    <cellStyle name="Uwaga 3" xfId="28545" hidden="1"/>
    <cellStyle name="Uwaga 3" xfId="28543" hidden="1"/>
    <cellStyle name="Uwaga 3" xfId="28537" hidden="1"/>
    <cellStyle name="Uwaga 3" xfId="28536" hidden="1"/>
    <cellStyle name="Uwaga 3" xfId="28534" hidden="1"/>
    <cellStyle name="Uwaga 3" xfId="28528" hidden="1"/>
    <cellStyle name="Uwaga 3" xfId="28527" hidden="1"/>
    <cellStyle name="Uwaga 3" xfId="28525" hidden="1"/>
    <cellStyle name="Uwaga 3" xfId="28519" hidden="1"/>
    <cellStyle name="Uwaga 3" xfId="28518" hidden="1"/>
    <cellStyle name="Uwaga 3" xfId="28516" hidden="1"/>
    <cellStyle name="Uwaga 3" xfId="28510" hidden="1"/>
    <cellStyle name="Uwaga 3" xfId="28509" hidden="1"/>
    <cellStyle name="Uwaga 3" xfId="28507" hidden="1"/>
    <cellStyle name="Uwaga 3" xfId="28501" hidden="1"/>
    <cellStyle name="Uwaga 3" xfId="28500" hidden="1"/>
    <cellStyle name="Uwaga 3" xfId="28498" hidden="1"/>
    <cellStyle name="Uwaga 3" xfId="28492" hidden="1"/>
    <cellStyle name="Uwaga 3" xfId="28491" hidden="1"/>
    <cellStyle name="Uwaga 3" xfId="28489" hidden="1"/>
    <cellStyle name="Uwaga 3" xfId="28483" hidden="1"/>
    <cellStyle name="Uwaga 3" xfId="28482" hidden="1"/>
    <cellStyle name="Uwaga 3" xfId="28480" hidden="1"/>
    <cellStyle name="Uwaga 3" xfId="28474" hidden="1"/>
    <cellStyle name="Uwaga 3" xfId="28473" hidden="1"/>
    <cellStyle name="Uwaga 3" xfId="28471" hidden="1"/>
    <cellStyle name="Uwaga 3" xfId="28465" hidden="1"/>
    <cellStyle name="Uwaga 3" xfId="28464" hidden="1"/>
    <cellStyle name="Uwaga 3" xfId="28462" hidden="1"/>
    <cellStyle name="Uwaga 3" xfId="28456" hidden="1"/>
    <cellStyle name="Uwaga 3" xfId="28455" hidden="1"/>
    <cellStyle name="Uwaga 3" xfId="28453" hidden="1"/>
    <cellStyle name="Uwaga 3" xfId="28447" hidden="1"/>
    <cellStyle name="Uwaga 3" xfId="28446" hidden="1"/>
    <cellStyle name="Uwaga 3" xfId="28443" hidden="1"/>
    <cellStyle name="Uwaga 3" xfId="28438" hidden="1"/>
    <cellStyle name="Uwaga 3" xfId="28436" hidden="1"/>
    <cellStyle name="Uwaga 3" xfId="28433" hidden="1"/>
    <cellStyle name="Uwaga 3" xfId="28429" hidden="1"/>
    <cellStyle name="Uwaga 3" xfId="28428" hidden="1"/>
    <cellStyle name="Uwaga 3" xfId="28425" hidden="1"/>
    <cellStyle name="Uwaga 3" xfId="28420" hidden="1"/>
    <cellStyle name="Uwaga 3" xfId="28419" hidden="1"/>
    <cellStyle name="Uwaga 3" xfId="28417" hidden="1"/>
    <cellStyle name="Uwaga 3" xfId="28411" hidden="1"/>
    <cellStyle name="Uwaga 3" xfId="28410" hidden="1"/>
    <cellStyle name="Uwaga 3" xfId="28408" hidden="1"/>
    <cellStyle name="Uwaga 3" xfId="28402" hidden="1"/>
    <cellStyle name="Uwaga 3" xfId="28401" hidden="1"/>
    <cellStyle name="Uwaga 3" xfId="28399" hidden="1"/>
    <cellStyle name="Uwaga 3" xfId="28393" hidden="1"/>
    <cellStyle name="Uwaga 3" xfId="28392" hidden="1"/>
    <cellStyle name="Uwaga 3" xfId="28390" hidden="1"/>
    <cellStyle name="Uwaga 3" xfId="28384" hidden="1"/>
    <cellStyle name="Uwaga 3" xfId="28383" hidden="1"/>
    <cellStyle name="Uwaga 3" xfId="28381" hidden="1"/>
    <cellStyle name="Uwaga 3" xfId="28375" hidden="1"/>
    <cellStyle name="Uwaga 3" xfId="28374" hidden="1"/>
    <cellStyle name="Uwaga 3" xfId="28371" hidden="1"/>
    <cellStyle name="Uwaga 3" xfId="28366" hidden="1"/>
    <cellStyle name="Uwaga 3" xfId="28364" hidden="1"/>
    <cellStyle name="Uwaga 3" xfId="28361" hidden="1"/>
    <cellStyle name="Uwaga 3" xfId="28357" hidden="1"/>
    <cellStyle name="Uwaga 3" xfId="28355" hidden="1"/>
    <cellStyle name="Uwaga 3" xfId="28352" hidden="1"/>
    <cellStyle name="Uwaga 3" xfId="28348" hidden="1"/>
    <cellStyle name="Uwaga 3" xfId="28347" hidden="1"/>
    <cellStyle name="Uwaga 3" xfId="28345" hidden="1"/>
    <cellStyle name="Uwaga 3" xfId="28339" hidden="1"/>
    <cellStyle name="Uwaga 3" xfId="28337" hidden="1"/>
    <cellStyle name="Uwaga 3" xfId="28334" hidden="1"/>
    <cellStyle name="Uwaga 3" xfId="28330" hidden="1"/>
    <cellStyle name="Uwaga 3" xfId="28328" hidden="1"/>
    <cellStyle name="Uwaga 3" xfId="28325" hidden="1"/>
    <cellStyle name="Uwaga 3" xfId="28321" hidden="1"/>
    <cellStyle name="Uwaga 3" xfId="28319" hidden="1"/>
    <cellStyle name="Uwaga 3" xfId="28316" hidden="1"/>
    <cellStyle name="Uwaga 3" xfId="28312" hidden="1"/>
    <cellStyle name="Uwaga 3" xfId="28310" hidden="1"/>
    <cellStyle name="Uwaga 3" xfId="28308" hidden="1"/>
    <cellStyle name="Uwaga 3" xfId="28303" hidden="1"/>
    <cellStyle name="Uwaga 3" xfId="28301" hidden="1"/>
    <cellStyle name="Uwaga 3" xfId="28299" hidden="1"/>
    <cellStyle name="Uwaga 3" xfId="28294" hidden="1"/>
    <cellStyle name="Uwaga 3" xfId="28292" hidden="1"/>
    <cellStyle name="Uwaga 3" xfId="28289" hidden="1"/>
    <cellStyle name="Uwaga 3" xfId="28285" hidden="1"/>
    <cellStyle name="Uwaga 3" xfId="28283" hidden="1"/>
    <cellStyle name="Uwaga 3" xfId="28281" hidden="1"/>
    <cellStyle name="Uwaga 3" xfId="28276" hidden="1"/>
    <cellStyle name="Uwaga 3" xfId="28274" hidden="1"/>
    <cellStyle name="Uwaga 3" xfId="28272" hidden="1"/>
    <cellStyle name="Uwaga 3" xfId="28266" hidden="1"/>
    <cellStyle name="Uwaga 3" xfId="28263" hidden="1"/>
    <cellStyle name="Uwaga 3" xfId="28260" hidden="1"/>
    <cellStyle name="Uwaga 3" xfId="28257" hidden="1"/>
    <cellStyle name="Uwaga 3" xfId="28254" hidden="1"/>
    <cellStyle name="Uwaga 3" xfId="28251" hidden="1"/>
    <cellStyle name="Uwaga 3" xfId="28248" hidden="1"/>
    <cellStyle name="Uwaga 3" xfId="28245" hidden="1"/>
    <cellStyle name="Uwaga 3" xfId="28242" hidden="1"/>
    <cellStyle name="Uwaga 3" xfId="28240" hidden="1"/>
    <cellStyle name="Uwaga 3" xfId="28238" hidden="1"/>
    <cellStyle name="Uwaga 3" xfId="28235" hidden="1"/>
    <cellStyle name="Uwaga 3" xfId="28231" hidden="1"/>
    <cellStyle name="Uwaga 3" xfId="28228" hidden="1"/>
    <cellStyle name="Uwaga 3" xfId="28225" hidden="1"/>
    <cellStyle name="Uwaga 3" xfId="28221" hidden="1"/>
    <cellStyle name="Uwaga 3" xfId="28218" hidden="1"/>
    <cellStyle name="Uwaga 3" xfId="28215" hidden="1"/>
    <cellStyle name="Uwaga 3" xfId="28213" hidden="1"/>
    <cellStyle name="Uwaga 3" xfId="28210" hidden="1"/>
    <cellStyle name="Uwaga 3" xfId="28207" hidden="1"/>
    <cellStyle name="Uwaga 3" xfId="28204" hidden="1"/>
    <cellStyle name="Uwaga 3" xfId="28202" hidden="1"/>
    <cellStyle name="Uwaga 3" xfId="28200" hidden="1"/>
    <cellStyle name="Uwaga 3" xfId="28195" hidden="1"/>
    <cellStyle name="Uwaga 3" xfId="28192" hidden="1"/>
    <cellStyle name="Uwaga 3" xfId="28189" hidden="1"/>
    <cellStyle name="Uwaga 3" xfId="28185" hidden="1"/>
    <cellStyle name="Uwaga 3" xfId="28182" hidden="1"/>
    <cellStyle name="Uwaga 3" xfId="28179" hidden="1"/>
    <cellStyle name="Uwaga 3" xfId="28176" hidden="1"/>
    <cellStyle name="Uwaga 3" xfId="28173" hidden="1"/>
    <cellStyle name="Uwaga 3" xfId="28170" hidden="1"/>
    <cellStyle name="Uwaga 3" xfId="28168" hidden="1"/>
    <cellStyle name="Uwaga 3" xfId="28166" hidden="1"/>
    <cellStyle name="Uwaga 3" xfId="28163" hidden="1"/>
    <cellStyle name="Uwaga 3" xfId="28158" hidden="1"/>
    <cellStyle name="Uwaga 3" xfId="28155" hidden="1"/>
    <cellStyle name="Uwaga 3" xfId="28152" hidden="1"/>
    <cellStyle name="Uwaga 3" xfId="28148" hidden="1"/>
    <cellStyle name="Uwaga 3" xfId="28145" hidden="1"/>
    <cellStyle name="Uwaga 3" xfId="28143" hidden="1"/>
    <cellStyle name="Uwaga 3" xfId="28140" hidden="1"/>
    <cellStyle name="Uwaga 3" xfId="28137" hidden="1"/>
    <cellStyle name="Uwaga 3" xfId="26169" hidden="1"/>
    <cellStyle name="Uwaga 3" xfId="27147" hidden="1"/>
    <cellStyle name="Uwaga 3" xfId="26201" hidden="1"/>
    <cellStyle name="Uwaga 3" xfId="26161" hidden="1"/>
    <cellStyle name="Uwaga 3" xfId="25267" hidden="1"/>
    <cellStyle name="Uwaga 3" xfId="26193" hidden="1"/>
    <cellStyle name="Uwaga 3" xfId="25271" hidden="1"/>
    <cellStyle name="Uwaga 3" xfId="26149" hidden="1"/>
    <cellStyle name="Uwaga 3" xfId="27127" hidden="1"/>
    <cellStyle name="Uwaga 3" xfId="26208" hidden="1"/>
    <cellStyle name="Uwaga 3" xfId="26204" hidden="1"/>
    <cellStyle name="Uwaga 3" xfId="25260" hidden="1"/>
    <cellStyle name="Uwaga 3" xfId="27142" hidden="1"/>
    <cellStyle name="Uwaga 3" xfId="27138" hidden="1"/>
    <cellStyle name="Uwaga 3" xfId="26156" hidden="1"/>
    <cellStyle name="Uwaga 3" xfId="27134" hidden="1"/>
    <cellStyle name="Uwaga 3" xfId="25246" hidden="1"/>
    <cellStyle name="Uwaga 3" xfId="26213" hidden="1"/>
    <cellStyle name="Uwaga 3" xfId="27190" hidden="1"/>
    <cellStyle name="Uwaga 3" xfId="30613" hidden="1"/>
    <cellStyle name="Uwaga 3" xfId="30614" hidden="1"/>
    <cellStyle name="Uwaga 3" xfId="30616" hidden="1"/>
    <cellStyle name="Uwaga 3" xfId="30628" hidden="1"/>
    <cellStyle name="Uwaga 3" xfId="30629" hidden="1"/>
    <cellStyle name="Uwaga 3" xfId="30634" hidden="1"/>
    <cellStyle name="Uwaga 3" xfId="30643" hidden="1"/>
    <cellStyle name="Uwaga 3" xfId="30644" hidden="1"/>
    <cellStyle name="Uwaga 3" xfId="30649" hidden="1"/>
    <cellStyle name="Uwaga 3" xfId="30658" hidden="1"/>
    <cellStyle name="Uwaga 3" xfId="30659" hidden="1"/>
    <cellStyle name="Uwaga 3" xfId="30660" hidden="1"/>
    <cellStyle name="Uwaga 3" xfId="30673" hidden="1"/>
    <cellStyle name="Uwaga 3" xfId="30678" hidden="1"/>
    <cellStyle name="Uwaga 3" xfId="30683" hidden="1"/>
    <cellStyle name="Uwaga 3" xfId="30693" hidden="1"/>
    <cellStyle name="Uwaga 3" xfId="30698" hidden="1"/>
    <cellStyle name="Uwaga 3" xfId="30702" hidden="1"/>
    <cellStyle name="Uwaga 3" xfId="30709" hidden="1"/>
    <cellStyle name="Uwaga 3" xfId="30714" hidden="1"/>
    <cellStyle name="Uwaga 3" xfId="30717" hidden="1"/>
    <cellStyle name="Uwaga 3" xfId="30723" hidden="1"/>
    <cellStyle name="Uwaga 3" xfId="30728" hidden="1"/>
    <cellStyle name="Uwaga 3" xfId="30732" hidden="1"/>
    <cellStyle name="Uwaga 3" xfId="30733" hidden="1"/>
    <cellStyle name="Uwaga 3" xfId="30734" hidden="1"/>
    <cellStyle name="Uwaga 3" xfId="30738" hidden="1"/>
    <cellStyle name="Uwaga 3" xfId="30750" hidden="1"/>
    <cellStyle name="Uwaga 3" xfId="30755" hidden="1"/>
    <cellStyle name="Uwaga 3" xfId="30760" hidden="1"/>
    <cellStyle name="Uwaga 3" xfId="30765" hidden="1"/>
    <cellStyle name="Uwaga 3" xfId="30770" hidden="1"/>
    <cellStyle name="Uwaga 3" xfId="30775" hidden="1"/>
    <cellStyle name="Uwaga 3" xfId="30779" hidden="1"/>
    <cellStyle name="Uwaga 3" xfId="30783" hidden="1"/>
    <cellStyle name="Uwaga 3" xfId="30788" hidden="1"/>
    <cellStyle name="Uwaga 3" xfId="30793" hidden="1"/>
    <cellStyle name="Uwaga 3" xfId="30794" hidden="1"/>
    <cellStyle name="Uwaga 3" xfId="30796" hidden="1"/>
    <cellStyle name="Uwaga 3" xfId="30809" hidden="1"/>
    <cellStyle name="Uwaga 3" xfId="30813" hidden="1"/>
    <cellStyle name="Uwaga 3" xfId="30818" hidden="1"/>
    <cellStyle name="Uwaga 3" xfId="30825" hidden="1"/>
    <cellStyle name="Uwaga 3" xfId="30829" hidden="1"/>
    <cellStyle name="Uwaga 3" xfId="30834" hidden="1"/>
    <cellStyle name="Uwaga 3" xfId="30839" hidden="1"/>
    <cellStyle name="Uwaga 3" xfId="30842" hidden="1"/>
    <cellStyle name="Uwaga 3" xfId="30847" hidden="1"/>
    <cellStyle name="Uwaga 3" xfId="30853" hidden="1"/>
    <cellStyle name="Uwaga 3" xfId="30854" hidden="1"/>
    <cellStyle name="Uwaga 3" xfId="30857" hidden="1"/>
    <cellStyle name="Uwaga 3" xfId="30870" hidden="1"/>
    <cellStyle name="Uwaga 3" xfId="30874" hidden="1"/>
    <cellStyle name="Uwaga 3" xfId="30879" hidden="1"/>
    <cellStyle name="Uwaga 3" xfId="30886" hidden="1"/>
    <cellStyle name="Uwaga 3" xfId="30891" hidden="1"/>
    <cellStyle name="Uwaga 3" xfId="30895" hidden="1"/>
    <cellStyle name="Uwaga 3" xfId="30900" hidden="1"/>
    <cellStyle name="Uwaga 3" xfId="30904" hidden="1"/>
    <cellStyle name="Uwaga 3" xfId="30909" hidden="1"/>
    <cellStyle name="Uwaga 3" xfId="30913" hidden="1"/>
    <cellStyle name="Uwaga 3" xfId="30914" hidden="1"/>
    <cellStyle name="Uwaga 3" xfId="30916" hidden="1"/>
    <cellStyle name="Uwaga 3" xfId="30928" hidden="1"/>
    <cellStyle name="Uwaga 3" xfId="30929" hidden="1"/>
    <cellStyle name="Uwaga 3" xfId="30931" hidden="1"/>
    <cellStyle name="Uwaga 3" xfId="30943" hidden="1"/>
    <cellStyle name="Uwaga 3" xfId="30945" hidden="1"/>
    <cellStyle name="Uwaga 3" xfId="30948" hidden="1"/>
    <cellStyle name="Uwaga 3" xfId="30958" hidden="1"/>
    <cellStyle name="Uwaga 3" xfId="30959" hidden="1"/>
    <cellStyle name="Uwaga 3" xfId="30961" hidden="1"/>
    <cellStyle name="Uwaga 3" xfId="30973" hidden="1"/>
    <cellStyle name="Uwaga 3" xfId="30974" hidden="1"/>
    <cellStyle name="Uwaga 3" xfId="30975" hidden="1"/>
    <cellStyle name="Uwaga 3" xfId="30989" hidden="1"/>
    <cellStyle name="Uwaga 3" xfId="30992" hidden="1"/>
    <cellStyle name="Uwaga 3" xfId="30996" hidden="1"/>
    <cellStyle name="Uwaga 3" xfId="31004" hidden="1"/>
    <cellStyle name="Uwaga 3" xfId="31007" hidden="1"/>
    <cellStyle name="Uwaga 3" xfId="31011" hidden="1"/>
    <cellStyle name="Uwaga 3" xfId="31019" hidden="1"/>
    <cellStyle name="Uwaga 3" xfId="31022" hidden="1"/>
    <cellStyle name="Uwaga 3" xfId="31026" hidden="1"/>
    <cellStyle name="Uwaga 3" xfId="31033" hidden="1"/>
    <cellStyle name="Uwaga 3" xfId="31034" hidden="1"/>
    <cellStyle name="Uwaga 3" xfId="31036" hidden="1"/>
    <cellStyle name="Uwaga 3" xfId="31049" hidden="1"/>
    <cellStyle name="Uwaga 3" xfId="31052" hidden="1"/>
    <cellStyle name="Uwaga 3" xfId="31055" hidden="1"/>
    <cellStyle name="Uwaga 3" xfId="31064" hidden="1"/>
    <cellStyle name="Uwaga 3" xfId="31067" hidden="1"/>
    <cellStyle name="Uwaga 3" xfId="31071" hidden="1"/>
    <cellStyle name="Uwaga 3" xfId="31079" hidden="1"/>
    <cellStyle name="Uwaga 3" xfId="31081" hidden="1"/>
    <cellStyle name="Uwaga 3" xfId="31084" hidden="1"/>
    <cellStyle name="Uwaga 3" xfId="31093" hidden="1"/>
    <cellStyle name="Uwaga 3" xfId="31094" hidden="1"/>
    <cellStyle name="Uwaga 3" xfId="31095" hidden="1"/>
    <cellStyle name="Uwaga 3" xfId="31108" hidden="1"/>
    <cellStyle name="Uwaga 3" xfId="31109" hidden="1"/>
    <cellStyle name="Uwaga 3" xfId="31111" hidden="1"/>
    <cellStyle name="Uwaga 3" xfId="31123" hidden="1"/>
    <cellStyle name="Uwaga 3" xfId="31124" hidden="1"/>
    <cellStyle name="Uwaga 3" xfId="31126" hidden="1"/>
    <cellStyle name="Uwaga 3" xfId="31138" hidden="1"/>
    <cellStyle name="Uwaga 3" xfId="31139" hidden="1"/>
    <cellStyle name="Uwaga 3" xfId="31141" hidden="1"/>
    <cellStyle name="Uwaga 3" xfId="31153" hidden="1"/>
    <cellStyle name="Uwaga 3" xfId="31154" hidden="1"/>
    <cellStyle name="Uwaga 3" xfId="31155" hidden="1"/>
    <cellStyle name="Uwaga 3" xfId="31169" hidden="1"/>
    <cellStyle name="Uwaga 3" xfId="31171" hidden="1"/>
    <cellStyle name="Uwaga 3" xfId="31174" hidden="1"/>
    <cellStyle name="Uwaga 3" xfId="31184" hidden="1"/>
    <cellStyle name="Uwaga 3" xfId="31187" hidden="1"/>
    <cellStyle name="Uwaga 3" xfId="31190" hidden="1"/>
    <cellStyle name="Uwaga 3" xfId="31199" hidden="1"/>
    <cellStyle name="Uwaga 3" xfId="31201" hidden="1"/>
    <cellStyle name="Uwaga 3" xfId="31204" hidden="1"/>
    <cellStyle name="Uwaga 3" xfId="31213" hidden="1"/>
    <cellStyle name="Uwaga 3" xfId="31214" hidden="1"/>
    <cellStyle name="Uwaga 3" xfId="31215" hidden="1"/>
    <cellStyle name="Uwaga 3" xfId="31228" hidden="1"/>
    <cellStyle name="Uwaga 3" xfId="31230" hidden="1"/>
    <cellStyle name="Uwaga 3" xfId="31232" hidden="1"/>
    <cellStyle name="Uwaga 3" xfId="31243" hidden="1"/>
    <cellStyle name="Uwaga 3" xfId="31245" hidden="1"/>
    <cellStyle name="Uwaga 3" xfId="31247" hidden="1"/>
    <cellStyle name="Uwaga 3" xfId="31258" hidden="1"/>
    <cellStyle name="Uwaga 3" xfId="31260" hidden="1"/>
    <cellStyle name="Uwaga 3" xfId="31262" hidden="1"/>
    <cellStyle name="Uwaga 3" xfId="31273" hidden="1"/>
    <cellStyle name="Uwaga 3" xfId="31274" hidden="1"/>
    <cellStyle name="Uwaga 3" xfId="31275" hidden="1"/>
    <cellStyle name="Uwaga 3" xfId="31288" hidden="1"/>
    <cellStyle name="Uwaga 3" xfId="31290" hidden="1"/>
    <cellStyle name="Uwaga 3" xfId="31292" hidden="1"/>
    <cellStyle name="Uwaga 3" xfId="31303" hidden="1"/>
    <cellStyle name="Uwaga 3" xfId="31305" hidden="1"/>
    <cellStyle name="Uwaga 3" xfId="31307" hidden="1"/>
    <cellStyle name="Uwaga 3" xfId="31318" hidden="1"/>
    <cellStyle name="Uwaga 3" xfId="31320" hidden="1"/>
    <cellStyle name="Uwaga 3" xfId="31321" hidden="1"/>
    <cellStyle name="Uwaga 3" xfId="31333" hidden="1"/>
    <cellStyle name="Uwaga 3" xfId="31334" hidden="1"/>
    <cellStyle name="Uwaga 3" xfId="31335" hidden="1"/>
    <cellStyle name="Uwaga 3" xfId="31348" hidden="1"/>
    <cellStyle name="Uwaga 3" xfId="31350" hidden="1"/>
    <cellStyle name="Uwaga 3" xfId="31352" hidden="1"/>
    <cellStyle name="Uwaga 3" xfId="31363" hidden="1"/>
    <cellStyle name="Uwaga 3" xfId="31365" hidden="1"/>
    <cellStyle name="Uwaga 3" xfId="31367" hidden="1"/>
    <cellStyle name="Uwaga 3" xfId="31378" hidden="1"/>
    <cellStyle name="Uwaga 3" xfId="31380" hidden="1"/>
    <cellStyle name="Uwaga 3" xfId="31382" hidden="1"/>
    <cellStyle name="Uwaga 3" xfId="31393" hidden="1"/>
    <cellStyle name="Uwaga 3" xfId="31394" hidden="1"/>
    <cellStyle name="Uwaga 3" xfId="31396" hidden="1"/>
    <cellStyle name="Uwaga 3" xfId="31407" hidden="1"/>
    <cellStyle name="Uwaga 3" xfId="31409" hidden="1"/>
    <cellStyle name="Uwaga 3" xfId="31410" hidden="1"/>
    <cellStyle name="Uwaga 3" xfId="31419" hidden="1"/>
    <cellStyle name="Uwaga 3" xfId="31422" hidden="1"/>
    <cellStyle name="Uwaga 3" xfId="31424" hidden="1"/>
    <cellStyle name="Uwaga 3" xfId="31435" hidden="1"/>
    <cellStyle name="Uwaga 3" xfId="31437" hidden="1"/>
    <cellStyle name="Uwaga 3" xfId="31439" hidden="1"/>
    <cellStyle name="Uwaga 3" xfId="31451" hidden="1"/>
    <cellStyle name="Uwaga 3" xfId="31453" hidden="1"/>
    <cellStyle name="Uwaga 3" xfId="31455" hidden="1"/>
    <cellStyle name="Uwaga 3" xfId="31463" hidden="1"/>
    <cellStyle name="Uwaga 3" xfId="31465" hidden="1"/>
    <cellStyle name="Uwaga 3" xfId="31468" hidden="1"/>
    <cellStyle name="Uwaga 3" xfId="31458" hidden="1"/>
    <cellStyle name="Uwaga 3" xfId="31457" hidden="1"/>
    <cellStyle name="Uwaga 3" xfId="31456" hidden="1"/>
    <cellStyle name="Uwaga 3" xfId="31443" hidden="1"/>
    <cellStyle name="Uwaga 3" xfId="31442" hidden="1"/>
    <cellStyle name="Uwaga 3" xfId="31441" hidden="1"/>
    <cellStyle name="Uwaga 3" xfId="31428" hidden="1"/>
    <cellStyle name="Uwaga 3" xfId="31427" hidden="1"/>
    <cellStyle name="Uwaga 3" xfId="31426" hidden="1"/>
    <cellStyle name="Uwaga 3" xfId="31413" hidden="1"/>
    <cellStyle name="Uwaga 3" xfId="31412" hidden="1"/>
    <cellStyle name="Uwaga 3" xfId="31411" hidden="1"/>
    <cellStyle name="Uwaga 3" xfId="31398" hidden="1"/>
    <cellStyle name="Uwaga 3" xfId="31397" hidden="1"/>
    <cellStyle name="Uwaga 3" xfId="31395" hidden="1"/>
    <cellStyle name="Uwaga 3" xfId="31384" hidden="1"/>
    <cellStyle name="Uwaga 3" xfId="31381" hidden="1"/>
    <cellStyle name="Uwaga 3" xfId="31379" hidden="1"/>
    <cellStyle name="Uwaga 3" xfId="31369" hidden="1"/>
    <cellStyle name="Uwaga 3" xfId="31366" hidden="1"/>
    <cellStyle name="Uwaga 3" xfId="31364" hidden="1"/>
    <cellStyle name="Uwaga 3" xfId="31354" hidden="1"/>
    <cellStyle name="Uwaga 3" xfId="31351" hidden="1"/>
    <cellStyle name="Uwaga 3" xfId="31349" hidden="1"/>
    <cellStyle name="Uwaga 3" xfId="31339" hidden="1"/>
    <cellStyle name="Uwaga 3" xfId="31337" hidden="1"/>
    <cellStyle name="Uwaga 3" xfId="31336" hidden="1"/>
    <cellStyle name="Uwaga 3" xfId="31324" hidden="1"/>
    <cellStyle name="Uwaga 3" xfId="31322" hidden="1"/>
    <cellStyle name="Uwaga 3" xfId="31319" hidden="1"/>
    <cellStyle name="Uwaga 3" xfId="31309" hidden="1"/>
    <cellStyle name="Uwaga 3" xfId="31306" hidden="1"/>
    <cellStyle name="Uwaga 3" xfId="31304" hidden="1"/>
    <cellStyle name="Uwaga 3" xfId="31294" hidden="1"/>
    <cellStyle name="Uwaga 3" xfId="31291" hidden="1"/>
    <cellStyle name="Uwaga 3" xfId="31289" hidden="1"/>
    <cellStyle name="Uwaga 3" xfId="31279" hidden="1"/>
    <cellStyle name="Uwaga 3" xfId="31277" hidden="1"/>
    <cellStyle name="Uwaga 3" xfId="31276" hidden="1"/>
    <cellStyle name="Uwaga 3" xfId="31264" hidden="1"/>
    <cellStyle name="Uwaga 3" xfId="31261" hidden="1"/>
    <cellStyle name="Uwaga 3" xfId="31259" hidden="1"/>
    <cellStyle name="Uwaga 3" xfId="31249" hidden="1"/>
    <cellStyle name="Uwaga 3" xfId="31246" hidden="1"/>
    <cellStyle name="Uwaga 3" xfId="31244" hidden="1"/>
    <cellStyle name="Uwaga 3" xfId="31234" hidden="1"/>
    <cellStyle name="Uwaga 3" xfId="31231" hidden="1"/>
    <cellStyle name="Uwaga 3" xfId="31229" hidden="1"/>
    <cellStyle name="Uwaga 3" xfId="31219" hidden="1"/>
    <cellStyle name="Uwaga 3" xfId="31217" hidden="1"/>
    <cellStyle name="Uwaga 3" xfId="31216" hidden="1"/>
    <cellStyle name="Uwaga 3" xfId="31203" hidden="1"/>
    <cellStyle name="Uwaga 3" xfId="31200" hidden="1"/>
    <cellStyle name="Uwaga 3" xfId="31198" hidden="1"/>
    <cellStyle name="Uwaga 3" xfId="31188" hidden="1"/>
    <cellStyle name="Uwaga 3" xfId="31185" hidden="1"/>
    <cellStyle name="Uwaga 3" xfId="31183" hidden="1"/>
    <cellStyle name="Uwaga 3" xfId="31173" hidden="1"/>
    <cellStyle name="Uwaga 3" xfId="31170" hidden="1"/>
    <cellStyle name="Uwaga 3" xfId="31168" hidden="1"/>
    <cellStyle name="Uwaga 3" xfId="31159" hidden="1"/>
    <cellStyle name="Uwaga 3" xfId="31157" hidden="1"/>
    <cellStyle name="Uwaga 3" xfId="31156" hidden="1"/>
    <cellStyle name="Uwaga 3" xfId="31144" hidden="1"/>
    <cellStyle name="Uwaga 3" xfId="31142" hidden="1"/>
    <cellStyle name="Uwaga 3" xfId="31140" hidden="1"/>
    <cellStyle name="Uwaga 3" xfId="31129" hidden="1"/>
    <cellStyle name="Uwaga 3" xfId="31127" hidden="1"/>
    <cellStyle name="Uwaga 3" xfId="31125" hidden="1"/>
    <cellStyle name="Uwaga 3" xfId="31114" hidden="1"/>
    <cellStyle name="Uwaga 3" xfId="31112" hidden="1"/>
    <cellStyle name="Uwaga 3" xfId="31110" hidden="1"/>
    <cellStyle name="Uwaga 3" xfId="31099" hidden="1"/>
    <cellStyle name="Uwaga 3" xfId="31097" hidden="1"/>
    <cellStyle name="Uwaga 3" xfId="31096" hidden="1"/>
    <cellStyle name="Uwaga 3" xfId="31083" hidden="1"/>
    <cellStyle name="Uwaga 3" xfId="31080" hidden="1"/>
    <cellStyle name="Uwaga 3" xfId="31078" hidden="1"/>
    <cellStyle name="Uwaga 3" xfId="31068" hidden="1"/>
    <cellStyle name="Uwaga 3" xfId="31065" hidden="1"/>
    <cellStyle name="Uwaga 3" xfId="31063" hidden="1"/>
    <cellStyle name="Uwaga 3" xfId="31053" hidden="1"/>
    <cellStyle name="Uwaga 3" xfId="31050" hidden="1"/>
    <cellStyle name="Uwaga 3" xfId="31048" hidden="1"/>
    <cellStyle name="Uwaga 3" xfId="31039" hidden="1"/>
    <cellStyle name="Uwaga 3" xfId="31037" hidden="1"/>
    <cellStyle name="Uwaga 3" xfId="31035" hidden="1"/>
    <cellStyle name="Uwaga 3" xfId="31023" hidden="1"/>
    <cellStyle name="Uwaga 3" xfId="31020" hidden="1"/>
    <cellStyle name="Uwaga 3" xfId="31018" hidden="1"/>
    <cellStyle name="Uwaga 3" xfId="31008" hidden="1"/>
    <cellStyle name="Uwaga 3" xfId="31005" hidden="1"/>
    <cellStyle name="Uwaga 3" xfId="31003" hidden="1"/>
    <cellStyle name="Uwaga 3" xfId="30993" hidden="1"/>
    <cellStyle name="Uwaga 3" xfId="30990" hidden="1"/>
    <cellStyle name="Uwaga 3" xfId="30988" hidden="1"/>
    <cellStyle name="Uwaga 3" xfId="30981" hidden="1"/>
    <cellStyle name="Uwaga 3" xfId="30978" hidden="1"/>
    <cellStyle name="Uwaga 3" xfId="30976" hidden="1"/>
    <cellStyle name="Uwaga 3" xfId="30966" hidden="1"/>
    <cellStyle name="Uwaga 3" xfId="30963" hidden="1"/>
    <cellStyle name="Uwaga 3" xfId="30960" hidden="1"/>
    <cellStyle name="Uwaga 3" xfId="30951" hidden="1"/>
    <cellStyle name="Uwaga 3" xfId="30947" hidden="1"/>
    <cellStyle name="Uwaga 3" xfId="30944" hidden="1"/>
    <cellStyle name="Uwaga 3" xfId="30936" hidden="1"/>
    <cellStyle name="Uwaga 3" xfId="30933" hidden="1"/>
    <cellStyle name="Uwaga 3" xfId="30930" hidden="1"/>
    <cellStyle name="Uwaga 3" xfId="30921" hidden="1"/>
    <cellStyle name="Uwaga 3" xfId="30918" hidden="1"/>
    <cellStyle name="Uwaga 3" xfId="30915" hidden="1"/>
    <cellStyle name="Uwaga 3" xfId="30905" hidden="1"/>
    <cellStyle name="Uwaga 3" xfId="30901" hidden="1"/>
    <cellStyle name="Uwaga 3" xfId="30898" hidden="1"/>
    <cellStyle name="Uwaga 3" xfId="30889" hidden="1"/>
    <cellStyle name="Uwaga 3" xfId="30885" hidden="1"/>
    <cellStyle name="Uwaga 3" xfId="30883" hidden="1"/>
    <cellStyle name="Uwaga 3" xfId="30875" hidden="1"/>
    <cellStyle name="Uwaga 3" xfId="30871" hidden="1"/>
    <cellStyle name="Uwaga 3" xfId="30868" hidden="1"/>
    <cellStyle name="Uwaga 3" xfId="30861" hidden="1"/>
    <cellStyle name="Uwaga 3" xfId="30858" hidden="1"/>
    <cellStyle name="Uwaga 3" xfId="30855" hidden="1"/>
    <cellStyle name="Uwaga 3" xfId="30846" hidden="1"/>
    <cellStyle name="Uwaga 3" xfId="30841" hidden="1"/>
    <cellStyle name="Uwaga 3" xfId="30838" hidden="1"/>
    <cellStyle name="Uwaga 3" xfId="30831" hidden="1"/>
    <cellStyle name="Uwaga 3" xfId="30826" hidden="1"/>
    <cellStyle name="Uwaga 3" xfId="30823" hidden="1"/>
    <cellStyle name="Uwaga 3" xfId="30816" hidden="1"/>
    <cellStyle name="Uwaga 3" xfId="30811" hidden="1"/>
    <cellStyle name="Uwaga 3" xfId="30808" hidden="1"/>
    <cellStyle name="Uwaga 3" xfId="30802" hidden="1"/>
    <cellStyle name="Uwaga 3" xfId="30798" hidden="1"/>
    <cellStyle name="Uwaga 3" xfId="30795" hidden="1"/>
    <cellStyle name="Uwaga 3" xfId="30787" hidden="1"/>
    <cellStyle name="Uwaga 3" xfId="30782" hidden="1"/>
    <cellStyle name="Uwaga 3" xfId="30778" hidden="1"/>
    <cellStyle name="Uwaga 3" xfId="30772" hidden="1"/>
    <cellStyle name="Uwaga 3" xfId="30767" hidden="1"/>
    <cellStyle name="Uwaga 3" xfId="30763" hidden="1"/>
    <cellStyle name="Uwaga 3" xfId="30757" hidden="1"/>
    <cellStyle name="Uwaga 3" xfId="30752" hidden="1"/>
    <cellStyle name="Uwaga 3" xfId="30748" hidden="1"/>
    <cellStyle name="Uwaga 3" xfId="30743" hidden="1"/>
    <cellStyle name="Uwaga 3" xfId="30739" hidden="1"/>
    <cellStyle name="Uwaga 3" xfId="30735" hidden="1"/>
    <cellStyle name="Uwaga 3" xfId="30727" hidden="1"/>
    <cellStyle name="Uwaga 3" xfId="30722" hidden="1"/>
    <cellStyle name="Uwaga 3" xfId="30718" hidden="1"/>
    <cellStyle name="Uwaga 3" xfId="30712" hidden="1"/>
    <cellStyle name="Uwaga 3" xfId="30707" hidden="1"/>
    <cellStyle name="Uwaga 3" xfId="30703" hidden="1"/>
    <cellStyle name="Uwaga 3" xfId="30697" hidden="1"/>
    <cellStyle name="Uwaga 3" xfId="30692" hidden="1"/>
    <cellStyle name="Uwaga 3" xfId="30688" hidden="1"/>
    <cellStyle name="Uwaga 3" xfId="30684" hidden="1"/>
    <cellStyle name="Uwaga 3" xfId="30679" hidden="1"/>
    <cellStyle name="Uwaga 3" xfId="30674" hidden="1"/>
    <cellStyle name="Uwaga 3" xfId="30669" hidden="1"/>
    <cellStyle name="Uwaga 3" xfId="30665" hidden="1"/>
    <cellStyle name="Uwaga 3" xfId="30661" hidden="1"/>
    <cellStyle name="Uwaga 3" xfId="30654" hidden="1"/>
    <cellStyle name="Uwaga 3" xfId="30650" hidden="1"/>
    <cellStyle name="Uwaga 3" xfId="30645" hidden="1"/>
    <cellStyle name="Uwaga 3" xfId="30639" hidden="1"/>
    <cellStyle name="Uwaga 3" xfId="30635" hidden="1"/>
    <cellStyle name="Uwaga 3" xfId="30630" hidden="1"/>
    <cellStyle name="Uwaga 3" xfId="30624" hidden="1"/>
    <cellStyle name="Uwaga 3" xfId="30620" hidden="1"/>
    <cellStyle name="Uwaga 3" xfId="30615" hidden="1"/>
    <cellStyle name="Uwaga 3" xfId="30609" hidden="1"/>
    <cellStyle name="Uwaga 3" xfId="30605" hidden="1"/>
    <cellStyle name="Uwaga 3" xfId="30601" hidden="1"/>
    <cellStyle name="Uwaga 3" xfId="31461" hidden="1"/>
    <cellStyle name="Uwaga 3" xfId="31460" hidden="1"/>
    <cellStyle name="Uwaga 3" xfId="31459" hidden="1"/>
    <cellStyle name="Uwaga 3" xfId="31446" hidden="1"/>
    <cellStyle name="Uwaga 3" xfId="31445" hidden="1"/>
    <cellStyle name="Uwaga 3" xfId="31444" hidden="1"/>
    <cellStyle name="Uwaga 3" xfId="31431" hidden="1"/>
    <cellStyle name="Uwaga 3" xfId="31430" hidden="1"/>
    <cellStyle name="Uwaga 3" xfId="31429" hidden="1"/>
    <cellStyle name="Uwaga 3" xfId="31416" hidden="1"/>
    <cellStyle name="Uwaga 3" xfId="31415" hidden="1"/>
    <cellStyle name="Uwaga 3" xfId="31414" hidden="1"/>
    <cellStyle name="Uwaga 3" xfId="31401" hidden="1"/>
    <cellStyle name="Uwaga 3" xfId="31400" hidden="1"/>
    <cellStyle name="Uwaga 3" xfId="31399" hidden="1"/>
    <cellStyle name="Uwaga 3" xfId="31387" hidden="1"/>
    <cellStyle name="Uwaga 3" xfId="31385" hidden="1"/>
    <cellStyle name="Uwaga 3" xfId="31383" hidden="1"/>
    <cellStyle name="Uwaga 3" xfId="31372" hidden="1"/>
    <cellStyle name="Uwaga 3" xfId="31370" hidden="1"/>
    <cellStyle name="Uwaga 3" xfId="31368" hidden="1"/>
    <cellStyle name="Uwaga 3" xfId="31357" hidden="1"/>
    <cellStyle name="Uwaga 3" xfId="31355" hidden="1"/>
    <cellStyle name="Uwaga 3" xfId="31353" hidden="1"/>
    <cellStyle name="Uwaga 3" xfId="31342" hidden="1"/>
    <cellStyle name="Uwaga 3" xfId="31340" hidden="1"/>
    <cellStyle name="Uwaga 3" xfId="31338" hidden="1"/>
    <cellStyle name="Uwaga 3" xfId="31327" hidden="1"/>
    <cellStyle name="Uwaga 3" xfId="31325" hidden="1"/>
    <cellStyle name="Uwaga 3" xfId="31323" hidden="1"/>
    <cellStyle name="Uwaga 3" xfId="31312" hidden="1"/>
    <cellStyle name="Uwaga 3" xfId="31310" hidden="1"/>
    <cellStyle name="Uwaga 3" xfId="31308" hidden="1"/>
    <cellStyle name="Uwaga 3" xfId="31297" hidden="1"/>
    <cellStyle name="Uwaga 3" xfId="31295" hidden="1"/>
    <cellStyle name="Uwaga 3" xfId="31293" hidden="1"/>
    <cellStyle name="Uwaga 3" xfId="31282" hidden="1"/>
    <cellStyle name="Uwaga 3" xfId="31280" hidden="1"/>
    <cellStyle name="Uwaga 3" xfId="31278" hidden="1"/>
    <cellStyle name="Uwaga 3" xfId="31267" hidden="1"/>
    <cellStyle name="Uwaga 3" xfId="31265" hidden="1"/>
    <cellStyle name="Uwaga 3" xfId="31263" hidden="1"/>
    <cellStyle name="Uwaga 3" xfId="31252" hidden="1"/>
    <cellStyle name="Uwaga 3" xfId="31250" hidden="1"/>
    <cellStyle name="Uwaga 3" xfId="31248" hidden="1"/>
    <cellStyle name="Uwaga 3" xfId="31237" hidden="1"/>
    <cellStyle name="Uwaga 3" xfId="31235" hidden="1"/>
    <cellStyle name="Uwaga 3" xfId="31233" hidden="1"/>
    <cellStyle name="Uwaga 3" xfId="31222" hidden="1"/>
    <cellStyle name="Uwaga 3" xfId="31220" hidden="1"/>
    <cellStyle name="Uwaga 3" xfId="31218" hidden="1"/>
    <cellStyle name="Uwaga 3" xfId="31207" hidden="1"/>
    <cellStyle name="Uwaga 3" xfId="31205" hidden="1"/>
    <cellStyle name="Uwaga 3" xfId="31202" hidden="1"/>
    <cellStyle name="Uwaga 3" xfId="31192" hidden="1"/>
    <cellStyle name="Uwaga 3" xfId="31189" hidden="1"/>
    <cellStyle name="Uwaga 3" xfId="31186" hidden="1"/>
    <cellStyle name="Uwaga 3" xfId="31177" hidden="1"/>
    <cellStyle name="Uwaga 3" xfId="31175" hidden="1"/>
    <cellStyle name="Uwaga 3" xfId="31172" hidden="1"/>
    <cellStyle name="Uwaga 3" xfId="31162" hidden="1"/>
    <cellStyle name="Uwaga 3" xfId="31160" hidden="1"/>
    <cellStyle name="Uwaga 3" xfId="31158" hidden="1"/>
    <cellStyle name="Uwaga 3" xfId="31147" hidden="1"/>
    <cellStyle name="Uwaga 3" xfId="31145" hidden="1"/>
    <cellStyle name="Uwaga 3" xfId="31143" hidden="1"/>
    <cellStyle name="Uwaga 3" xfId="31132" hidden="1"/>
    <cellStyle name="Uwaga 3" xfId="31130" hidden="1"/>
    <cellStyle name="Uwaga 3" xfId="31128" hidden="1"/>
    <cellStyle name="Uwaga 3" xfId="31117" hidden="1"/>
    <cellStyle name="Uwaga 3" xfId="31115" hidden="1"/>
    <cellStyle name="Uwaga 3" xfId="31113" hidden="1"/>
    <cellStyle name="Uwaga 3" xfId="31102" hidden="1"/>
    <cellStyle name="Uwaga 3" xfId="31100" hidden="1"/>
    <cellStyle name="Uwaga 3" xfId="31098" hidden="1"/>
    <cellStyle name="Uwaga 3" xfId="31087" hidden="1"/>
    <cellStyle name="Uwaga 3" xfId="31085" hidden="1"/>
    <cellStyle name="Uwaga 3" xfId="31082" hidden="1"/>
    <cellStyle name="Uwaga 3" xfId="31072" hidden="1"/>
    <cellStyle name="Uwaga 3" xfId="31069" hidden="1"/>
    <cellStyle name="Uwaga 3" xfId="31066" hidden="1"/>
    <cellStyle name="Uwaga 3" xfId="31057" hidden="1"/>
    <cellStyle name="Uwaga 3" xfId="31054" hidden="1"/>
    <cellStyle name="Uwaga 3" xfId="31051" hidden="1"/>
    <cellStyle name="Uwaga 3" xfId="31042" hidden="1"/>
    <cellStyle name="Uwaga 3" xfId="31040" hidden="1"/>
    <cellStyle name="Uwaga 3" xfId="31038" hidden="1"/>
    <cellStyle name="Uwaga 3" xfId="31027" hidden="1"/>
    <cellStyle name="Uwaga 3" xfId="31024" hidden="1"/>
    <cellStyle name="Uwaga 3" xfId="31021" hidden="1"/>
    <cellStyle name="Uwaga 3" xfId="31012" hidden="1"/>
    <cellStyle name="Uwaga 3" xfId="31009" hidden="1"/>
    <cellStyle name="Uwaga 3" xfId="31006" hidden="1"/>
    <cellStyle name="Uwaga 3" xfId="30997" hidden="1"/>
    <cellStyle name="Uwaga 3" xfId="30994" hidden="1"/>
    <cellStyle name="Uwaga 3" xfId="30991" hidden="1"/>
    <cellStyle name="Uwaga 3" xfId="30984" hidden="1"/>
    <cellStyle name="Uwaga 3" xfId="30980" hidden="1"/>
    <cellStyle name="Uwaga 3" xfId="30977" hidden="1"/>
    <cellStyle name="Uwaga 3" xfId="30969" hidden="1"/>
    <cellStyle name="Uwaga 3" xfId="30965" hidden="1"/>
    <cellStyle name="Uwaga 3" xfId="30962" hidden="1"/>
    <cellStyle name="Uwaga 3" xfId="30954" hidden="1"/>
    <cellStyle name="Uwaga 3" xfId="30950" hidden="1"/>
    <cellStyle name="Uwaga 3" xfId="30946" hidden="1"/>
    <cellStyle name="Uwaga 3" xfId="30939" hidden="1"/>
    <cellStyle name="Uwaga 3" xfId="30935" hidden="1"/>
    <cellStyle name="Uwaga 3" xfId="30932" hidden="1"/>
    <cellStyle name="Uwaga 3" xfId="30924" hidden="1"/>
    <cellStyle name="Uwaga 3" xfId="30920" hidden="1"/>
    <cellStyle name="Uwaga 3" xfId="30917" hidden="1"/>
    <cellStyle name="Uwaga 3" xfId="30908" hidden="1"/>
    <cellStyle name="Uwaga 3" xfId="30903" hidden="1"/>
    <cellStyle name="Uwaga 3" xfId="30899" hidden="1"/>
    <cellStyle name="Uwaga 3" xfId="30893" hidden="1"/>
    <cellStyle name="Uwaga 3" xfId="30888" hidden="1"/>
    <cellStyle name="Uwaga 3" xfId="30884" hidden="1"/>
    <cellStyle name="Uwaga 3" xfId="30878" hidden="1"/>
    <cellStyle name="Uwaga 3" xfId="30873" hidden="1"/>
    <cellStyle name="Uwaga 3" xfId="30869" hidden="1"/>
    <cellStyle name="Uwaga 3" xfId="30864" hidden="1"/>
    <cellStyle name="Uwaga 3" xfId="30860" hidden="1"/>
    <cellStyle name="Uwaga 3" xfId="30856" hidden="1"/>
    <cellStyle name="Uwaga 3" xfId="30849" hidden="1"/>
    <cellStyle name="Uwaga 3" xfId="30844" hidden="1"/>
    <cellStyle name="Uwaga 3" xfId="30840" hidden="1"/>
    <cellStyle name="Uwaga 3" xfId="30833" hidden="1"/>
    <cellStyle name="Uwaga 3" xfId="30828" hidden="1"/>
    <cellStyle name="Uwaga 3" xfId="30824" hidden="1"/>
    <cellStyle name="Uwaga 3" xfId="30819" hidden="1"/>
    <cellStyle name="Uwaga 3" xfId="30814" hidden="1"/>
    <cellStyle name="Uwaga 3" xfId="30810" hidden="1"/>
    <cellStyle name="Uwaga 3" xfId="30804" hidden="1"/>
    <cellStyle name="Uwaga 3" xfId="30800" hidden="1"/>
    <cellStyle name="Uwaga 3" xfId="30797" hidden="1"/>
    <cellStyle name="Uwaga 3" xfId="30790" hidden="1"/>
    <cellStyle name="Uwaga 3" xfId="30785" hidden="1"/>
    <cellStyle name="Uwaga 3" xfId="30780" hidden="1"/>
    <cellStyle name="Uwaga 3" xfId="30774" hidden="1"/>
    <cellStyle name="Uwaga 3" xfId="30769" hidden="1"/>
    <cellStyle name="Uwaga 3" xfId="30764" hidden="1"/>
    <cellStyle name="Uwaga 3" xfId="30759" hidden="1"/>
    <cellStyle name="Uwaga 3" xfId="30754" hidden="1"/>
    <cellStyle name="Uwaga 3" xfId="30749" hidden="1"/>
    <cellStyle name="Uwaga 3" xfId="30745" hidden="1"/>
    <cellStyle name="Uwaga 3" xfId="30741" hidden="1"/>
    <cellStyle name="Uwaga 3" xfId="30736" hidden="1"/>
    <cellStyle name="Uwaga 3" xfId="30729" hidden="1"/>
    <cellStyle name="Uwaga 3" xfId="30724" hidden="1"/>
    <cellStyle name="Uwaga 3" xfId="30719" hidden="1"/>
    <cellStyle name="Uwaga 3" xfId="30713" hidden="1"/>
    <cellStyle name="Uwaga 3" xfId="30708" hidden="1"/>
    <cellStyle name="Uwaga 3" xfId="30704" hidden="1"/>
    <cellStyle name="Uwaga 3" xfId="30699" hidden="1"/>
    <cellStyle name="Uwaga 3" xfId="30694" hidden="1"/>
    <cellStyle name="Uwaga 3" xfId="30689" hidden="1"/>
    <cellStyle name="Uwaga 3" xfId="30685" hidden="1"/>
    <cellStyle name="Uwaga 3" xfId="30680" hidden="1"/>
    <cellStyle name="Uwaga 3" xfId="30675" hidden="1"/>
    <cellStyle name="Uwaga 3" xfId="30670" hidden="1"/>
    <cellStyle name="Uwaga 3" xfId="30666" hidden="1"/>
    <cellStyle name="Uwaga 3" xfId="30662" hidden="1"/>
    <cellStyle name="Uwaga 3" xfId="30655" hidden="1"/>
    <cellStyle name="Uwaga 3" xfId="30651" hidden="1"/>
    <cellStyle name="Uwaga 3" xfId="30646" hidden="1"/>
    <cellStyle name="Uwaga 3" xfId="30640" hidden="1"/>
    <cellStyle name="Uwaga 3" xfId="30636" hidden="1"/>
    <cellStyle name="Uwaga 3" xfId="30631" hidden="1"/>
    <cellStyle name="Uwaga 3" xfId="30625" hidden="1"/>
    <cellStyle name="Uwaga 3" xfId="30621" hidden="1"/>
    <cellStyle name="Uwaga 3" xfId="30617" hidden="1"/>
    <cellStyle name="Uwaga 3" xfId="30610" hidden="1"/>
    <cellStyle name="Uwaga 3" xfId="30606" hidden="1"/>
    <cellStyle name="Uwaga 3" xfId="30602" hidden="1"/>
    <cellStyle name="Uwaga 3" xfId="31466" hidden="1"/>
    <cellStyle name="Uwaga 3" xfId="31464" hidden="1"/>
    <cellStyle name="Uwaga 3" xfId="31462" hidden="1"/>
    <cellStyle name="Uwaga 3" xfId="31449" hidden="1"/>
    <cellStyle name="Uwaga 3" xfId="31448" hidden="1"/>
    <cellStyle name="Uwaga 3" xfId="31447" hidden="1"/>
    <cellStyle name="Uwaga 3" xfId="31434" hidden="1"/>
    <cellStyle name="Uwaga 3" xfId="31433" hidden="1"/>
    <cellStyle name="Uwaga 3" xfId="31432" hidden="1"/>
    <cellStyle name="Uwaga 3" xfId="31420" hidden="1"/>
    <cellStyle name="Uwaga 3" xfId="31418" hidden="1"/>
    <cellStyle name="Uwaga 3" xfId="31417" hidden="1"/>
    <cellStyle name="Uwaga 3" xfId="31404" hidden="1"/>
    <cellStyle name="Uwaga 3" xfId="31403" hidden="1"/>
    <cellStyle name="Uwaga 3" xfId="31402" hidden="1"/>
    <cellStyle name="Uwaga 3" xfId="31390" hidden="1"/>
    <cellStyle name="Uwaga 3" xfId="31388" hidden="1"/>
    <cellStyle name="Uwaga 3" xfId="31386" hidden="1"/>
    <cellStyle name="Uwaga 3" xfId="31375" hidden="1"/>
    <cellStyle name="Uwaga 3" xfId="31373" hidden="1"/>
    <cellStyle name="Uwaga 3" xfId="31371" hidden="1"/>
    <cellStyle name="Uwaga 3" xfId="31360" hidden="1"/>
    <cellStyle name="Uwaga 3" xfId="31358" hidden="1"/>
    <cellStyle name="Uwaga 3" xfId="31356" hidden="1"/>
    <cellStyle name="Uwaga 3" xfId="31345" hidden="1"/>
    <cellStyle name="Uwaga 3" xfId="31343" hidden="1"/>
    <cellStyle name="Uwaga 3" xfId="31341" hidden="1"/>
    <cellStyle name="Uwaga 3" xfId="31330" hidden="1"/>
    <cellStyle name="Uwaga 3" xfId="31328" hidden="1"/>
    <cellStyle name="Uwaga 3" xfId="31326" hidden="1"/>
    <cellStyle name="Uwaga 3" xfId="31315" hidden="1"/>
    <cellStyle name="Uwaga 3" xfId="31313" hidden="1"/>
    <cellStyle name="Uwaga 3" xfId="31311" hidden="1"/>
    <cellStyle name="Uwaga 3" xfId="31300" hidden="1"/>
    <cellStyle name="Uwaga 3" xfId="31298" hidden="1"/>
    <cellStyle name="Uwaga 3" xfId="31296" hidden="1"/>
    <cellStyle name="Uwaga 3" xfId="31285" hidden="1"/>
    <cellStyle name="Uwaga 3" xfId="31283" hidden="1"/>
    <cellStyle name="Uwaga 3" xfId="31281" hidden="1"/>
    <cellStyle name="Uwaga 3" xfId="31270" hidden="1"/>
    <cellStyle name="Uwaga 3" xfId="31268" hidden="1"/>
    <cellStyle name="Uwaga 3" xfId="31266" hidden="1"/>
    <cellStyle name="Uwaga 3" xfId="31255" hidden="1"/>
    <cellStyle name="Uwaga 3" xfId="31253" hidden="1"/>
    <cellStyle name="Uwaga 3" xfId="31251" hidden="1"/>
    <cellStyle name="Uwaga 3" xfId="31240" hidden="1"/>
    <cellStyle name="Uwaga 3" xfId="31238" hidden="1"/>
    <cellStyle name="Uwaga 3" xfId="31236" hidden="1"/>
    <cellStyle name="Uwaga 3" xfId="31225" hidden="1"/>
    <cellStyle name="Uwaga 3" xfId="31223" hidden="1"/>
    <cellStyle name="Uwaga 3" xfId="31221" hidden="1"/>
    <cellStyle name="Uwaga 3" xfId="31210" hidden="1"/>
    <cellStyle name="Uwaga 3" xfId="31208" hidden="1"/>
    <cellStyle name="Uwaga 3" xfId="31206" hidden="1"/>
    <cellStyle name="Uwaga 3" xfId="31195" hidden="1"/>
    <cellStyle name="Uwaga 3" xfId="31193" hidden="1"/>
    <cellStyle name="Uwaga 3" xfId="31191" hidden="1"/>
    <cellStyle name="Uwaga 3" xfId="31180" hidden="1"/>
    <cellStyle name="Uwaga 3" xfId="31178" hidden="1"/>
    <cellStyle name="Uwaga 3" xfId="31176" hidden="1"/>
    <cellStyle name="Uwaga 3" xfId="31165" hidden="1"/>
    <cellStyle name="Uwaga 3" xfId="31163" hidden="1"/>
    <cellStyle name="Uwaga 3" xfId="31161" hidden="1"/>
    <cellStyle name="Uwaga 3" xfId="31150" hidden="1"/>
    <cellStyle name="Uwaga 3" xfId="31148" hidden="1"/>
    <cellStyle name="Uwaga 3" xfId="31146" hidden="1"/>
    <cellStyle name="Uwaga 3" xfId="31135" hidden="1"/>
    <cellStyle name="Uwaga 3" xfId="31133" hidden="1"/>
    <cellStyle name="Uwaga 3" xfId="31131" hidden="1"/>
    <cellStyle name="Uwaga 3" xfId="31120" hidden="1"/>
    <cellStyle name="Uwaga 3" xfId="31118" hidden="1"/>
    <cellStyle name="Uwaga 3" xfId="31116" hidden="1"/>
    <cellStyle name="Uwaga 3" xfId="31105" hidden="1"/>
    <cellStyle name="Uwaga 3" xfId="31103" hidden="1"/>
    <cellStyle name="Uwaga 3" xfId="31101" hidden="1"/>
    <cellStyle name="Uwaga 3" xfId="31090" hidden="1"/>
    <cellStyle name="Uwaga 3" xfId="31088" hidden="1"/>
    <cellStyle name="Uwaga 3" xfId="31086" hidden="1"/>
    <cellStyle name="Uwaga 3" xfId="31075" hidden="1"/>
    <cellStyle name="Uwaga 3" xfId="31073" hidden="1"/>
    <cellStyle name="Uwaga 3" xfId="31070" hidden="1"/>
    <cellStyle name="Uwaga 3" xfId="31060" hidden="1"/>
    <cellStyle name="Uwaga 3" xfId="31058" hidden="1"/>
    <cellStyle name="Uwaga 3" xfId="31056" hidden="1"/>
    <cellStyle name="Uwaga 3" xfId="31045" hidden="1"/>
    <cellStyle name="Uwaga 3" xfId="31043" hidden="1"/>
    <cellStyle name="Uwaga 3" xfId="31041" hidden="1"/>
    <cellStyle name="Uwaga 3" xfId="31030" hidden="1"/>
    <cellStyle name="Uwaga 3" xfId="31028" hidden="1"/>
    <cellStyle name="Uwaga 3" xfId="31025" hidden="1"/>
    <cellStyle name="Uwaga 3" xfId="31015" hidden="1"/>
    <cellStyle name="Uwaga 3" xfId="31013" hidden="1"/>
    <cellStyle name="Uwaga 3" xfId="31010" hidden="1"/>
    <cellStyle name="Uwaga 3" xfId="31000" hidden="1"/>
    <cellStyle name="Uwaga 3" xfId="30998" hidden="1"/>
    <cellStyle name="Uwaga 3" xfId="30995" hidden="1"/>
    <cellStyle name="Uwaga 3" xfId="30986" hidden="1"/>
    <cellStyle name="Uwaga 3" xfId="30983" hidden="1"/>
    <cellStyle name="Uwaga 3" xfId="30979" hidden="1"/>
    <cellStyle name="Uwaga 3" xfId="30971" hidden="1"/>
    <cellStyle name="Uwaga 3" xfId="30968" hidden="1"/>
    <cellStyle name="Uwaga 3" xfId="30964" hidden="1"/>
    <cellStyle name="Uwaga 3" xfId="30956" hidden="1"/>
    <cellStyle name="Uwaga 3" xfId="30953" hidden="1"/>
    <cellStyle name="Uwaga 3" xfId="30949" hidden="1"/>
    <cellStyle name="Uwaga 3" xfId="30941" hidden="1"/>
    <cellStyle name="Uwaga 3" xfId="30938" hidden="1"/>
    <cellStyle name="Uwaga 3" xfId="30934" hidden="1"/>
    <cellStyle name="Uwaga 3" xfId="30926" hidden="1"/>
    <cellStyle name="Uwaga 3" xfId="30923" hidden="1"/>
    <cellStyle name="Uwaga 3" xfId="30919" hidden="1"/>
    <cellStyle name="Uwaga 3" xfId="30911" hidden="1"/>
    <cellStyle name="Uwaga 3" xfId="30907" hidden="1"/>
    <cellStyle name="Uwaga 3" xfId="30902" hidden="1"/>
    <cellStyle name="Uwaga 3" xfId="30896" hidden="1"/>
    <cellStyle name="Uwaga 3" xfId="30892" hidden="1"/>
    <cellStyle name="Uwaga 3" xfId="30887" hidden="1"/>
    <cellStyle name="Uwaga 3" xfId="30881" hidden="1"/>
    <cellStyle name="Uwaga 3" xfId="30877" hidden="1"/>
    <cellStyle name="Uwaga 3" xfId="30872" hidden="1"/>
    <cellStyle name="Uwaga 3" xfId="30866" hidden="1"/>
    <cellStyle name="Uwaga 3" xfId="30863" hidden="1"/>
    <cellStyle name="Uwaga 3" xfId="30859" hidden="1"/>
    <cellStyle name="Uwaga 3" xfId="30851" hidden="1"/>
    <cellStyle name="Uwaga 3" xfId="30848" hidden="1"/>
    <cellStyle name="Uwaga 3" xfId="30843" hidden="1"/>
    <cellStyle name="Uwaga 3" xfId="30836" hidden="1"/>
    <cellStyle name="Uwaga 3" xfId="30832" hidden="1"/>
    <cellStyle name="Uwaga 3" xfId="30827" hidden="1"/>
    <cellStyle name="Uwaga 3" xfId="30821" hidden="1"/>
    <cellStyle name="Uwaga 3" xfId="30817" hidden="1"/>
    <cellStyle name="Uwaga 3" xfId="30812" hidden="1"/>
    <cellStyle name="Uwaga 3" xfId="30806" hidden="1"/>
    <cellStyle name="Uwaga 3" xfId="30803" hidden="1"/>
    <cellStyle name="Uwaga 3" xfId="30799" hidden="1"/>
    <cellStyle name="Uwaga 3" xfId="30791" hidden="1"/>
    <cellStyle name="Uwaga 3" xfId="30786" hidden="1"/>
    <cellStyle name="Uwaga 3" xfId="30781" hidden="1"/>
    <cellStyle name="Uwaga 3" xfId="30776" hidden="1"/>
    <cellStyle name="Uwaga 3" xfId="30771" hidden="1"/>
    <cellStyle name="Uwaga 3" xfId="30766" hidden="1"/>
    <cellStyle name="Uwaga 3" xfId="30761" hidden="1"/>
    <cellStyle name="Uwaga 3" xfId="30756" hidden="1"/>
    <cellStyle name="Uwaga 3" xfId="30751" hidden="1"/>
    <cellStyle name="Uwaga 3" xfId="30746" hidden="1"/>
    <cellStyle name="Uwaga 3" xfId="30742" hidden="1"/>
    <cellStyle name="Uwaga 3" xfId="30737" hidden="1"/>
    <cellStyle name="Uwaga 3" xfId="30730" hidden="1"/>
    <cellStyle name="Uwaga 3" xfId="30725" hidden="1"/>
    <cellStyle name="Uwaga 3" xfId="30720" hidden="1"/>
    <cellStyle name="Uwaga 3" xfId="30715" hidden="1"/>
    <cellStyle name="Uwaga 3" xfId="30710" hidden="1"/>
    <cellStyle name="Uwaga 3" xfId="30705" hidden="1"/>
    <cellStyle name="Uwaga 3" xfId="30700" hidden="1"/>
    <cellStyle name="Uwaga 3" xfId="30695" hidden="1"/>
    <cellStyle name="Uwaga 3" xfId="30690" hidden="1"/>
    <cellStyle name="Uwaga 3" xfId="30686" hidden="1"/>
    <cellStyle name="Uwaga 3" xfId="30681" hidden="1"/>
    <cellStyle name="Uwaga 3" xfId="30676" hidden="1"/>
    <cellStyle name="Uwaga 3" xfId="30671" hidden="1"/>
    <cellStyle name="Uwaga 3" xfId="30667" hidden="1"/>
    <cellStyle name="Uwaga 3" xfId="30663" hidden="1"/>
    <cellStyle name="Uwaga 3" xfId="30656" hidden="1"/>
    <cellStyle name="Uwaga 3" xfId="30652" hidden="1"/>
    <cellStyle name="Uwaga 3" xfId="30647" hidden="1"/>
    <cellStyle name="Uwaga 3" xfId="30641" hidden="1"/>
    <cellStyle name="Uwaga 3" xfId="30637" hidden="1"/>
    <cellStyle name="Uwaga 3" xfId="30632" hidden="1"/>
    <cellStyle name="Uwaga 3" xfId="30626" hidden="1"/>
    <cellStyle name="Uwaga 3" xfId="30622" hidden="1"/>
    <cellStyle name="Uwaga 3" xfId="30618" hidden="1"/>
    <cellStyle name="Uwaga 3" xfId="30611" hidden="1"/>
    <cellStyle name="Uwaga 3" xfId="30607" hidden="1"/>
    <cellStyle name="Uwaga 3" xfId="30603" hidden="1"/>
    <cellStyle name="Uwaga 3" xfId="31470" hidden="1"/>
    <cellStyle name="Uwaga 3" xfId="31469" hidden="1"/>
    <cellStyle name="Uwaga 3" xfId="31467" hidden="1"/>
    <cellStyle name="Uwaga 3" xfId="31454" hidden="1"/>
    <cellStyle name="Uwaga 3" xfId="31452" hidden="1"/>
    <cellStyle name="Uwaga 3" xfId="31450" hidden="1"/>
    <cellStyle name="Uwaga 3" xfId="31440" hidden="1"/>
    <cellStyle name="Uwaga 3" xfId="31438" hidden="1"/>
    <cellStyle name="Uwaga 3" xfId="31436" hidden="1"/>
    <cellStyle name="Uwaga 3" xfId="31425" hidden="1"/>
    <cellStyle name="Uwaga 3" xfId="31423" hidden="1"/>
    <cellStyle name="Uwaga 3" xfId="31421" hidden="1"/>
    <cellStyle name="Uwaga 3" xfId="31408" hidden="1"/>
    <cellStyle name="Uwaga 3" xfId="31406" hidden="1"/>
    <cellStyle name="Uwaga 3" xfId="31405" hidden="1"/>
    <cellStyle name="Uwaga 3" xfId="31392" hidden="1"/>
    <cellStyle name="Uwaga 3" xfId="31391" hidden="1"/>
    <cellStyle name="Uwaga 3" xfId="31389" hidden="1"/>
    <cellStyle name="Uwaga 3" xfId="31377" hidden="1"/>
    <cellStyle name="Uwaga 3" xfId="31376" hidden="1"/>
    <cellStyle name="Uwaga 3" xfId="31374" hidden="1"/>
    <cellStyle name="Uwaga 3" xfId="31362" hidden="1"/>
    <cellStyle name="Uwaga 3" xfId="31361" hidden="1"/>
    <cellStyle name="Uwaga 3" xfId="31359" hidden="1"/>
    <cellStyle name="Uwaga 3" xfId="31347" hidden="1"/>
    <cellStyle name="Uwaga 3" xfId="31346" hidden="1"/>
    <cellStyle name="Uwaga 3" xfId="31344" hidden="1"/>
    <cellStyle name="Uwaga 3" xfId="31332" hidden="1"/>
    <cellStyle name="Uwaga 3" xfId="31331" hidden="1"/>
    <cellStyle name="Uwaga 3" xfId="31329" hidden="1"/>
    <cellStyle name="Uwaga 3" xfId="31317" hidden="1"/>
    <cellStyle name="Uwaga 3" xfId="31316" hidden="1"/>
    <cellStyle name="Uwaga 3" xfId="31314" hidden="1"/>
    <cellStyle name="Uwaga 3" xfId="31302" hidden="1"/>
    <cellStyle name="Uwaga 3" xfId="31301" hidden="1"/>
    <cellStyle name="Uwaga 3" xfId="31299" hidden="1"/>
    <cellStyle name="Uwaga 3" xfId="31287" hidden="1"/>
    <cellStyle name="Uwaga 3" xfId="31286" hidden="1"/>
    <cellStyle name="Uwaga 3" xfId="31284" hidden="1"/>
    <cellStyle name="Uwaga 3" xfId="31272" hidden="1"/>
    <cellStyle name="Uwaga 3" xfId="31271" hidden="1"/>
    <cellStyle name="Uwaga 3" xfId="31269" hidden="1"/>
    <cellStyle name="Uwaga 3" xfId="31257" hidden="1"/>
    <cellStyle name="Uwaga 3" xfId="31256" hidden="1"/>
    <cellStyle name="Uwaga 3" xfId="31254" hidden="1"/>
    <cellStyle name="Uwaga 3" xfId="31242" hidden="1"/>
    <cellStyle name="Uwaga 3" xfId="31241" hidden="1"/>
    <cellStyle name="Uwaga 3" xfId="31239" hidden="1"/>
    <cellStyle name="Uwaga 3" xfId="31227" hidden="1"/>
    <cellStyle name="Uwaga 3" xfId="31226" hidden="1"/>
    <cellStyle name="Uwaga 3" xfId="31224" hidden="1"/>
    <cellStyle name="Uwaga 3" xfId="31212" hidden="1"/>
    <cellStyle name="Uwaga 3" xfId="31211" hidden="1"/>
    <cellStyle name="Uwaga 3" xfId="31209" hidden="1"/>
    <cellStyle name="Uwaga 3" xfId="31197" hidden="1"/>
    <cellStyle name="Uwaga 3" xfId="31196" hidden="1"/>
    <cellStyle name="Uwaga 3" xfId="31194" hidden="1"/>
    <cellStyle name="Uwaga 3" xfId="31182" hidden="1"/>
    <cellStyle name="Uwaga 3" xfId="31181" hidden="1"/>
    <cellStyle name="Uwaga 3" xfId="31179" hidden="1"/>
    <cellStyle name="Uwaga 3" xfId="31167" hidden="1"/>
    <cellStyle name="Uwaga 3" xfId="31166" hidden="1"/>
    <cellStyle name="Uwaga 3" xfId="31164" hidden="1"/>
    <cellStyle name="Uwaga 3" xfId="31152" hidden="1"/>
    <cellStyle name="Uwaga 3" xfId="31151" hidden="1"/>
    <cellStyle name="Uwaga 3" xfId="31149" hidden="1"/>
    <cellStyle name="Uwaga 3" xfId="31137" hidden="1"/>
    <cellStyle name="Uwaga 3" xfId="31136" hidden="1"/>
    <cellStyle name="Uwaga 3" xfId="31134" hidden="1"/>
    <cellStyle name="Uwaga 3" xfId="31122" hidden="1"/>
    <cellStyle name="Uwaga 3" xfId="31121" hidden="1"/>
    <cellStyle name="Uwaga 3" xfId="31119" hidden="1"/>
    <cellStyle name="Uwaga 3" xfId="31107" hidden="1"/>
    <cellStyle name="Uwaga 3" xfId="31106" hidden="1"/>
    <cellStyle name="Uwaga 3" xfId="31104" hidden="1"/>
    <cellStyle name="Uwaga 3" xfId="31092" hidden="1"/>
    <cellStyle name="Uwaga 3" xfId="31091" hidden="1"/>
    <cellStyle name="Uwaga 3" xfId="31089" hidden="1"/>
    <cellStyle name="Uwaga 3" xfId="31077" hidden="1"/>
    <cellStyle name="Uwaga 3" xfId="31076" hidden="1"/>
    <cellStyle name="Uwaga 3" xfId="31074" hidden="1"/>
    <cellStyle name="Uwaga 3" xfId="31062" hidden="1"/>
    <cellStyle name="Uwaga 3" xfId="31061" hidden="1"/>
    <cellStyle name="Uwaga 3" xfId="31059" hidden="1"/>
    <cellStyle name="Uwaga 3" xfId="31047" hidden="1"/>
    <cellStyle name="Uwaga 3" xfId="31046" hidden="1"/>
    <cellStyle name="Uwaga 3" xfId="31044" hidden="1"/>
    <cellStyle name="Uwaga 3" xfId="31032" hidden="1"/>
    <cellStyle name="Uwaga 3" xfId="31031" hidden="1"/>
    <cellStyle name="Uwaga 3" xfId="31029" hidden="1"/>
    <cellStyle name="Uwaga 3" xfId="31017" hidden="1"/>
    <cellStyle name="Uwaga 3" xfId="31016" hidden="1"/>
    <cellStyle name="Uwaga 3" xfId="31014" hidden="1"/>
    <cellStyle name="Uwaga 3" xfId="31002" hidden="1"/>
    <cellStyle name="Uwaga 3" xfId="31001" hidden="1"/>
    <cellStyle name="Uwaga 3" xfId="30999" hidden="1"/>
    <cellStyle name="Uwaga 3" xfId="30987" hidden="1"/>
    <cellStyle name="Uwaga 3" xfId="30985" hidden="1"/>
    <cellStyle name="Uwaga 3" xfId="30982" hidden="1"/>
    <cellStyle name="Uwaga 3" xfId="30972" hidden="1"/>
    <cellStyle name="Uwaga 3" xfId="30970" hidden="1"/>
    <cellStyle name="Uwaga 3" xfId="30967" hidden="1"/>
    <cellStyle name="Uwaga 3" xfId="30957" hidden="1"/>
    <cellStyle name="Uwaga 3" xfId="30955" hidden="1"/>
    <cellStyle name="Uwaga 3" xfId="30952" hidden="1"/>
    <cellStyle name="Uwaga 3" xfId="30942" hidden="1"/>
    <cellStyle name="Uwaga 3" xfId="30940" hidden="1"/>
    <cellStyle name="Uwaga 3" xfId="30937" hidden="1"/>
    <cellStyle name="Uwaga 3" xfId="30927" hidden="1"/>
    <cellStyle name="Uwaga 3" xfId="30925" hidden="1"/>
    <cellStyle name="Uwaga 3" xfId="30922" hidden="1"/>
    <cellStyle name="Uwaga 3" xfId="30912" hidden="1"/>
    <cellStyle name="Uwaga 3" xfId="30910" hidden="1"/>
    <cellStyle name="Uwaga 3" xfId="30906" hidden="1"/>
    <cellStyle name="Uwaga 3" xfId="30897" hidden="1"/>
    <cellStyle name="Uwaga 3" xfId="30894" hidden="1"/>
    <cellStyle name="Uwaga 3" xfId="30890" hidden="1"/>
    <cellStyle name="Uwaga 3" xfId="30882" hidden="1"/>
    <cellStyle name="Uwaga 3" xfId="30880" hidden="1"/>
    <cellStyle name="Uwaga 3" xfId="30876" hidden="1"/>
    <cellStyle name="Uwaga 3" xfId="30867" hidden="1"/>
    <cellStyle name="Uwaga 3" xfId="30865" hidden="1"/>
    <cellStyle name="Uwaga 3" xfId="30862" hidden="1"/>
    <cellStyle name="Uwaga 3" xfId="30852" hidden="1"/>
    <cellStyle name="Uwaga 3" xfId="30850" hidden="1"/>
    <cellStyle name="Uwaga 3" xfId="30845" hidden="1"/>
    <cellStyle name="Uwaga 3" xfId="30837" hidden="1"/>
    <cellStyle name="Uwaga 3" xfId="30835" hidden="1"/>
    <cellStyle name="Uwaga 3" xfId="30830" hidden="1"/>
    <cellStyle name="Uwaga 3" xfId="30822" hidden="1"/>
    <cellStyle name="Uwaga 3" xfId="30820" hidden="1"/>
    <cellStyle name="Uwaga 3" xfId="30815" hidden="1"/>
    <cellStyle name="Uwaga 3" xfId="30807" hidden="1"/>
    <cellStyle name="Uwaga 3" xfId="30805" hidden="1"/>
    <cellStyle name="Uwaga 3" xfId="30801" hidden="1"/>
    <cellStyle name="Uwaga 3" xfId="30792" hidden="1"/>
    <cellStyle name="Uwaga 3" xfId="30789" hidden="1"/>
    <cellStyle name="Uwaga 3" xfId="30784" hidden="1"/>
    <cellStyle name="Uwaga 3" xfId="30777" hidden="1"/>
    <cellStyle name="Uwaga 3" xfId="30773" hidden="1"/>
    <cellStyle name="Uwaga 3" xfId="30768" hidden="1"/>
    <cellStyle name="Uwaga 3" xfId="30762" hidden="1"/>
    <cellStyle name="Uwaga 3" xfId="30758" hidden="1"/>
    <cellStyle name="Uwaga 3" xfId="30753" hidden="1"/>
    <cellStyle name="Uwaga 3" xfId="30747" hidden="1"/>
    <cellStyle name="Uwaga 3" xfId="30744" hidden="1"/>
    <cellStyle name="Uwaga 3" xfId="30740" hidden="1"/>
    <cellStyle name="Uwaga 3" xfId="30731" hidden="1"/>
    <cellStyle name="Uwaga 3" xfId="30726" hidden="1"/>
    <cellStyle name="Uwaga 3" xfId="30721" hidden="1"/>
    <cellStyle name="Uwaga 3" xfId="30716" hidden="1"/>
    <cellStyle name="Uwaga 3" xfId="30711" hidden="1"/>
    <cellStyle name="Uwaga 3" xfId="30706" hidden="1"/>
    <cellStyle name="Uwaga 3" xfId="30701" hidden="1"/>
    <cellStyle name="Uwaga 3" xfId="30696" hidden="1"/>
    <cellStyle name="Uwaga 3" xfId="30691" hidden="1"/>
    <cellStyle name="Uwaga 3" xfId="30687" hidden="1"/>
    <cellStyle name="Uwaga 3" xfId="30682" hidden="1"/>
    <cellStyle name="Uwaga 3" xfId="30677" hidden="1"/>
    <cellStyle name="Uwaga 3" xfId="30672" hidden="1"/>
    <cellStyle name="Uwaga 3" xfId="30668" hidden="1"/>
    <cellStyle name="Uwaga 3" xfId="30664" hidden="1"/>
    <cellStyle name="Uwaga 3" xfId="30657" hidden="1"/>
    <cellStyle name="Uwaga 3" xfId="30653" hidden="1"/>
    <cellStyle name="Uwaga 3" xfId="30648" hidden="1"/>
    <cellStyle name="Uwaga 3" xfId="30642" hidden="1"/>
    <cellStyle name="Uwaga 3" xfId="30638" hidden="1"/>
    <cellStyle name="Uwaga 3" xfId="30633" hidden="1"/>
    <cellStyle name="Uwaga 3" xfId="30627" hidden="1"/>
    <cellStyle name="Uwaga 3" xfId="30623" hidden="1"/>
    <cellStyle name="Uwaga 3" xfId="30619" hidden="1"/>
    <cellStyle name="Uwaga 3" xfId="30612" hidden="1"/>
    <cellStyle name="Uwaga 3" xfId="30608" hidden="1"/>
    <cellStyle name="Uwaga 3" xfId="30604" hidden="1"/>
    <cellStyle name="Uwaga 3" xfId="29594" hidden="1"/>
    <cellStyle name="Uwaga 3" xfId="29557" hidden="1"/>
    <cellStyle name="Uwaga 3" xfId="29598" hidden="1"/>
    <cellStyle name="Uwaga 3" xfId="29606" hidden="1"/>
    <cellStyle name="Uwaga 3" xfId="29569" hidden="1"/>
    <cellStyle name="Uwaga 3" xfId="31474" hidden="1"/>
    <cellStyle name="Uwaga 3" xfId="28674" hidden="1"/>
    <cellStyle name="Uwaga 3" xfId="31515" hidden="1"/>
    <cellStyle name="Uwaga 3" xfId="30534" hidden="1"/>
    <cellStyle name="Uwaga 3" xfId="31482" hidden="1"/>
    <cellStyle name="Uwaga 3" xfId="30574" hidden="1"/>
    <cellStyle name="Uwaga 3" xfId="30538" hidden="1"/>
    <cellStyle name="Uwaga 3" xfId="30542" hidden="1"/>
    <cellStyle name="Uwaga 3" xfId="28662" hidden="1"/>
    <cellStyle name="Uwaga 3" xfId="30582" hidden="1"/>
    <cellStyle name="Uwaga 3" xfId="31494" hidden="1"/>
    <cellStyle name="Uwaga 3" xfId="29607" hidden="1"/>
    <cellStyle name="Uwaga 3" xfId="28654" hidden="1"/>
    <cellStyle name="Uwaga 3" xfId="29588" hidden="1"/>
    <cellStyle name="Uwaga 3" xfId="31516" hidden="1"/>
    <cellStyle name="Uwaga 3" xfId="31479" hidden="1"/>
    <cellStyle name="Uwaga 3" xfId="29555" hidden="1"/>
    <cellStyle name="Uwaga 3" xfId="31483" hidden="1"/>
    <cellStyle name="Uwaga 3" xfId="30539" hidden="1"/>
    <cellStyle name="Uwaga 3" xfId="29596" hidden="1"/>
    <cellStyle name="Uwaga 3" xfId="29559" hidden="1"/>
    <cellStyle name="Uwaga 3" xfId="31487" hidden="1"/>
    <cellStyle name="Uwaga 3" xfId="31491" hidden="1"/>
    <cellStyle name="Uwaga 3" xfId="29604" hidden="1"/>
    <cellStyle name="Uwaga 3" xfId="31532" hidden="1"/>
    <cellStyle name="Uwaga 3" xfId="30551" hidden="1"/>
    <cellStyle name="Uwaga 3" xfId="28653" hidden="1"/>
    <cellStyle name="Uwaga 3" xfId="31547" hidden="1"/>
    <cellStyle name="Uwaga 3" xfId="31549" hidden="1"/>
    <cellStyle name="Uwaga 3" xfId="31552" hidden="1"/>
    <cellStyle name="Uwaga 3" xfId="31555" hidden="1"/>
    <cellStyle name="Uwaga 3" xfId="31557" hidden="1"/>
    <cellStyle name="Uwaga 3" xfId="31558" hidden="1"/>
    <cellStyle name="Uwaga 3" xfId="31560" hidden="1"/>
    <cellStyle name="Uwaga 3" xfId="31567" hidden="1"/>
    <cellStyle name="Uwaga 3" xfId="31570" hidden="1"/>
    <cellStyle name="Uwaga 3" xfId="31573" hidden="1"/>
    <cellStyle name="Uwaga 3" xfId="31577" hidden="1"/>
    <cellStyle name="Uwaga 3" xfId="31580" hidden="1"/>
    <cellStyle name="Uwaga 3" xfId="31583" hidden="1"/>
    <cellStyle name="Uwaga 3" xfId="31585" hidden="1"/>
    <cellStyle name="Uwaga 3" xfId="31588" hidden="1"/>
    <cellStyle name="Uwaga 3" xfId="31591" hidden="1"/>
    <cellStyle name="Uwaga 3" xfId="31593" hidden="1"/>
    <cellStyle name="Uwaga 3" xfId="31594" hidden="1"/>
    <cellStyle name="Uwaga 3" xfId="31597" hidden="1"/>
    <cellStyle name="Uwaga 3" xfId="31604" hidden="1"/>
    <cellStyle name="Uwaga 3" xfId="31607" hidden="1"/>
    <cellStyle name="Uwaga 3" xfId="31610" hidden="1"/>
    <cellStyle name="Uwaga 3" xfId="31614" hidden="1"/>
    <cellStyle name="Uwaga 3" xfId="31617" hidden="1"/>
    <cellStyle name="Uwaga 3" xfId="31619" hidden="1"/>
    <cellStyle name="Uwaga 3" xfId="31622" hidden="1"/>
    <cellStyle name="Uwaga 3" xfId="31625" hidden="1"/>
    <cellStyle name="Uwaga 3" xfId="31628" hidden="1"/>
    <cellStyle name="Uwaga 3" xfId="31629" hidden="1"/>
    <cellStyle name="Uwaga 3" xfId="31630" hidden="1"/>
    <cellStyle name="Uwaga 3" xfId="31632" hidden="1"/>
    <cellStyle name="Uwaga 3" xfId="31638" hidden="1"/>
    <cellStyle name="Uwaga 3" xfId="31639" hidden="1"/>
    <cellStyle name="Uwaga 3" xfId="31641" hidden="1"/>
    <cellStyle name="Uwaga 3" xfId="31647" hidden="1"/>
    <cellStyle name="Uwaga 3" xfId="31649" hidden="1"/>
    <cellStyle name="Uwaga 3" xfId="31652" hidden="1"/>
    <cellStyle name="Uwaga 3" xfId="31656" hidden="1"/>
    <cellStyle name="Uwaga 3" xfId="31657" hidden="1"/>
    <cellStyle name="Uwaga 3" xfId="31659" hidden="1"/>
    <cellStyle name="Uwaga 3" xfId="31665" hidden="1"/>
    <cellStyle name="Uwaga 3" xfId="31666" hidden="1"/>
    <cellStyle name="Uwaga 3" xfId="31667" hidden="1"/>
    <cellStyle name="Uwaga 3" xfId="31675" hidden="1"/>
    <cellStyle name="Uwaga 3" xfId="31678" hidden="1"/>
    <cellStyle name="Uwaga 3" xfId="31681" hidden="1"/>
    <cellStyle name="Uwaga 3" xfId="31684" hidden="1"/>
    <cellStyle name="Uwaga 3" xfId="31687" hidden="1"/>
    <cellStyle name="Uwaga 3" xfId="31690" hidden="1"/>
    <cellStyle name="Uwaga 3" xfId="31693" hidden="1"/>
    <cellStyle name="Uwaga 3" xfId="31696" hidden="1"/>
    <cellStyle name="Uwaga 3" xfId="31699" hidden="1"/>
    <cellStyle name="Uwaga 3" xfId="31701" hidden="1"/>
    <cellStyle name="Uwaga 3" xfId="31702" hidden="1"/>
    <cellStyle name="Uwaga 3" xfId="31704" hidden="1"/>
    <cellStyle name="Uwaga 3" xfId="31711" hidden="1"/>
    <cellStyle name="Uwaga 3" xfId="31714" hidden="1"/>
    <cellStyle name="Uwaga 3" xfId="31717" hidden="1"/>
    <cellStyle name="Uwaga 3" xfId="31720" hidden="1"/>
    <cellStyle name="Uwaga 3" xfId="31723" hidden="1"/>
    <cellStyle name="Uwaga 3" xfId="31726" hidden="1"/>
    <cellStyle name="Uwaga 3" xfId="31729" hidden="1"/>
    <cellStyle name="Uwaga 3" xfId="31731" hidden="1"/>
    <cellStyle name="Uwaga 3" xfId="31734" hidden="1"/>
    <cellStyle name="Uwaga 3" xfId="31737" hidden="1"/>
    <cellStyle name="Uwaga 3" xfId="31738" hidden="1"/>
    <cellStyle name="Uwaga 3" xfId="31739" hidden="1"/>
    <cellStyle name="Uwaga 3" xfId="31746" hidden="1"/>
    <cellStyle name="Uwaga 3" xfId="31747" hidden="1"/>
    <cellStyle name="Uwaga 3" xfId="31749" hidden="1"/>
    <cellStyle name="Uwaga 3" xfId="31755" hidden="1"/>
    <cellStyle name="Uwaga 3" xfId="31756" hidden="1"/>
    <cellStyle name="Uwaga 3" xfId="31758" hidden="1"/>
    <cellStyle name="Uwaga 3" xfId="31764" hidden="1"/>
    <cellStyle name="Uwaga 3" xfId="31765" hidden="1"/>
    <cellStyle name="Uwaga 3" xfId="31767" hidden="1"/>
    <cellStyle name="Uwaga 3" xfId="31773" hidden="1"/>
    <cellStyle name="Uwaga 3" xfId="31774" hidden="1"/>
    <cellStyle name="Uwaga 3" xfId="31775" hidden="1"/>
    <cellStyle name="Uwaga 3" xfId="31783" hidden="1"/>
    <cellStyle name="Uwaga 3" xfId="31785" hidden="1"/>
    <cellStyle name="Uwaga 3" xfId="31788" hidden="1"/>
    <cellStyle name="Uwaga 3" xfId="31792" hidden="1"/>
    <cellStyle name="Uwaga 3" xfId="31795" hidden="1"/>
    <cellStyle name="Uwaga 3" xfId="31798" hidden="1"/>
    <cellStyle name="Uwaga 3" xfId="31801" hidden="1"/>
    <cellStyle name="Uwaga 3" xfId="31803" hidden="1"/>
    <cellStyle name="Uwaga 3" xfId="31806" hidden="1"/>
    <cellStyle name="Uwaga 3" xfId="31809" hidden="1"/>
    <cellStyle name="Uwaga 3" xfId="31810" hidden="1"/>
    <cellStyle name="Uwaga 3" xfId="31811" hidden="1"/>
    <cellStyle name="Uwaga 3" xfId="31818" hidden="1"/>
    <cellStyle name="Uwaga 3" xfId="31820" hidden="1"/>
    <cellStyle name="Uwaga 3" xfId="31822" hidden="1"/>
    <cellStyle name="Uwaga 3" xfId="31827" hidden="1"/>
    <cellStyle name="Uwaga 3" xfId="31829" hidden="1"/>
    <cellStyle name="Uwaga 3" xfId="31831" hidden="1"/>
    <cellStyle name="Uwaga 3" xfId="31836" hidden="1"/>
    <cellStyle name="Uwaga 3" xfId="31838" hidden="1"/>
    <cellStyle name="Uwaga 3" xfId="31840" hidden="1"/>
    <cellStyle name="Uwaga 3" xfId="31845" hidden="1"/>
    <cellStyle name="Uwaga 3" xfId="31846" hidden="1"/>
    <cellStyle name="Uwaga 3" xfId="31847" hidden="1"/>
    <cellStyle name="Uwaga 3" xfId="31854" hidden="1"/>
    <cellStyle name="Uwaga 3" xfId="31856" hidden="1"/>
    <cellStyle name="Uwaga 3" xfId="31858" hidden="1"/>
    <cellStyle name="Uwaga 3" xfId="31863" hidden="1"/>
    <cellStyle name="Uwaga 3" xfId="31865" hidden="1"/>
    <cellStyle name="Uwaga 3" xfId="31867" hidden="1"/>
    <cellStyle name="Uwaga 3" xfId="31872" hidden="1"/>
    <cellStyle name="Uwaga 3" xfId="31874" hidden="1"/>
    <cellStyle name="Uwaga 3" xfId="31875" hidden="1"/>
    <cellStyle name="Uwaga 3" xfId="31881" hidden="1"/>
    <cellStyle name="Uwaga 3" xfId="31882" hidden="1"/>
    <cellStyle name="Uwaga 3" xfId="31883" hidden="1"/>
    <cellStyle name="Uwaga 3" xfId="31890" hidden="1"/>
    <cellStyle name="Uwaga 3" xfId="31892" hidden="1"/>
    <cellStyle name="Uwaga 3" xfId="31894" hidden="1"/>
    <cellStyle name="Uwaga 3" xfId="31899" hidden="1"/>
    <cellStyle name="Uwaga 3" xfId="31901" hidden="1"/>
    <cellStyle name="Uwaga 3" xfId="31903" hidden="1"/>
    <cellStyle name="Uwaga 3" xfId="31908" hidden="1"/>
    <cellStyle name="Uwaga 3" xfId="31910" hidden="1"/>
    <cellStyle name="Uwaga 3" xfId="31912" hidden="1"/>
    <cellStyle name="Uwaga 3" xfId="31917" hidden="1"/>
    <cellStyle name="Uwaga 3" xfId="31918" hidden="1"/>
    <cellStyle name="Uwaga 3" xfId="31920" hidden="1"/>
    <cellStyle name="Uwaga 3" xfId="31926" hidden="1"/>
    <cellStyle name="Uwaga 3" xfId="31927" hidden="1"/>
    <cellStyle name="Uwaga 3" xfId="31928" hidden="1"/>
    <cellStyle name="Uwaga 3" xfId="31935" hidden="1"/>
    <cellStyle name="Uwaga 3" xfId="31936" hidden="1"/>
    <cellStyle name="Uwaga 3" xfId="31937" hidden="1"/>
    <cellStyle name="Uwaga 3" xfId="31944" hidden="1"/>
    <cellStyle name="Uwaga 3" xfId="31945" hidden="1"/>
    <cellStyle name="Uwaga 3" xfId="31946" hidden="1"/>
    <cellStyle name="Uwaga 3" xfId="31953" hidden="1"/>
    <cellStyle name="Uwaga 3" xfId="31954" hidden="1"/>
    <cellStyle name="Uwaga 3" xfId="31955" hidden="1"/>
    <cellStyle name="Uwaga 3" xfId="31962" hidden="1"/>
    <cellStyle name="Uwaga 3" xfId="31963" hidden="1"/>
    <cellStyle name="Uwaga 3" xfId="31964" hidden="1"/>
    <cellStyle name="Uwaga 3" xfId="32049" hidden="1"/>
    <cellStyle name="Uwaga 3" xfId="32050" hidden="1"/>
    <cellStyle name="Uwaga 3" xfId="32052" hidden="1"/>
    <cellStyle name="Uwaga 3" xfId="32064" hidden="1"/>
    <cellStyle name="Uwaga 3" xfId="32065" hidden="1"/>
    <cellStyle name="Uwaga 3" xfId="32070" hidden="1"/>
    <cellStyle name="Uwaga 3" xfId="32079" hidden="1"/>
    <cellStyle name="Uwaga 3" xfId="32080" hidden="1"/>
    <cellStyle name="Uwaga 3" xfId="32085" hidden="1"/>
    <cellStyle name="Uwaga 3" xfId="32094" hidden="1"/>
    <cellStyle name="Uwaga 3" xfId="32095" hidden="1"/>
    <cellStyle name="Uwaga 3" xfId="32096" hidden="1"/>
    <cellStyle name="Uwaga 3" xfId="32109" hidden="1"/>
    <cellStyle name="Uwaga 3" xfId="32114" hidden="1"/>
    <cellStyle name="Uwaga 3" xfId="32119" hidden="1"/>
    <cellStyle name="Uwaga 3" xfId="32129" hidden="1"/>
    <cellStyle name="Uwaga 3" xfId="32134" hidden="1"/>
    <cellStyle name="Uwaga 3" xfId="32138" hidden="1"/>
    <cellStyle name="Uwaga 3" xfId="32145" hidden="1"/>
    <cellStyle name="Uwaga 3" xfId="32150" hidden="1"/>
    <cellStyle name="Uwaga 3" xfId="32153" hidden="1"/>
    <cellStyle name="Uwaga 3" xfId="32159" hidden="1"/>
    <cellStyle name="Uwaga 3" xfId="32164" hidden="1"/>
    <cellStyle name="Uwaga 3" xfId="32168" hidden="1"/>
    <cellStyle name="Uwaga 3" xfId="32169" hidden="1"/>
    <cellStyle name="Uwaga 3" xfId="32170" hidden="1"/>
    <cellStyle name="Uwaga 3" xfId="32174" hidden="1"/>
    <cellStyle name="Uwaga 3" xfId="32186" hidden="1"/>
    <cellStyle name="Uwaga 3" xfId="32191" hidden="1"/>
    <cellStyle name="Uwaga 3" xfId="32196" hidden="1"/>
    <cellStyle name="Uwaga 3" xfId="32201" hidden="1"/>
    <cellStyle name="Uwaga 3" xfId="32206" hidden="1"/>
    <cellStyle name="Uwaga 3" xfId="32211" hidden="1"/>
    <cellStyle name="Uwaga 3" xfId="32215" hidden="1"/>
    <cellStyle name="Uwaga 3" xfId="32219" hidden="1"/>
    <cellStyle name="Uwaga 3" xfId="32224" hidden="1"/>
    <cellStyle name="Uwaga 3" xfId="32229" hidden="1"/>
    <cellStyle name="Uwaga 3" xfId="32230" hidden="1"/>
    <cellStyle name="Uwaga 3" xfId="32232" hidden="1"/>
    <cellStyle name="Uwaga 3" xfId="32245" hidden="1"/>
    <cellStyle name="Uwaga 3" xfId="32249" hidden="1"/>
    <cellStyle name="Uwaga 3" xfId="32254" hidden="1"/>
    <cellStyle name="Uwaga 3" xfId="32261" hidden="1"/>
    <cellStyle name="Uwaga 3" xfId="32265" hidden="1"/>
    <cellStyle name="Uwaga 3" xfId="32270" hidden="1"/>
    <cellStyle name="Uwaga 3" xfId="32275" hidden="1"/>
    <cellStyle name="Uwaga 3" xfId="32278" hidden="1"/>
    <cellStyle name="Uwaga 3" xfId="32283" hidden="1"/>
    <cellStyle name="Uwaga 3" xfId="32289" hidden="1"/>
    <cellStyle name="Uwaga 3" xfId="32290" hidden="1"/>
    <cellStyle name="Uwaga 3" xfId="32293" hidden="1"/>
    <cellStyle name="Uwaga 3" xfId="32306" hidden="1"/>
    <cellStyle name="Uwaga 3" xfId="32310" hidden="1"/>
    <cellStyle name="Uwaga 3" xfId="32315" hidden="1"/>
    <cellStyle name="Uwaga 3" xfId="32322" hidden="1"/>
    <cellStyle name="Uwaga 3" xfId="32327" hidden="1"/>
    <cellStyle name="Uwaga 3" xfId="32331" hidden="1"/>
    <cellStyle name="Uwaga 3" xfId="32336" hidden="1"/>
    <cellStyle name="Uwaga 3" xfId="32340" hidden="1"/>
    <cellStyle name="Uwaga 3" xfId="32345" hidden="1"/>
    <cellStyle name="Uwaga 3" xfId="32349" hidden="1"/>
    <cellStyle name="Uwaga 3" xfId="32350" hidden="1"/>
    <cellStyle name="Uwaga 3" xfId="32352" hidden="1"/>
    <cellStyle name="Uwaga 3" xfId="32364" hidden="1"/>
    <cellStyle name="Uwaga 3" xfId="32365" hidden="1"/>
    <cellStyle name="Uwaga 3" xfId="32367" hidden="1"/>
    <cellStyle name="Uwaga 3" xfId="32379" hidden="1"/>
    <cellStyle name="Uwaga 3" xfId="32381" hidden="1"/>
    <cellStyle name="Uwaga 3" xfId="32384" hidden="1"/>
    <cellStyle name="Uwaga 3" xfId="32394" hidden="1"/>
    <cellStyle name="Uwaga 3" xfId="32395" hidden="1"/>
    <cellStyle name="Uwaga 3" xfId="32397" hidden="1"/>
    <cellStyle name="Uwaga 3" xfId="32409" hidden="1"/>
    <cellStyle name="Uwaga 3" xfId="32410" hidden="1"/>
    <cellStyle name="Uwaga 3" xfId="32411" hidden="1"/>
    <cellStyle name="Uwaga 3" xfId="32425" hidden="1"/>
    <cellStyle name="Uwaga 3" xfId="32428" hidden="1"/>
    <cellStyle name="Uwaga 3" xfId="32432" hidden="1"/>
    <cellStyle name="Uwaga 3" xfId="32440" hidden="1"/>
    <cellStyle name="Uwaga 3" xfId="32443" hidden="1"/>
    <cellStyle name="Uwaga 3" xfId="32447" hidden="1"/>
    <cellStyle name="Uwaga 3" xfId="32455" hidden="1"/>
    <cellStyle name="Uwaga 3" xfId="32458" hidden="1"/>
    <cellStyle name="Uwaga 3" xfId="32462" hidden="1"/>
    <cellStyle name="Uwaga 3" xfId="32469" hidden="1"/>
    <cellStyle name="Uwaga 3" xfId="32470" hidden="1"/>
    <cellStyle name="Uwaga 3" xfId="32472" hidden="1"/>
    <cellStyle name="Uwaga 3" xfId="32485" hidden="1"/>
    <cellStyle name="Uwaga 3" xfId="32488" hidden="1"/>
    <cellStyle name="Uwaga 3" xfId="32491" hidden="1"/>
    <cellStyle name="Uwaga 3" xfId="32500" hidden="1"/>
    <cellStyle name="Uwaga 3" xfId="32503" hidden="1"/>
    <cellStyle name="Uwaga 3" xfId="32507" hidden="1"/>
    <cellStyle name="Uwaga 3" xfId="32515" hidden="1"/>
    <cellStyle name="Uwaga 3" xfId="32517" hidden="1"/>
    <cellStyle name="Uwaga 3" xfId="32520" hidden="1"/>
    <cellStyle name="Uwaga 3" xfId="32529" hidden="1"/>
    <cellStyle name="Uwaga 3" xfId="32530" hidden="1"/>
    <cellStyle name="Uwaga 3" xfId="32531" hidden="1"/>
    <cellStyle name="Uwaga 3" xfId="32544" hidden="1"/>
    <cellStyle name="Uwaga 3" xfId="32545" hidden="1"/>
    <cellStyle name="Uwaga 3" xfId="32547" hidden="1"/>
    <cellStyle name="Uwaga 3" xfId="32559" hidden="1"/>
    <cellStyle name="Uwaga 3" xfId="32560" hidden="1"/>
    <cellStyle name="Uwaga 3" xfId="32562" hidden="1"/>
    <cellStyle name="Uwaga 3" xfId="32574" hidden="1"/>
    <cellStyle name="Uwaga 3" xfId="32575" hidden="1"/>
    <cellStyle name="Uwaga 3" xfId="32577" hidden="1"/>
    <cellStyle name="Uwaga 3" xfId="32589" hidden="1"/>
    <cellStyle name="Uwaga 3" xfId="32590" hidden="1"/>
    <cellStyle name="Uwaga 3" xfId="32591" hidden="1"/>
    <cellStyle name="Uwaga 3" xfId="32605" hidden="1"/>
    <cellStyle name="Uwaga 3" xfId="32607" hidden="1"/>
    <cellStyle name="Uwaga 3" xfId="32610" hidden="1"/>
    <cellStyle name="Uwaga 3" xfId="32620" hidden="1"/>
    <cellStyle name="Uwaga 3" xfId="32623" hidden="1"/>
    <cellStyle name="Uwaga 3" xfId="32626" hidden="1"/>
    <cellStyle name="Uwaga 3" xfId="32635" hidden="1"/>
    <cellStyle name="Uwaga 3" xfId="32637" hidden="1"/>
    <cellStyle name="Uwaga 3" xfId="32640" hidden="1"/>
    <cellStyle name="Uwaga 3" xfId="32649" hidden="1"/>
    <cellStyle name="Uwaga 3" xfId="32650" hidden="1"/>
    <cellStyle name="Uwaga 3" xfId="32651" hidden="1"/>
    <cellStyle name="Uwaga 3" xfId="32664" hidden="1"/>
    <cellStyle name="Uwaga 3" xfId="32666" hidden="1"/>
    <cellStyle name="Uwaga 3" xfId="32668" hidden="1"/>
    <cellStyle name="Uwaga 3" xfId="32679" hidden="1"/>
    <cellStyle name="Uwaga 3" xfId="32681" hidden="1"/>
    <cellStyle name="Uwaga 3" xfId="32683" hidden="1"/>
    <cellStyle name="Uwaga 3" xfId="32694" hidden="1"/>
    <cellStyle name="Uwaga 3" xfId="32696" hidden="1"/>
    <cellStyle name="Uwaga 3" xfId="32698" hidden="1"/>
    <cellStyle name="Uwaga 3" xfId="32709" hidden="1"/>
    <cellStyle name="Uwaga 3" xfId="32710" hidden="1"/>
    <cellStyle name="Uwaga 3" xfId="32711" hidden="1"/>
    <cellStyle name="Uwaga 3" xfId="32724" hidden="1"/>
    <cellStyle name="Uwaga 3" xfId="32726" hidden="1"/>
    <cellStyle name="Uwaga 3" xfId="32728" hidden="1"/>
    <cellStyle name="Uwaga 3" xfId="32739" hidden="1"/>
    <cellStyle name="Uwaga 3" xfId="32741" hidden="1"/>
    <cellStyle name="Uwaga 3" xfId="32743" hidden="1"/>
    <cellStyle name="Uwaga 3" xfId="32754" hidden="1"/>
    <cellStyle name="Uwaga 3" xfId="32756" hidden="1"/>
    <cellStyle name="Uwaga 3" xfId="32757" hidden="1"/>
    <cellStyle name="Uwaga 3" xfId="32769" hidden="1"/>
    <cellStyle name="Uwaga 3" xfId="32770" hidden="1"/>
    <cellStyle name="Uwaga 3" xfId="32771" hidden="1"/>
    <cellStyle name="Uwaga 3" xfId="32784" hidden="1"/>
    <cellStyle name="Uwaga 3" xfId="32786" hidden="1"/>
    <cellStyle name="Uwaga 3" xfId="32788" hidden="1"/>
    <cellStyle name="Uwaga 3" xfId="32799" hidden="1"/>
    <cellStyle name="Uwaga 3" xfId="32801" hidden="1"/>
    <cellStyle name="Uwaga 3" xfId="32803" hidden="1"/>
    <cellStyle name="Uwaga 3" xfId="32814" hidden="1"/>
    <cellStyle name="Uwaga 3" xfId="32816" hidden="1"/>
    <cellStyle name="Uwaga 3" xfId="32818" hidden="1"/>
    <cellStyle name="Uwaga 3" xfId="32829" hidden="1"/>
    <cellStyle name="Uwaga 3" xfId="32830" hidden="1"/>
    <cellStyle name="Uwaga 3" xfId="32832" hidden="1"/>
    <cellStyle name="Uwaga 3" xfId="32843" hidden="1"/>
    <cellStyle name="Uwaga 3" xfId="32845" hidden="1"/>
    <cellStyle name="Uwaga 3" xfId="32846" hidden="1"/>
    <cellStyle name="Uwaga 3" xfId="32855" hidden="1"/>
    <cellStyle name="Uwaga 3" xfId="32858" hidden="1"/>
    <cellStyle name="Uwaga 3" xfId="32860" hidden="1"/>
    <cellStyle name="Uwaga 3" xfId="32871" hidden="1"/>
    <cellStyle name="Uwaga 3" xfId="32873" hidden="1"/>
    <cellStyle name="Uwaga 3" xfId="32875" hidden="1"/>
    <cellStyle name="Uwaga 3" xfId="32887" hidden="1"/>
    <cellStyle name="Uwaga 3" xfId="32889" hidden="1"/>
    <cellStyle name="Uwaga 3" xfId="32891" hidden="1"/>
    <cellStyle name="Uwaga 3" xfId="32899" hidden="1"/>
    <cellStyle name="Uwaga 3" xfId="32901" hidden="1"/>
    <cellStyle name="Uwaga 3" xfId="32904" hidden="1"/>
    <cellStyle name="Uwaga 3" xfId="32894" hidden="1"/>
    <cellStyle name="Uwaga 3" xfId="32893" hidden="1"/>
    <cellStyle name="Uwaga 3" xfId="32892" hidden="1"/>
    <cellStyle name="Uwaga 3" xfId="32879" hidden="1"/>
    <cellStyle name="Uwaga 3" xfId="32878" hidden="1"/>
    <cellStyle name="Uwaga 3" xfId="32877" hidden="1"/>
    <cellStyle name="Uwaga 3" xfId="32864" hidden="1"/>
    <cellStyle name="Uwaga 3" xfId="32863" hidden="1"/>
    <cellStyle name="Uwaga 3" xfId="32862" hidden="1"/>
    <cellStyle name="Uwaga 3" xfId="32849" hidden="1"/>
    <cellStyle name="Uwaga 3" xfId="32848" hidden="1"/>
    <cellStyle name="Uwaga 3" xfId="32847" hidden="1"/>
    <cellStyle name="Uwaga 3" xfId="32834" hidden="1"/>
    <cellStyle name="Uwaga 3" xfId="32833" hidden="1"/>
    <cellStyle name="Uwaga 3" xfId="32831" hidden="1"/>
    <cellStyle name="Uwaga 3" xfId="32820" hidden="1"/>
    <cellStyle name="Uwaga 3" xfId="32817" hidden="1"/>
    <cellStyle name="Uwaga 3" xfId="32815" hidden="1"/>
    <cellStyle name="Uwaga 3" xfId="32805" hidden="1"/>
    <cellStyle name="Uwaga 3" xfId="32802" hidden="1"/>
    <cellStyle name="Uwaga 3" xfId="32800" hidden="1"/>
    <cellStyle name="Uwaga 3" xfId="32790" hidden="1"/>
    <cellStyle name="Uwaga 3" xfId="32787" hidden="1"/>
    <cellStyle name="Uwaga 3" xfId="32785" hidden="1"/>
    <cellStyle name="Uwaga 3" xfId="32775" hidden="1"/>
    <cellStyle name="Uwaga 3" xfId="32773" hidden="1"/>
    <cellStyle name="Uwaga 3" xfId="32772" hidden="1"/>
    <cellStyle name="Uwaga 3" xfId="32760" hidden="1"/>
    <cellStyle name="Uwaga 3" xfId="32758" hidden="1"/>
    <cellStyle name="Uwaga 3" xfId="32755" hidden="1"/>
    <cellStyle name="Uwaga 3" xfId="32745" hidden="1"/>
    <cellStyle name="Uwaga 3" xfId="32742" hidden="1"/>
    <cellStyle name="Uwaga 3" xfId="32740" hidden="1"/>
    <cellStyle name="Uwaga 3" xfId="32730" hidden="1"/>
    <cellStyle name="Uwaga 3" xfId="32727" hidden="1"/>
    <cellStyle name="Uwaga 3" xfId="32725" hidden="1"/>
    <cellStyle name="Uwaga 3" xfId="32715" hidden="1"/>
    <cellStyle name="Uwaga 3" xfId="32713" hidden="1"/>
    <cellStyle name="Uwaga 3" xfId="32712" hidden="1"/>
    <cellStyle name="Uwaga 3" xfId="32700" hidden="1"/>
    <cellStyle name="Uwaga 3" xfId="32697" hidden="1"/>
    <cellStyle name="Uwaga 3" xfId="32695" hidden="1"/>
    <cellStyle name="Uwaga 3" xfId="32685" hidden="1"/>
    <cellStyle name="Uwaga 3" xfId="32682" hidden="1"/>
    <cellStyle name="Uwaga 3" xfId="32680" hidden="1"/>
    <cellStyle name="Uwaga 3" xfId="32670" hidden="1"/>
    <cellStyle name="Uwaga 3" xfId="32667" hidden="1"/>
    <cellStyle name="Uwaga 3" xfId="32665" hidden="1"/>
    <cellStyle name="Uwaga 3" xfId="32655" hidden="1"/>
    <cellStyle name="Uwaga 3" xfId="32653" hidden="1"/>
    <cellStyle name="Uwaga 3" xfId="32652" hidden="1"/>
    <cellStyle name="Uwaga 3" xfId="32639" hidden="1"/>
    <cellStyle name="Uwaga 3" xfId="32636" hidden="1"/>
    <cellStyle name="Uwaga 3" xfId="32634" hidden="1"/>
    <cellStyle name="Uwaga 3" xfId="32624" hidden="1"/>
    <cellStyle name="Uwaga 3" xfId="32621" hidden="1"/>
    <cellStyle name="Uwaga 3" xfId="32619" hidden="1"/>
    <cellStyle name="Uwaga 3" xfId="32609" hidden="1"/>
    <cellStyle name="Uwaga 3" xfId="32606" hidden="1"/>
    <cellStyle name="Uwaga 3" xfId="32604" hidden="1"/>
    <cellStyle name="Uwaga 3" xfId="32595" hidden="1"/>
    <cellStyle name="Uwaga 3" xfId="32593" hidden="1"/>
    <cellStyle name="Uwaga 3" xfId="32592" hidden="1"/>
    <cellStyle name="Uwaga 3" xfId="32580" hidden="1"/>
    <cellStyle name="Uwaga 3" xfId="32578" hidden="1"/>
    <cellStyle name="Uwaga 3" xfId="32576" hidden="1"/>
    <cellStyle name="Uwaga 3" xfId="32565" hidden="1"/>
    <cellStyle name="Uwaga 3" xfId="32563" hidden="1"/>
    <cellStyle name="Uwaga 3" xfId="32561" hidden="1"/>
    <cellStyle name="Uwaga 3" xfId="32550" hidden="1"/>
    <cellStyle name="Uwaga 3" xfId="32548" hidden="1"/>
    <cellStyle name="Uwaga 3" xfId="32546" hidden="1"/>
    <cellStyle name="Uwaga 3" xfId="32535" hidden="1"/>
    <cellStyle name="Uwaga 3" xfId="32533" hidden="1"/>
    <cellStyle name="Uwaga 3" xfId="32532" hidden="1"/>
    <cellStyle name="Uwaga 3" xfId="32519" hidden="1"/>
    <cellStyle name="Uwaga 3" xfId="32516" hidden="1"/>
    <cellStyle name="Uwaga 3" xfId="32514" hidden="1"/>
    <cellStyle name="Uwaga 3" xfId="32504" hidden="1"/>
    <cellStyle name="Uwaga 3" xfId="32501" hidden="1"/>
    <cellStyle name="Uwaga 3" xfId="32499" hidden="1"/>
    <cellStyle name="Uwaga 3" xfId="32489" hidden="1"/>
    <cellStyle name="Uwaga 3" xfId="32486" hidden="1"/>
    <cellStyle name="Uwaga 3" xfId="32484" hidden="1"/>
    <cellStyle name="Uwaga 3" xfId="32475" hidden="1"/>
    <cellStyle name="Uwaga 3" xfId="32473" hidden="1"/>
    <cellStyle name="Uwaga 3" xfId="32471" hidden="1"/>
    <cellStyle name="Uwaga 3" xfId="32459" hidden="1"/>
    <cellStyle name="Uwaga 3" xfId="32456" hidden="1"/>
    <cellStyle name="Uwaga 3" xfId="32454" hidden="1"/>
    <cellStyle name="Uwaga 3" xfId="32444" hidden="1"/>
    <cellStyle name="Uwaga 3" xfId="32441" hidden="1"/>
    <cellStyle name="Uwaga 3" xfId="32439" hidden="1"/>
    <cellStyle name="Uwaga 3" xfId="32429" hidden="1"/>
    <cellStyle name="Uwaga 3" xfId="32426" hidden="1"/>
    <cellStyle name="Uwaga 3" xfId="32424" hidden="1"/>
    <cellStyle name="Uwaga 3" xfId="32417" hidden="1"/>
    <cellStyle name="Uwaga 3" xfId="32414" hidden="1"/>
    <cellStyle name="Uwaga 3" xfId="32412" hidden="1"/>
    <cellStyle name="Uwaga 3" xfId="32402" hidden="1"/>
    <cellStyle name="Uwaga 3" xfId="32399" hidden="1"/>
    <cellStyle name="Uwaga 3" xfId="32396" hidden="1"/>
    <cellStyle name="Uwaga 3" xfId="32387" hidden="1"/>
    <cellStyle name="Uwaga 3" xfId="32383" hidden="1"/>
    <cellStyle name="Uwaga 3" xfId="32380" hidden="1"/>
    <cellStyle name="Uwaga 3" xfId="32372" hidden="1"/>
    <cellStyle name="Uwaga 3" xfId="32369" hidden="1"/>
    <cellStyle name="Uwaga 3" xfId="32366" hidden="1"/>
    <cellStyle name="Uwaga 3" xfId="32357" hidden="1"/>
    <cellStyle name="Uwaga 3" xfId="32354" hidden="1"/>
    <cellStyle name="Uwaga 3" xfId="32351" hidden="1"/>
    <cellStyle name="Uwaga 3" xfId="32341" hidden="1"/>
    <cellStyle name="Uwaga 3" xfId="32337" hidden="1"/>
    <cellStyle name="Uwaga 3" xfId="32334" hidden="1"/>
    <cellStyle name="Uwaga 3" xfId="32325" hidden="1"/>
    <cellStyle name="Uwaga 3" xfId="32321" hidden="1"/>
    <cellStyle name="Uwaga 3" xfId="32319" hidden="1"/>
    <cellStyle name="Uwaga 3" xfId="32311" hidden="1"/>
    <cellStyle name="Uwaga 3" xfId="32307" hidden="1"/>
    <cellStyle name="Uwaga 3" xfId="32304" hidden="1"/>
    <cellStyle name="Uwaga 3" xfId="32297" hidden="1"/>
    <cellStyle name="Uwaga 3" xfId="32294" hidden="1"/>
    <cellStyle name="Uwaga 3" xfId="32291" hidden="1"/>
    <cellStyle name="Uwaga 3" xfId="32282" hidden="1"/>
    <cellStyle name="Uwaga 3" xfId="32277" hidden="1"/>
    <cellStyle name="Uwaga 3" xfId="32274" hidden="1"/>
    <cellStyle name="Uwaga 3" xfId="32267" hidden="1"/>
    <cellStyle name="Uwaga 3" xfId="32262" hidden="1"/>
    <cellStyle name="Uwaga 3" xfId="32259" hidden="1"/>
    <cellStyle name="Uwaga 3" xfId="32252" hidden="1"/>
    <cellStyle name="Uwaga 3" xfId="32247" hidden="1"/>
    <cellStyle name="Uwaga 3" xfId="32244" hidden="1"/>
    <cellStyle name="Uwaga 3" xfId="32238" hidden="1"/>
    <cellStyle name="Uwaga 3" xfId="32234" hidden="1"/>
    <cellStyle name="Uwaga 3" xfId="32231" hidden="1"/>
    <cellStyle name="Uwaga 3" xfId="32223" hidden="1"/>
    <cellStyle name="Uwaga 3" xfId="32218" hidden="1"/>
    <cellStyle name="Uwaga 3" xfId="32214" hidden="1"/>
    <cellStyle name="Uwaga 3" xfId="32208" hidden="1"/>
    <cellStyle name="Uwaga 3" xfId="32203" hidden="1"/>
    <cellStyle name="Uwaga 3" xfId="32199" hidden="1"/>
    <cellStyle name="Uwaga 3" xfId="32193" hidden="1"/>
    <cellStyle name="Uwaga 3" xfId="32188" hidden="1"/>
    <cellStyle name="Uwaga 3" xfId="32184" hidden="1"/>
    <cellStyle name="Uwaga 3" xfId="32179" hidden="1"/>
    <cellStyle name="Uwaga 3" xfId="32175" hidden="1"/>
    <cellStyle name="Uwaga 3" xfId="32171" hidden="1"/>
    <cellStyle name="Uwaga 3" xfId="32163" hidden="1"/>
    <cellStyle name="Uwaga 3" xfId="32158" hidden="1"/>
    <cellStyle name="Uwaga 3" xfId="32154" hidden="1"/>
    <cellStyle name="Uwaga 3" xfId="32148" hidden="1"/>
    <cellStyle name="Uwaga 3" xfId="32143" hidden="1"/>
    <cellStyle name="Uwaga 3" xfId="32139" hidden="1"/>
    <cellStyle name="Uwaga 3" xfId="32133" hidden="1"/>
    <cellStyle name="Uwaga 3" xfId="32128" hidden="1"/>
    <cellStyle name="Uwaga 3" xfId="32124" hidden="1"/>
    <cellStyle name="Uwaga 3" xfId="32120" hidden="1"/>
    <cellStyle name="Uwaga 3" xfId="32115" hidden="1"/>
    <cellStyle name="Uwaga 3" xfId="32110" hidden="1"/>
    <cellStyle name="Uwaga 3" xfId="32105" hidden="1"/>
    <cellStyle name="Uwaga 3" xfId="32101" hidden="1"/>
    <cellStyle name="Uwaga 3" xfId="32097" hidden="1"/>
    <cellStyle name="Uwaga 3" xfId="32090" hidden="1"/>
    <cellStyle name="Uwaga 3" xfId="32086" hidden="1"/>
    <cellStyle name="Uwaga 3" xfId="32081" hidden="1"/>
    <cellStyle name="Uwaga 3" xfId="32075" hidden="1"/>
    <cellStyle name="Uwaga 3" xfId="32071" hidden="1"/>
    <cellStyle name="Uwaga 3" xfId="32066" hidden="1"/>
    <cellStyle name="Uwaga 3" xfId="32060" hidden="1"/>
    <cellStyle name="Uwaga 3" xfId="32056" hidden="1"/>
    <cellStyle name="Uwaga 3" xfId="32051" hidden="1"/>
    <cellStyle name="Uwaga 3" xfId="32045" hidden="1"/>
    <cellStyle name="Uwaga 3" xfId="32041" hidden="1"/>
    <cellStyle name="Uwaga 3" xfId="32037" hidden="1"/>
    <cellStyle name="Uwaga 3" xfId="32897" hidden="1"/>
    <cellStyle name="Uwaga 3" xfId="32896" hidden="1"/>
    <cellStyle name="Uwaga 3" xfId="32895" hidden="1"/>
    <cellStyle name="Uwaga 3" xfId="32882" hidden="1"/>
    <cellStyle name="Uwaga 3" xfId="32881" hidden="1"/>
    <cellStyle name="Uwaga 3" xfId="32880" hidden="1"/>
    <cellStyle name="Uwaga 3" xfId="32867" hidden="1"/>
    <cellStyle name="Uwaga 3" xfId="32866" hidden="1"/>
    <cellStyle name="Uwaga 3" xfId="32865" hidden="1"/>
    <cellStyle name="Uwaga 3" xfId="32852" hidden="1"/>
    <cellStyle name="Uwaga 3" xfId="32851" hidden="1"/>
    <cellStyle name="Uwaga 3" xfId="32850" hidden="1"/>
    <cellStyle name="Uwaga 3" xfId="32837" hidden="1"/>
    <cellStyle name="Uwaga 3" xfId="32836" hidden="1"/>
    <cellStyle name="Uwaga 3" xfId="32835" hidden="1"/>
    <cellStyle name="Uwaga 3" xfId="32823" hidden="1"/>
    <cellStyle name="Uwaga 3" xfId="32821" hidden="1"/>
    <cellStyle name="Uwaga 3" xfId="32819" hidden="1"/>
    <cellStyle name="Uwaga 3" xfId="32808" hidden="1"/>
    <cellStyle name="Uwaga 3" xfId="32806" hidden="1"/>
    <cellStyle name="Uwaga 3" xfId="32804" hidden="1"/>
    <cellStyle name="Uwaga 3" xfId="32793" hidden="1"/>
    <cellStyle name="Uwaga 3" xfId="32791" hidden="1"/>
    <cellStyle name="Uwaga 3" xfId="32789" hidden="1"/>
    <cellStyle name="Uwaga 3" xfId="32778" hidden="1"/>
    <cellStyle name="Uwaga 3" xfId="32776" hidden="1"/>
    <cellStyle name="Uwaga 3" xfId="32774" hidden="1"/>
    <cellStyle name="Uwaga 3" xfId="32763" hidden="1"/>
    <cellStyle name="Uwaga 3" xfId="32761" hidden="1"/>
    <cellStyle name="Uwaga 3" xfId="32759" hidden="1"/>
    <cellStyle name="Uwaga 3" xfId="32748" hidden="1"/>
    <cellStyle name="Uwaga 3" xfId="32746" hidden="1"/>
    <cellStyle name="Uwaga 3" xfId="32744" hidden="1"/>
    <cellStyle name="Uwaga 3" xfId="32733" hidden="1"/>
    <cellStyle name="Uwaga 3" xfId="32731" hidden="1"/>
    <cellStyle name="Uwaga 3" xfId="32729" hidden="1"/>
    <cellStyle name="Uwaga 3" xfId="32718" hidden="1"/>
    <cellStyle name="Uwaga 3" xfId="32716" hidden="1"/>
    <cellStyle name="Uwaga 3" xfId="32714" hidden="1"/>
    <cellStyle name="Uwaga 3" xfId="32703" hidden="1"/>
    <cellStyle name="Uwaga 3" xfId="32701" hidden="1"/>
    <cellStyle name="Uwaga 3" xfId="32699" hidden="1"/>
    <cellStyle name="Uwaga 3" xfId="32688" hidden="1"/>
    <cellStyle name="Uwaga 3" xfId="32686" hidden="1"/>
    <cellStyle name="Uwaga 3" xfId="32684" hidden="1"/>
    <cellStyle name="Uwaga 3" xfId="32673" hidden="1"/>
    <cellStyle name="Uwaga 3" xfId="32671" hidden="1"/>
    <cellStyle name="Uwaga 3" xfId="32669" hidden="1"/>
    <cellStyle name="Uwaga 3" xfId="32658" hidden="1"/>
    <cellStyle name="Uwaga 3" xfId="32656" hidden="1"/>
    <cellStyle name="Uwaga 3" xfId="32654" hidden="1"/>
    <cellStyle name="Uwaga 3" xfId="32643" hidden="1"/>
    <cellStyle name="Uwaga 3" xfId="32641" hidden="1"/>
    <cellStyle name="Uwaga 3" xfId="32638" hidden="1"/>
    <cellStyle name="Uwaga 3" xfId="32628" hidden="1"/>
    <cellStyle name="Uwaga 3" xfId="32625" hidden="1"/>
    <cellStyle name="Uwaga 3" xfId="32622" hidden="1"/>
    <cellStyle name="Uwaga 3" xfId="32613" hidden="1"/>
    <cellStyle name="Uwaga 3" xfId="32611" hidden="1"/>
    <cellStyle name="Uwaga 3" xfId="32608" hidden="1"/>
    <cellStyle name="Uwaga 3" xfId="32598" hidden="1"/>
    <cellStyle name="Uwaga 3" xfId="32596" hidden="1"/>
    <cellStyle name="Uwaga 3" xfId="32594" hidden="1"/>
    <cellStyle name="Uwaga 3" xfId="32583" hidden="1"/>
    <cellStyle name="Uwaga 3" xfId="32581" hidden="1"/>
    <cellStyle name="Uwaga 3" xfId="32579" hidden="1"/>
    <cellStyle name="Uwaga 3" xfId="32568" hidden="1"/>
    <cellStyle name="Uwaga 3" xfId="32566" hidden="1"/>
    <cellStyle name="Uwaga 3" xfId="32564" hidden="1"/>
    <cellStyle name="Uwaga 3" xfId="32553" hidden="1"/>
    <cellStyle name="Uwaga 3" xfId="32551" hidden="1"/>
    <cellStyle name="Uwaga 3" xfId="32549" hidden="1"/>
    <cellStyle name="Uwaga 3" xfId="32538" hidden="1"/>
    <cellStyle name="Uwaga 3" xfId="32536" hidden="1"/>
    <cellStyle name="Uwaga 3" xfId="32534" hidden="1"/>
    <cellStyle name="Uwaga 3" xfId="32523" hidden="1"/>
    <cellStyle name="Uwaga 3" xfId="32521" hidden="1"/>
    <cellStyle name="Uwaga 3" xfId="32518" hidden="1"/>
    <cellStyle name="Uwaga 3" xfId="32508" hidden="1"/>
    <cellStyle name="Uwaga 3" xfId="32505" hidden="1"/>
    <cellStyle name="Uwaga 3" xfId="32502" hidden="1"/>
    <cellStyle name="Uwaga 3" xfId="32493" hidden="1"/>
    <cellStyle name="Uwaga 3" xfId="32490" hidden="1"/>
    <cellStyle name="Uwaga 3" xfId="32487" hidden="1"/>
    <cellStyle name="Uwaga 3" xfId="32478" hidden="1"/>
    <cellStyle name="Uwaga 3" xfId="32476" hidden="1"/>
    <cellStyle name="Uwaga 3" xfId="32474" hidden="1"/>
    <cellStyle name="Uwaga 3" xfId="32463" hidden="1"/>
    <cellStyle name="Uwaga 3" xfId="32460" hidden="1"/>
    <cellStyle name="Uwaga 3" xfId="32457" hidden="1"/>
    <cellStyle name="Uwaga 3" xfId="32448" hidden="1"/>
    <cellStyle name="Uwaga 3" xfId="32445" hidden="1"/>
    <cellStyle name="Uwaga 3" xfId="32442" hidden="1"/>
    <cellStyle name="Uwaga 3" xfId="32433" hidden="1"/>
    <cellStyle name="Uwaga 3" xfId="32430" hidden="1"/>
    <cellStyle name="Uwaga 3" xfId="32427" hidden="1"/>
    <cellStyle name="Uwaga 3" xfId="32420" hidden="1"/>
    <cellStyle name="Uwaga 3" xfId="32416" hidden="1"/>
    <cellStyle name="Uwaga 3" xfId="32413" hidden="1"/>
    <cellStyle name="Uwaga 3" xfId="32405" hidden="1"/>
    <cellStyle name="Uwaga 3" xfId="32401" hidden="1"/>
    <cellStyle name="Uwaga 3" xfId="32398" hidden="1"/>
    <cellStyle name="Uwaga 3" xfId="32390" hidden="1"/>
    <cellStyle name="Uwaga 3" xfId="32386" hidden="1"/>
    <cellStyle name="Uwaga 3" xfId="32382" hidden="1"/>
    <cellStyle name="Uwaga 3" xfId="32375" hidden="1"/>
    <cellStyle name="Uwaga 3" xfId="32371" hidden="1"/>
    <cellStyle name="Uwaga 3" xfId="32368" hidden="1"/>
    <cellStyle name="Uwaga 3" xfId="32360" hidden="1"/>
    <cellStyle name="Uwaga 3" xfId="32356" hidden="1"/>
    <cellStyle name="Uwaga 3" xfId="32353" hidden="1"/>
    <cellStyle name="Uwaga 3" xfId="32344" hidden="1"/>
    <cellStyle name="Uwaga 3" xfId="32339" hidden="1"/>
    <cellStyle name="Uwaga 3" xfId="32335" hidden="1"/>
    <cellStyle name="Uwaga 3" xfId="32329" hidden="1"/>
    <cellStyle name="Uwaga 3" xfId="32324" hidden="1"/>
    <cellStyle name="Uwaga 3" xfId="32320" hidden="1"/>
    <cellStyle name="Uwaga 3" xfId="32314" hidden="1"/>
    <cellStyle name="Uwaga 3" xfId="32309" hidden="1"/>
    <cellStyle name="Uwaga 3" xfId="32305" hidden="1"/>
    <cellStyle name="Uwaga 3" xfId="32300" hidden="1"/>
    <cellStyle name="Uwaga 3" xfId="32296" hidden="1"/>
    <cellStyle name="Uwaga 3" xfId="32292" hidden="1"/>
    <cellStyle name="Uwaga 3" xfId="32285" hidden="1"/>
    <cellStyle name="Uwaga 3" xfId="32280" hidden="1"/>
    <cellStyle name="Uwaga 3" xfId="32276" hidden="1"/>
    <cellStyle name="Uwaga 3" xfId="32269" hidden="1"/>
    <cellStyle name="Uwaga 3" xfId="32264" hidden="1"/>
    <cellStyle name="Uwaga 3" xfId="32260" hidden="1"/>
    <cellStyle name="Uwaga 3" xfId="32255" hidden="1"/>
    <cellStyle name="Uwaga 3" xfId="32250" hidden="1"/>
    <cellStyle name="Uwaga 3" xfId="32246" hidden="1"/>
    <cellStyle name="Uwaga 3" xfId="32240" hidden="1"/>
    <cellStyle name="Uwaga 3" xfId="32236" hidden="1"/>
    <cellStyle name="Uwaga 3" xfId="32233" hidden="1"/>
    <cellStyle name="Uwaga 3" xfId="32226" hidden="1"/>
    <cellStyle name="Uwaga 3" xfId="32221" hidden="1"/>
    <cellStyle name="Uwaga 3" xfId="32216" hidden="1"/>
    <cellStyle name="Uwaga 3" xfId="32210" hidden="1"/>
    <cellStyle name="Uwaga 3" xfId="32205" hidden="1"/>
    <cellStyle name="Uwaga 3" xfId="32200" hidden="1"/>
    <cellStyle name="Uwaga 3" xfId="32195" hidden="1"/>
    <cellStyle name="Uwaga 3" xfId="32190" hidden="1"/>
    <cellStyle name="Uwaga 3" xfId="32185" hidden="1"/>
    <cellStyle name="Uwaga 3" xfId="32181" hidden="1"/>
    <cellStyle name="Uwaga 3" xfId="32177" hidden="1"/>
    <cellStyle name="Uwaga 3" xfId="32172" hidden="1"/>
    <cellStyle name="Uwaga 3" xfId="32165" hidden="1"/>
    <cellStyle name="Uwaga 3" xfId="32160" hidden="1"/>
    <cellStyle name="Uwaga 3" xfId="32155" hidden="1"/>
    <cellStyle name="Uwaga 3" xfId="32149" hidden="1"/>
    <cellStyle name="Uwaga 3" xfId="32144" hidden="1"/>
    <cellStyle name="Uwaga 3" xfId="32140" hidden="1"/>
    <cellStyle name="Uwaga 3" xfId="32135" hidden="1"/>
    <cellStyle name="Uwaga 3" xfId="32130" hidden="1"/>
    <cellStyle name="Uwaga 3" xfId="32125" hidden="1"/>
    <cellStyle name="Uwaga 3" xfId="32121" hidden="1"/>
    <cellStyle name="Uwaga 3" xfId="32116" hidden="1"/>
    <cellStyle name="Uwaga 3" xfId="32111" hidden="1"/>
    <cellStyle name="Uwaga 3" xfId="32106" hidden="1"/>
    <cellStyle name="Uwaga 3" xfId="32102" hidden="1"/>
    <cellStyle name="Uwaga 3" xfId="32098" hidden="1"/>
    <cellStyle name="Uwaga 3" xfId="32091" hidden="1"/>
    <cellStyle name="Uwaga 3" xfId="32087" hidden="1"/>
    <cellStyle name="Uwaga 3" xfId="32082" hidden="1"/>
    <cellStyle name="Uwaga 3" xfId="32076" hidden="1"/>
    <cellStyle name="Uwaga 3" xfId="32072" hidden="1"/>
    <cellStyle name="Uwaga 3" xfId="32067" hidden="1"/>
    <cellStyle name="Uwaga 3" xfId="32061" hidden="1"/>
    <cellStyle name="Uwaga 3" xfId="32057" hidden="1"/>
    <cellStyle name="Uwaga 3" xfId="32053" hidden="1"/>
    <cellStyle name="Uwaga 3" xfId="32046" hidden="1"/>
    <cellStyle name="Uwaga 3" xfId="32042" hidden="1"/>
    <cellStyle name="Uwaga 3" xfId="32038" hidden="1"/>
    <cellStyle name="Uwaga 3" xfId="32902" hidden="1"/>
    <cellStyle name="Uwaga 3" xfId="32900" hidden="1"/>
    <cellStyle name="Uwaga 3" xfId="32898" hidden="1"/>
    <cellStyle name="Uwaga 3" xfId="32885" hidden="1"/>
    <cellStyle name="Uwaga 3" xfId="32884" hidden="1"/>
    <cellStyle name="Uwaga 3" xfId="32883" hidden="1"/>
    <cellStyle name="Uwaga 3" xfId="32870" hidden="1"/>
    <cellStyle name="Uwaga 3" xfId="32869" hidden="1"/>
    <cellStyle name="Uwaga 3" xfId="32868" hidden="1"/>
    <cellStyle name="Uwaga 3" xfId="32856" hidden="1"/>
    <cellStyle name="Uwaga 3" xfId="32854" hidden="1"/>
    <cellStyle name="Uwaga 3" xfId="32853" hidden="1"/>
    <cellStyle name="Uwaga 3" xfId="32840" hidden="1"/>
    <cellStyle name="Uwaga 3" xfId="32839" hidden="1"/>
    <cellStyle name="Uwaga 3" xfId="32838" hidden="1"/>
    <cellStyle name="Uwaga 3" xfId="32826" hidden="1"/>
    <cellStyle name="Uwaga 3" xfId="32824" hidden="1"/>
    <cellStyle name="Uwaga 3" xfId="32822" hidden="1"/>
    <cellStyle name="Uwaga 3" xfId="32811" hidden="1"/>
    <cellStyle name="Uwaga 3" xfId="32809" hidden="1"/>
    <cellStyle name="Uwaga 3" xfId="32807" hidden="1"/>
    <cellStyle name="Uwaga 3" xfId="32796" hidden="1"/>
    <cellStyle name="Uwaga 3" xfId="32794" hidden="1"/>
    <cellStyle name="Uwaga 3" xfId="32792" hidden="1"/>
    <cellStyle name="Uwaga 3" xfId="32781" hidden="1"/>
    <cellStyle name="Uwaga 3" xfId="32779" hidden="1"/>
    <cellStyle name="Uwaga 3" xfId="32777" hidden="1"/>
    <cellStyle name="Uwaga 3" xfId="32766" hidden="1"/>
    <cellStyle name="Uwaga 3" xfId="32764" hidden="1"/>
    <cellStyle name="Uwaga 3" xfId="32762" hidden="1"/>
    <cellStyle name="Uwaga 3" xfId="32751" hidden="1"/>
    <cellStyle name="Uwaga 3" xfId="32749" hidden="1"/>
    <cellStyle name="Uwaga 3" xfId="32747" hidden="1"/>
    <cellStyle name="Uwaga 3" xfId="32736" hidden="1"/>
    <cellStyle name="Uwaga 3" xfId="32734" hidden="1"/>
    <cellStyle name="Uwaga 3" xfId="32732" hidden="1"/>
    <cellStyle name="Uwaga 3" xfId="32721" hidden="1"/>
    <cellStyle name="Uwaga 3" xfId="32719" hidden="1"/>
    <cellStyle name="Uwaga 3" xfId="32717" hidden="1"/>
    <cellStyle name="Uwaga 3" xfId="32706" hidden="1"/>
    <cellStyle name="Uwaga 3" xfId="32704" hidden="1"/>
    <cellStyle name="Uwaga 3" xfId="32702" hidden="1"/>
    <cellStyle name="Uwaga 3" xfId="32691" hidden="1"/>
    <cellStyle name="Uwaga 3" xfId="32689" hidden="1"/>
    <cellStyle name="Uwaga 3" xfId="32687" hidden="1"/>
    <cellStyle name="Uwaga 3" xfId="32676" hidden="1"/>
    <cellStyle name="Uwaga 3" xfId="32674" hidden="1"/>
    <cellStyle name="Uwaga 3" xfId="32672" hidden="1"/>
    <cellStyle name="Uwaga 3" xfId="32661" hidden="1"/>
    <cellStyle name="Uwaga 3" xfId="32659" hidden="1"/>
    <cellStyle name="Uwaga 3" xfId="32657" hidden="1"/>
    <cellStyle name="Uwaga 3" xfId="32646" hidden="1"/>
    <cellStyle name="Uwaga 3" xfId="32644" hidden="1"/>
    <cellStyle name="Uwaga 3" xfId="32642" hidden="1"/>
    <cellStyle name="Uwaga 3" xfId="32631" hidden="1"/>
    <cellStyle name="Uwaga 3" xfId="32629" hidden="1"/>
    <cellStyle name="Uwaga 3" xfId="32627" hidden="1"/>
    <cellStyle name="Uwaga 3" xfId="32616" hidden="1"/>
    <cellStyle name="Uwaga 3" xfId="32614" hidden="1"/>
    <cellStyle name="Uwaga 3" xfId="32612" hidden="1"/>
    <cellStyle name="Uwaga 3" xfId="32601" hidden="1"/>
    <cellStyle name="Uwaga 3" xfId="32599" hidden="1"/>
    <cellStyle name="Uwaga 3" xfId="32597" hidden="1"/>
    <cellStyle name="Uwaga 3" xfId="32586" hidden="1"/>
    <cellStyle name="Uwaga 3" xfId="32584" hidden="1"/>
    <cellStyle name="Uwaga 3" xfId="32582" hidden="1"/>
    <cellStyle name="Uwaga 3" xfId="32571" hidden="1"/>
    <cellStyle name="Uwaga 3" xfId="32569" hidden="1"/>
    <cellStyle name="Uwaga 3" xfId="32567" hidden="1"/>
    <cellStyle name="Uwaga 3" xfId="32556" hidden="1"/>
    <cellStyle name="Uwaga 3" xfId="32554" hidden="1"/>
    <cellStyle name="Uwaga 3" xfId="32552" hidden="1"/>
    <cellStyle name="Uwaga 3" xfId="32541" hidden="1"/>
    <cellStyle name="Uwaga 3" xfId="32539" hidden="1"/>
    <cellStyle name="Uwaga 3" xfId="32537" hidden="1"/>
    <cellStyle name="Uwaga 3" xfId="32526" hidden="1"/>
    <cellStyle name="Uwaga 3" xfId="32524" hidden="1"/>
    <cellStyle name="Uwaga 3" xfId="32522" hidden="1"/>
    <cellStyle name="Uwaga 3" xfId="32511" hidden="1"/>
    <cellStyle name="Uwaga 3" xfId="32509" hidden="1"/>
    <cellStyle name="Uwaga 3" xfId="32506" hidden="1"/>
    <cellStyle name="Uwaga 3" xfId="32496" hidden="1"/>
    <cellStyle name="Uwaga 3" xfId="32494" hidden="1"/>
    <cellStyle name="Uwaga 3" xfId="32492" hidden="1"/>
    <cellStyle name="Uwaga 3" xfId="32481" hidden="1"/>
    <cellStyle name="Uwaga 3" xfId="32479" hidden="1"/>
    <cellStyle name="Uwaga 3" xfId="32477" hidden="1"/>
    <cellStyle name="Uwaga 3" xfId="32466" hidden="1"/>
    <cellStyle name="Uwaga 3" xfId="32464" hidden="1"/>
    <cellStyle name="Uwaga 3" xfId="32461" hidden="1"/>
    <cellStyle name="Uwaga 3" xfId="32451" hidden="1"/>
    <cellStyle name="Uwaga 3" xfId="32449" hidden="1"/>
    <cellStyle name="Uwaga 3" xfId="32446" hidden="1"/>
    <cellStyle name="Uwaga 3" xfId="32436" hidden="1"/>
    <cellStyle name="Uwaga 3" xfId="32434" hidden="1"/>
    <cellStyle name="Uwaga 3" xfId="32431" hidden="1"/>
    <cellStyle name="Uwaga 3" xfId="32422" hidden="1"/>
    <cellStyle name="Uwaga 3" xfId="32419" hidden="1"/>
    <cellStyle name="Uwaga 3" xfId="32415" hidden="1"/>
    <cellStyle name="Uwaga 3" xfId="32407" hidden="1"/>
    <cellStyle name="Uwaga 3" xfId="32404" hidden="1"/>
    <cellStyle name="Uwaga 3" xfId="32400" hidden="1"/>
    <cellStyle name="Uwaga 3" xfId="32392" hidden="1"/>
    <cellStyle name="Uwaga 3" xfId="32389" hidden="1"/>
    <cellStyle name="Uwaga 3" xfId="32385" hidden="1"/>
    <cellStyle name="Uwaga 3" xfId="32377" hidden="1"/>
    <cellStyle name="Uwaga 3" xfId="32374" hidden="1"/>
    <cellStyle name="Uwaga 3" xfId="32370" hidden="1"/>
    <cellStyle name="Uwaga 3" xfId="32362" hidden="1"/>
    <cellStyle name="Uwaga 3" xfId="32359" hidden="1"/>
    <cellStyle name="Uwaga 3" xfId="32355" hidden="1"/>
    <cellStyle name="Uwaga 3" xfId="32347" hidden="1"/>
    <cellStyle name="Uwaga 3" xfId="32343" hidden="1"/>
    <cellStyle name="Uwaga 3" xfId="32338" hidden="1"/>
    <cellStyle name="Uwaga 3" xfId="32332" hidden="1"/>
    <cellStyle name="Uwaga 3" xfId="32328" hidden="1"/>
    <cellStyle name="Uwaga 3" xfId="32323" hidden="1"/>
    <cellStyle name="Uwaga 3" xfId="32317" hidden="1"/>
    <cellStyle name="Uwaga 3" xfId="32313" hidden="1"/>
    <cellStyle name="Uwaga 3" xfId="32308" hidden="1"/>
    <cellStyle name="Uwaga 3" xfId="32302" hidden="1"/>
    <cellStyle name="Uwaga 3" xfId="32299" hidden="1"/>
    <cellStyle name="Uwaga 3" xfId="32295" hidden="1"/>
    <cellStyle name="Uwaga 3" xfId="32287" hidden="1"/>
    <cellStyle name="Uwaga 3" xfId="32284" hidden="1"/>
    <cellStyle name="Uwaga 3" xfId="32279" hidden="1"/>
    <cellStyle name="Uwaga 3" xfId="32272" hidden="1"/>
    <cellStyle name="Uwaga 3" xfId="32268" hidden="1"/>
    <cellStyle name="Uwaga 3" xfId="32263" hidden="1"/>
    <cellStyle name="Uwaga 3" xfId="32257" hidden="1"/>
    <cellStyle name="Uwaga 3" xfId="32253" hidden="1"/>
    <cellStyle name="Uwaga 3" xfId="32248" hidden="1"/>
    <cellStyle name="Uwaga 3" xfId="32242" hidden="1"/>
    <cellStyle name="Uwaga 3" xfId="32239" hidden="1"/>
    <cellStyle name="Uwaga 3" xfId="32235" hidden="1"/>
    <cellStyle name="Uwaga 3" xfId="32227" hidden="1"/>
    <cellStyle name="Uwaga 3" xfId="32222" hidden="1"/>
    <cellStyle name="Uwaga 3" xfId="32217" hidden="1"/>
    <cellStyle name="Uwaga 3" xfId="32212" hidden="1"/>
    <cellStyle name="Uwaga 3" xfId="32207" hidden="1"/>
    <cellStyle name="Uwaga 3" xfId="32202" hidden="1"/>
    <cellStyle name="Uwaga 3" xfId="32197" hidden="1"/>
    <cellStyle name="Uwaga 3" xfId="32192" hidden="1"/>
    <cellStyle name="Uwaga 3" xfId="32187" hidden="1"/>
    <cellStyle name="Uwaga 3" xfId="32182" hidden="1"/>
    <cellStyle name="Uwaga 3" xfId="32178" hidden="1"/>
    <cellStyle name="Uwaga 3" xfId="32173" hidden="1"/>
    <cellStyle name="Uwaga 3" xfId="32166" hidden="1"/>
    <cellStyle name="Uwaga 3" xfId="32161" hidden="1"/>
    <cellStyle name="Uwaga 3" xfId="32156" hidden="1"/>
    <cellStyle name="Uwaga 3" xfId="32151" hidden="1"/>
    <cellStyle name="Uwaga 3" xfId="32146" hidden="1"/>
    <cellStyle name="Uwaga 3" xfId="32141" hidden="1"/>
    <cellStyle name="Uwaga 3" xfId="32136" hidden="1"/>
    <cellStyle name="Uwaga 3" xfId="32131" hidden="1"/>
    <cellStyle name="Uwaga 3" xfId="32126" hidden="1"/>
    <cellStyle name="Uwaga 3" xfId="32122" hidden="1"/>
    <cellStyle name="Uwaga 3" xfId="32117" hidden="1"/>
    <cellStyle name="Uwaga 3" xfId="32112" hidden="1"/>
    <cellStyle name="Uwaga 3" xfId="32107" hidden="1"/>
    <cellStyle name="Uwaga 3" xfId="32103" hidden="1"/>
    <cellStyle name="Uwaga 3" xfId="32099" hidden="1"/>
    <cellStyle name="Uwaga 3" xfId="32092" hidden="1"/>
    <cellStyle name="Uwaga 3" xfId="32088" hidden="1"/>
    <cellStyle name="Uwaga 3" xfId="32083" hidden="1"/>
    <cellStyle name="Uwaga 3" xfId="32077" hidden="1"/>
    <cellStyle name="Uwaga 3" xfId="32073" hidden="1"/>
    <cellStyle name="Uwaga 3" xfId="32068" hidden="1"/>
    <cellStyle name="Uwaga 3" xfId="32062" hidden="1"/>
    <cellStyle name="Uwaga 3" xfId="32058" hidden="1"/>
    <cellStyle name="Uwaga 3" xfId="32054" hidden="1"/>
    <cellStyle name="Uwaga 3" xfId="32047" hidden="1"/>
    <cellStyle name="Uwaga 3" xfId="32043" hidden="1"/>
    <cellStyle name="Uwaga 3" xfId="32039" hidden="1"/>
    <cellStyle name="Uwaga 3" xfId="32906" hidden="1"/>
    <cellStyle name="Uwaga 3" xfId="32905" hidden="1"/>
    <cellStyle name="Uwaga 3" xfId="32903" hidden="1"/>
    <cellStyle name="Uwaga 3" xfId="32890" hidden="1"/>
    <cellStyle name="Uwaga 3" xfId="32888" hidden="1"/>
    <cellStyle name="Uwaga 3" xfId="32886" hidden="1"/>
    <cellStyle name="Uwaga 3" xfId="32876" hidden="1"/>
    <cellStyle name="Uwaga 3" xfId="32874" hidden="1"/>
    <cellStyle name="Uwaga 3" xfId="32872" hidden="1"/>
    <cellStyle name="Uwaga 3" xfId="32861" hidden="1"/>
    <cellStyle name="Uwaga 3" xfId="32859" hidden="1"/>
    <cellStyle name="Uwaga 3" xfId="32857" hidden="1"/>
    <cellStyle name="Uwaga 3" xfId="32844" hidden="1"/>
    <cellStyle name="Uwaga 3" xfId="32842" hidden="1"/>
    <cellStyle name="Uwaga 3" xfId="32841" hidden="1"/>
    <cellStyle name="Uwaga 3" xfId="32828" hidden="1"/>
    <cellStyle name="Uwaga 3" xfId="32827" hidden="1"/>
    <cellStyle name="Uwaga 3" xfId="32825" hidden="1"/>
    <cellStyle name="Uwaga 3" xfId="32813" hidden="1"/>
    <cellStyle name="Uwaga 3" xfId="32812" hidden="1"/>
    <cellStyle name="Uwaga 3" xfId="32810" hidden="1"/>
    <cellStyle name="Uwaga 3" xfId="32798" hidden="1"/>
    <cellStyle name="Uwaga 3" xfId="32797" hidden="1"/>
    <cellStyle name="Uwaga 3" xfId="32795" hidden="1"/>
    <cellStyle name="Uwaga 3" xfId="32783" hidden="1"/>
    <cellStyle name="Uwaga 3" xfId="32782" hidden="1"/>
    <cellStyle name="Uwaga 3" xfId="32780" hidden="1"/>
    <cellStyle name="Uwaga 3" xfId="32768" hidden="1"/>
    <cellStyle name="Uwaga 3" xfId="32767" hidden="1"/>
    <cellStyle name="Uwaga 3" xfId="32765" hidden="1"/>
    <cellStyle name="Uwaga 3" xfId="32753" hidden="1"/>
    <cellStyle name="Uwaga 3" xfId="32752" hidden="1"/>
    <cellStyle name="Uwaga 3" xfId="32750" hidden="1"/>
    <cellStyle name="Uwaga 3" xfId="32738" hidden="1"/>
    <cellStyle name="Uwaga 3" xfId="32737" hidden="1"/>
    <cellStyle name="Uwaga 3" xfId="32735" hidden="1"/>
    <cellStyle name="Uwaga 3" xfId="32723" hidden="1"/>
    <cellStyle name="Uwaga 3" xfId="32722" hidden="1"/>
    <cellStyle name="Uwaga 3" xfId="32720" hidden="1"/>
    <cellStyle name="Uwaga 3" xfId="32708" hidden="1"/>
    <cellStyle name="Uwaga 3" xfId="32707" hidden="1"/>
    <cellStyle name="Uwaga 3" xfId="32705" hidden="1"/>
    <cellStyle name="Uwaga 3" xfId="32693" hidden="1"/>
    <cellStyle name="Uwaga 3" xfId="32692" hidden="1"/>
    <cellStyle name="Uwaga 3" xfId="32690" hidden="1"/>
    <cellStyle name="Uwaga 3" xfId="32678" hidden="1"/>
    <cellStyle name="Uwaga 3" xfId="32677" hidden="1"/>
    <cellStyle name="Uwaga 3" xfId="32675" hidden="1"/>
    <cellStyle name="Uwaga 3" xfId="32663" hidden="1"/>
    <cellStyle name="Uwaga 3" xfId="32662" hidden="1"/>
    <cellStyle name="Uwaga 3" xfId="32660" hidden="1"/>
    <cellStyle name="Uwaga 3" xfId="32648" hidden="1"/>
    <cellStyle name="Uwaga 3" xfId="32647" hidden="1"/>
    <cellStyle name="Uwaga 3" xfId="32645" hidden="1"/>
    <cellStyle name="Uwaga 3" xfId="32633" hidden="1"/>
    <cellStyle name="Uwaga 3" xfId="32632" hidden="1"/>
    <cellStyle name="Uwaga 3" xfId="32630" hidden="1"/>
    <cellStyle name="Uwaga 3" xfId="32618" hidden="1"/>
    <cellStyle name="Uwaga 3" xfId="32617" hidden="1"/>
    <cellStyle name="Uwaga 3" xfId="32615" hidden="1"/>
    <cellStyle name="Uwaga 3" xfId="32603" hidden="1"/>
    <cellStyle name="Uwaga 3" xfId="32602" hidden="1"/>
    <cellStyle name="Uwaga 3" xfId="32600" hidden="1"/>
    <cellStyle name="Uwaga 3" xfId="32588" hidden="1"/>
    <cellStyle name="Uwaga 3" xfId="32587" hidden="1"/>
    <cellStyle name="Uwaga 3" xfId="32585" hidden="1"/>
    <cellStyle name="Uwaga 3" xfId="32573" hidden="1"/>
    <cellStyle name="Uwaga 3" xfId="32572" hidden="1"/>
    <cellStyle name="Uwaga 3" xfId="32570" hidden="1"/>
    <cellStyle name="Uwaga 3" xfId="32558" hidden="1"/>
    <cellStyle name="Uwaga 3" xfId="32557" hidden="1"/>
    <cellStyle name="Uwaga 3" xfId="32555" hidden="1"/>
    <cellStyle name="Uwaga 3" xfId="32543" hidden="1"/>
    <cellStyle name="Uwaga 3" xfId="32542" hidden="1"/>
    <cellStyle name="Uwaga 3" xfId="32540" hidden="1"/>
    <cellStyle name="Uwaga 3" xfId="32528" hidden="1"/>
    <cellStyle name="Uwaga 3" xfId="32527" hidden="1"/>
    <cellStyle name="Uwaga 3" xfId="32525" hidden="1"/>
    <cellStyle name="Uwaga 3" xfId="32513" hidden="1"/>
    <cellStyle name="Uwaga 3" xfId="32512" hidden="1"/>
    <cellStyle name="Uwaga 3" xfId="32510" hidden="1"/>
    <cellStyle name="Uwaga 3" xfId="32498" hidden="1"/>
    <cellStyle name="Uwaga 3" xfId="32497" hidden="1"/>
    <cellStyle name="Uwaga 3" xfId="32495" hidden="1"/>
    <cellStyle name="Uwaga 3" xfId="32483" hidden="1"/>
    <cellStyle name="Uwaga 3" xfId="32482" hidden="1"/>
    <cellStyle name="Uwaga 3" xfId="32480" hidden="1"/>
    <cellStyle name="Uwaga 3" xfId="32468" hidden="1"/>
    <cellStyle name="Uwaga 3" xfId="32467" hidden="1"/>
    <cellStyle name="Uwaga 3" xfId="32465" hidden="1"/>
    <cellStyle name="Uwaga 3" xfId="32453" hidden="1"/>
    <cellStyle name="Uwaga 3" xfId="32452" hidden="1"/>
    <cellStyle name="Uwaga 3" xfId="32450" hidden="1"/>
    <cellStyle name="Uwaga 3" xfId="32438" hidden="1"/>
    <cellStyle name="Uwaga 3" xfId="32437" hidden="1"/>
    <cellStyle name="Uwaga 3" xfId="32435" hidden="1"/>
    <cellStyle name="Uwaga 3" xfId="32423" hidden="1"/>
    <cellStyle name="Uwaga 3" xfId="32421" hidden="1"/>
    <cellStyle name="Uwaga 3" xfId="32418" hidden="1"/>
    <cellStyle name="Uwaga 3" xfId="32408" hidden="1"/>
    <cellStyle name="Uwaga 3" xfId="32406" hidden="1"/>
    <cellStyle name="Uwaga 3" xfId="32403" hidden="1"/>
    <cellStyle name="Uwaga 3" xfId="32393" hidden="1"/>
    <cellStyle name="Uwaga 3" xfId="32391" hidden="1"/>
    <cellStyle name="Uwaga 3" xfId="32388" hidden="1"/>
    <cellStyle name="Uwaga 3" xfId="32378" hidden="1"/>
    <cellStyle name="Uwaga 3" xfId="32376" hidden="1"/>
    <cellStyle name="Uwaga 3" xfId="32373" hidden="1"/>
    <cellStyle name="Uwaga 3" xfId="32363" hidden="1"/>
    <cellStyle name="Uwaga 3" xfId="32361" hidden="1"/>
    <cellStyle name="Uwaga 3" xfId="32358" hidden="1"/>
    <cellStyle name="Uwaga 3" xfId="32348" hidden="1"/>
    <cellStyle name="Uwaga 3" xfId="32346" hidden="1"/>
    <cellStyle name="Uwaga 3" xfId="32342" hidden="1"/>
    <cellStyle name="Uwaga 3" xfId="32333" hidden="1"/>
    <cellStyle name="Uwaga 3" xfId="32330" hidden="1"/>
    <cellStyle name="Uwaga 3" xfId="32326" hidden="1"/>
    <cellStyle name="Uwaga 3" xfId="32318" hidden="1"/>
    <cellStyle name="Uwaga 3" xfId="32316" hidden="1"/>
    <cellStyle name="Uwaga 3" xfId="32312" hidden="1"/>
    <cellStyle name="Uwaga 3" xfId="32303" hidden="1"/>
    <cellStyle name="Uwaga 3" xfId="32301" hidden="1"/>
    <cellStyle name="Uwaga 3" xfId="32298" hidden="1"/>
    <cellStyle name="Uwaga 3" xfId="32288" hidden="1"/>
    <cellStyle name="Uwaga 3" xfId="32286" hidden="1"/>
    <cellStyle name="Uwaga 3" xfId="32281" hidden="1"/>
    <cellStyle name="Uwaga 3" xfId="32273" hidden="1"/>
    <cellStyle name="Uwaga 3" xfId="32271" hidden="1"/>
    <cellStyle name="Uwaga 3" xfId="32266" hidden="1"/>
    <cellStyle name="Uwaga 3" xfId="32258" hidden="1"/>
    <cellStyle name="Uwaga 3" xfId="32256" hidden="1"/>
    <cellStyle name="Uwaga 3" xfId="32251" hidden="1"/>
    <cellStyle name="Uwaga 3" xfId="32243" hidden="1"/>
    <cellStyle name="Uwaga 3" xfId="32241" hidden="1"/>
    <cellStyle name="Uwaga 3" xfId="32237" hidden="1"/>
    <cellStyle name="Uwaga 3" xfId="32228" hidden="1"/>
    <cellStyle name="Uwaga 3" xfId="32225" hidden="1"/>
    <cellStyle name="Uwaga 3" xfId="32220" hidden="1"/>
    <cellStyle name="Uwaga 3" xfId="32213" hidden="1"/>
    <cellStyle name="Uwaga 3" xfId="32209" hidden="1"/>
    <cellStyle name="Uwaga 3" xfId="32204" hidden="1"/>
    <cellStyle name="Uwaga 3" xfId="32198" hidden="1"/>
    <cellStyle name="Uwaga 3" xfId="32194" hidden="1"/>
    <cellStyle name="Uwaga 3" xfId="32189" hidden="1"/>
    <cellStyle name="Uwaga 3" xfId="32183" hidden="1"/>
    <cellStyle name="Uwaga 3" xfId="32180" hidden="1"/>
    <cellStyle name="Uwaga 3" xfId="32176" hidden="1"/>
    <cellStyle name="Uwaga 3" xfId="32167" hidden="1"/>
    <cellStyle name="Uwaga 3" xfId="32162" hidden="1"/>
    <cellStyle name="Uwaga 3" xfId="32157" hidden="1"/>
    <cellStyle name="Uwaga 3" xfId="32152" hidden="1"/>
    <cellStyle name="Uwaga 3" xfId="32147" hidden="1"/>
    <cellStyle name="Uwaga 3" xfId="32142" hidden="1"/>
    <cellStyle name="Uwaga 3" xfId="32137" hidden="1"/>
    <cellStyle name="Uwaga 3" xfId="32132" hidden="1"/>
    <cellStyle name="Uwaga 3" xfId="32127" hidden="1"/>
    <cellStyle name="Uwaga 3" xfId="32123" hidden="1"/>
    <cellStyle name="Uwaga 3" xfId="32118" hidden="1"/>
    <cellStyle name="Uwaga 3" xfId="32113" hidden="1"/>
    <cellStyle name="Uwaga 3" xfId="32108" hidden="1"/>
    <cellStyle name="Uwaga 3" xfId="32104" hidden="1"/>
    <cellStyle name="Uwaga 3" xfId="32100" hidden="1"/>
    <cellStyle name="Uwaga 3" xfId="32093" hidden="1"/>
    <cellStyle name="Uwaga 3" xfId="32089" hidden="1"/>
    <cellStyle name="Uwaga 3" xfId="32084" hidden="1"/>
    <cellStyle name="Uwaga 3" xfId="32078" hidden="1"/>
    <cellStyle name="Uwaga 3" xfId="32074" hidden="1"/>
    <cellStyle name="Uwaga 3" xfId="32069" hidden="1"/>
    <cellStyle name="Uwaga 3" xfId="32063" hidden="1"/>
    <cellStyle name="Uwaga 3" xfId="32059" hidden="1"/>
    <cellStyle name="Uwaga 3" xfId="32055" hidden="1"/>
    <cellStyle name="Uwaga 3" xfId="32048" hidden="1"/>
    <cellStyle name="Uwaga 3" xfId="32044" hidden="1"/>
    <cellStyle name="Uwaga 3" xfId="32040" hidden="1"/>
    <cellStyle name="Uwaga 3" xfId="31958" hidden="1"/>
    <cellStyle name="Uwaga 3" xfId="31957" hidden="1"/>
    <cellStyle name="Uwaga 3" xfId="31956" hidden="1"/>
    <cellStyle name="Uwaga 3" xfId="31949" hidden="1"/>
    <cellStyle name="Uwaga 3" xfId="31948" hidden="1"/>
    <cellStyle name="Uwaga 3" xfId="31947" hidden="1"/>
    <cellStyle name="Uwaga 3" xfId="31940" hidden="1"/>
    <cellStyle name="Uwaga 3" xfId="31939" hidden="1"/>
    <cellStyle name="Uwaga 3" xfId="31938" hidden="1"/>
    <cellStyle name="Uwaga 3" xfId="31931" hidden="1"/>
    <cellStyle name="Uwaga 3" xfId="31930" hidden="1"/>
    <cellStyle name="Uwaga 3" xfId="31929" hidden="1"/>
    <cellStyle name="Uwaga 3" xfId="31922" hidden="1"/>
    <cellStyle name="Uwaga 3" xfId="31921" hidden="1"/>
    <cellStyle name="Uwaga 3" xfId="31919" hidden="1"/>
    <cellStyle name="Uwaga 3" xfId="31914" hidden="1"/>
    <cellStyle name="Uwaga 3" xfId="31911" hidden="1"/>
    <cellStyle name="Uwaga 3" xfId="31909" hidden="1"/>
    <cellStyle name="Uwaga 3" xfId="31905" hidden="1"/>
    <cellStyle name="Uwaga 3" xfId="31902" hidden="1"/>
    <cellStyle name="Uwaga 3" xfId="31900" hidden="1"/>
    <cellStyle name="Uwaga 3" xfId="31896" hidden="1"/>
    <cellStyle name="Uwaga 3" xfId="31893" hidden="1"/>
    <cellStyle name="Uwaga 3" xfId="31891" hidden="1"/>
    <cellStyle name="Uwaga 3" xfId="31887" hidden="1"/>
    <cellStyle name="Uwaga 3" xfId="31885" hidden="1"/>
    <cellStyle name="Uwaga 3" xfId="31884" hidden="1"/>
    <cellStyle name="Uwaga 3" xfId="31878" hidden="1"/>
    <cellStyle name="Uwaga 3" xfId="31876" hidden="1"/>
    <cellStyle name="Uwaga 3" xfId="31873" hidden="1"/>
    <cellStyle name="Uwaga 3" xfId="31869" hidden="1"/>
    <cellStyle name="Uwaga 3" xfId="31866" hidden="1"/>
    <cellStyle name="Uwaga 3" xfId="31864" hidden="1"/>
    <cellStyle name="Uwaga 3" xfId="31860" hidden="1"/>
    <cellStyle name="Uwaga 3" xfId="31857" hidden="1"/>
    <cellStyle name="Uwaga 3" xfId="31855" hidden="1"/>
    <cellStyle name="Uwaga 3" xfId="31851" hidden="1"/>
    <cellStyle name="Uwaga 3" xfId="31849" hidden="1"/>
    <cellStyle name="Uwaga 3" xfId="31848" hidden="1"/>
    <cellStyle name="Uwaga 3" xfId="31842" hidden="1"/>
    <cellStyle name="Uwaga 3" xfId="31839" hidden="1"/>
    <cellStyle name="Uwaga 3" xfId="31837" hidden="1"/>
    <cellStyle name="Uwaga 3" xfId="31833" hidden="1"/>
    <cellStyle name="Uwaga 3" xfId="31830" hidden="1"/>
    <cellStyle name="Uwaga 3" xfId="31828" hidden="1"/>
    <cellStyle name="Uwaga 3" xfId="31824" hidden="1"/>
    <cellStyle name="Uwaga 3" xfId="31821" hidden="1"/>
    <cellStyle name="Uwaga 3" xfId="31819" hidden="1"/>
    <cellStyle name="Uwaga 3" xfId="31815" hidden="1"/>
    <cellStyle name="Uwaga 3" xfId="31813" hidden="1"/>
    <cellStyle name="Uwaga 3" xfId="31812" hidden="1"/>
    <cellStyle name="Uwaga 3" xfId="31805" hidden="1"/>
    <cellStyle name="Uwaga 3" xfId="31802" hidden="1"/>
    <cellStyle name="Uwaga 3" xfId="31800" hidden="1"/>
    <cellStyle name="Uwaga 3" xfId="31796" hidden="1"/>
    <cellStyle name="Uwaga 3" xfId="31793" hidden="1"/>
    <cellStyle name="Uwaga 3" xfId="31791" hidden="1"/>
    <cellStyle name="Uwaga 3" xfId="31787" hidden="1"/>
    <cellStyle name="Uwaga 3" xfId="31784" hidden="1"/>
    <cellStyle name="Uwaga 3" xfId="31782" hidden="1"/>
    <cellStyle name="Uwaga 3" xfId="31779" hidden="1"/>
    <cellStyle name="Uwaga 3" xfId="31777" hidden="1"/>
    <cellStyle name="Uwaga 3" xfId="31776" hidden="1"/>
    <cellStyle name="Uwaga 3" xfId="31770" hidden="1"/>
    <cellStyle name="Uwaga 3" xfId="31768" hidden="1"/>
    <cellStyle name="Uwaga 3" xfId="31766" hidden="1"/>
    <cellStyle name="Uwaga 3" xfId="31761" hidden="1"/>
    <cellStyle name="Uwaga 3" xfId="31759" hidden="1"/>
    <cellStyle name="Uwaga 3" xfId="31757" hidden="1"/>
    <cellStyle name="Uwaga 3" xfId="31752" hidden="1"/>
    <cellStyle name="Uwaga 3" xfId="31750" hidden="1"/>
    <cellStyle name="Uwaga 3" xfId="31748" hidden="1"/>
    <cellStyle name="Uwaga 3" xfId="31743" hidden="1"/>
    <cellStyle name="Uwaga 3" xfId="31741" hidden="1"/>
    <cellStyle name="Uwaga 3" xfId="31740" hidden="1"/>
    <cellStyle name="Uwaga 3" xfId="31733" hidden="1"/>
    <cellStyle name="Uwaga 3" xfId="31730" hidden="1"/>
    <cellStyle name="Uwaga 3" xfId="31728" hidden="1"/>
    <cellStyle name="Uwaga 3" xfId="31724" hidden="1"/>
    <cellStyle name="Uwaga 3" xfId="31721" hidden="1"/>
    <cellStyle name="Uwaga 3" xfId="31719" hidden="1"/>
    <cellStyle name="Uwaga 3" xfId="31715" hidden="1"/>
    <cellStyle name="Uwaga 3" xfId="31712" hidden="1"/>
    <cellStyle name="Uwaga 3" xfId="31710" hidden="1"/>
    <cellStyle name="Uwaga 3" xfId="31707" hidden="1"/>
    <cellStyle name="Uwaga 3" xfId="31705" hidden="1"/>
    <cellStyle name="Uwaga 3" xfId="31703" hidden="1"/>
    <cellStyle name="Uwaga 3" xfId="31697" hidden="1"/>
    <cellStyle name="Uwaga 3" xfId="31694" hidden="1"/>
    <cellStyle name="Uwaga 3" xfId="31692" hidden="1"/>
    <cellStyle name="Uwaga 3" xfId="31688" hidden="1"/>
    <cellStyle name="Uwaga 3" xfId="31685" hidden="1"/>
    <cellStyle name="Uwaga 3" xfId="31683" hidden="1"/>
    <cellStyle name="Uwaga 3" xfId="31679" hidden="1"/>
    <cellStyle name="Uwaga 3" xfId="31676" hidden="1"/>
    <cellStyle name="Uwaga 3" xfId="31674" hidden="1"/>
    <cellStyle name="Uwaga 3" xfId="31672" hidden="1"/>
    <cellStyle name="Uwaga 3" xfId="31670" hidden="1"/>
    <cellStyle name="Uwaga 3" xfId="31668" hidden="1"/>
    <cellStyle name="Uwaga 3" xfId="31663" hidden="1"/>
    <cellStyle name="Uwaga 3" xfId="31661" hidden="1"/>
    <cellStyle name="Uwaga 3" xfId="31658" hidden="1"/>
    <cellStyle name="Uwaga 3" xfId="31654" hidden="1"/>
    <cellStyle name="Uwaga 3" xfId="31651" hidden="1"/>
    <cellStyle name="Uwaga 3" xfId="31648" hidden="1"/>
    <cellStyle name="Uwaga 3" xfId="31645" hidden="1"/>
    <cellStyle name="Uwaga 3" xfId="31643" hidden="1"/>
    <cellStyle name="Uwaga 3" xfId="31640" hidden="1"/>
    <cellStyle name="Uwaga 3" xfId="31636" hidden="1"/>
    <cellStyle name="Uwaga 3" xfId="31634" hidden="1"/>
    <cellStyle name="Uwaga 3" xfId="31631" hidden="1"/>
    <cellStyle name="Uwaga 3" xfId="31626" hidden="1"/>
    <cellStyle name="Uwaga 3" xfId="31623" hidden="1"/>
    <cellStyle name="Uwaga 3" xfId="31620" hidden="1"/>
    <cellStyle name="Uwaga 3" xfId="31616" hidden="1"/>
    <cellStyle name="Uwaga 3" xfId="31613" hidden="1"/>
    <cellStyle name="Uwaga 3" xfId="31611" hidden="1"/>
    <cellStyle name="Uwaga 3" xfId="31608" hidden="1"/>
    <cellStyle name="Uwaga 3" xfId="31605" hidden="1"/>
    <cellStyle name="Uwaga 3" xfId="31602" hidden="1"/>
    <cellStyle name="Uwaga 3" xfId="31600" hidden="1"/>
    <cellStyle name="Uwaga 3" xfId="31598" hidden="1"/>
    <cellStyle name="Uwaga 3" xfId="31595" hidden="1"/>
    <cellStyle name="Uwaga 3" xfId="31590" hidden="1"/>
    <cellStyle name="Uwaga 3" xfId="31587" hidden="1"/>
    <cellStyle name="Uwaga 3" xfId="31584" hidden="1"/>
    <cellStyle name="Uwaga 3" xfId="31581" hidden="1"/>
    <cellStyle name="Uwaga 3" xfId="31578" hidden="1"/>
    <cellStyle name="Uwaga 3" xfId="31575" hidden="1"/>
    <cellStyle name="Uwaga 3" xfId="31572" hidden="1"/>
    <cellStyle name="Uwaga 3" xfId="31569" hidden="1"/>
    <cellStyle name="Uwaga 3" xfId="31566" hidden="1"/>
    <cellStyle name="Uwaga 3" xfId="31564" hidden="1"/>
    <cellStyle name="Uwaga 3" xfId="31562" hidden="1"/>
    <cellStyle name="Uwaga 3" xfId="31559" hidden="1"/>
    <cellStyle name="Uwaga 3" xfId="31554" hidden="1"/>
    <cellStyle name="Uwaga 3" xfId="31551" hidden="1"/>
    <cellStyle name="Uwaga 3" xfId="31548" hidden="1"/>
    <cellStyle name="Uwaga 3" xfId="31545" hidden="1"/>
    <cellStyle name="Uwaga 3" xfId="29608" hidden="1"/>
    <cellStyle name="Uwaga 3" xfId="31495" hidden="1"/>
    <cellStyle name="Uwaga 3" xfId="29567" hidden="1"/>
    <cellStyle name="Uwaga 3" xfId="30583" hidden="1"/>
    <cellStyle name="Uwaga 3" xfId="28661" hidden="1"/>
    <cellStyle name="Uwaga 3" xfId="29600" hidden="1"/>
    <cellStyle name="Uwaga 3" xfId="30579" hidden="1"/>
    <cellStyle name="Uwaga 3" xfId="28665" hidden="1"/>
    <cellStyle name="Uwaga 3" xfId="31520" hidden="1"/>
    <cellStyle name="Uwaga 3" xfId="29592" hidden="1"/>
    <cellStyle name="Uwaga 3" xfId="30571" hidden="1"/>
    <cellStyle name="Uwaga 3" xfId="29551" hidden="1"/>
    <cellStyle name="Uwaga 3" xfId="30567" hidden="1"/>
    <cellStyle name="Uwaga 3" xfId="31512" hidden="1"/>
    <cellStyle name="Uwaga 3" xfId="30550" hidden="1"/>
    <cellStyle name="Uwaga 3" xfId="31531" hidden="1"/>
    <cellStyle name="Uwaga 3" xfId="29566" hidden="1"/>
    <cellStyle name="Uwaga 3" xfId="30546" hidden="1"/>
    <cellStyle name="Uwaga 3" xfId="31527" hidden="1"/>
    <cellStyle name="Uwaga 3" xfId="29599" hidden="1"/>
    <cellStyle name="Uwaga 3" xfId="31486" hidden="1"/>
    <cellStyle name="Uwaga 3" xfId="28666" hidden="1"/>
    <cellStyle name="Uwaga 3" xfId="29595" hidden="1"/>
    <cellStyle name="Uwaga 3" xfId="28670" hidden="1"/>
    <cellStyle name="Uwaga 3" xfId="29591" hidden="1"/>
    <cellStyle name="Uwaga 3" xfId="31478" hidden="1"/>
    <cellStyle name="Uwaga 3" xfId="29587" hidden="1"/>
    <cellStyle name="Uwaga 3" xfId="30566" hidden="1"/>
    <cellStyle name="Uwaga 3" xfId="28655" hidden="1"/>
    <cellStyle name="Uwaga 3" xfId="29565" hidden="1"/>
    <cellStyle name="Uwaga 3" xfId="28663" hidden="1"/>
    <cellStyle name="Uwaga 3" xfId="28667" hidden="1"/>
    <cellStyle name="Uwaga 3" xfId="29553" hidden="1"/>
    <cellStyle name="Uwaga 3" xfId="28675" hidden="1"/>
    <cellStyle name="Uwaga 3" xfId="29586" hidden="1"/>
    <cellStyle name="Uwaga 3" xfId="33028" hidden="1"/>
    <cellStyle name="Uwaga 3" xfId="33029" hidden="1"/>
    <cellStyle name="Uwaga 3" xfId="33031" hidden="1"/>
    <cellStyle name="Uwaga 3" xfId="33043" hidden="1"/>
    <cellStyle name="Uwaga 3" xfId="33044" hidden="1"/>
    <cellStyle name="Uwaga 3" xfId="33049" hidden="1"/>
    <cellStyle name="Uwaga 3" xfId="33058" hidden="1"/>
    <cellStyle name="Uwaga 3" xfId="33059" hidden="1"/>
    <cellStyle name="Uwaga 3" xfId="33064" hidden="1"/>
    <cellStyle name="Uwaga 3" xfId="33073" hidden="1"/>
    <cellStyle name="Uwaga 3" xfId="33074" hidden="1"/>
    <cellStyle name="Uwaga 3" xfId="33075" hidden="1"/>
    <cellStyle name="Uwaga 3" xfId="33088" hidden="1"/>
    <cellStyle name="Uwaga 3" xfId="33093" hidden="1"/>
    <cellStyle name="Uwaga 3" xfId="33098" hidden="1"/>
    <cellStyle name="Uwaga 3" xfId="33108" hidden="1"/>
    <cellStyle name="Uwaga 3" xfId="33113" hidden="1"/>
    <cellStyle name="Uwaga 3" xfId="33117" hidden="1"/>
    <cellStyle name="Uwaga 3" xfId="33124" hidden="1"/>
    <cellStyle name="Uwaga 3" xfId="33129" hidden="1"/>
    <cellStyle name="Uwaga 3" xfId="33132" hidden="1"/>
    <cellStyle name="Uwaga 3" xfId="33138" hidden="1"/>
    <cellStyle name="Uwaga 3" xfId="33143" hidden="1"/>
    <cellStyle name="Uwaga 3" xfId="33147" hidden="1"/>
    <cellStyle name="Uwaga 3" xfId="33148" hidden="1"/>
    <cellStyle name="Uwaga 3" xfId="33149" hidden="1"/>
    <cellStyle name="Uwaga 3" xfId="33153" hidden="1"/>
    <cellStyle name="Uwaga 3" xfId="33165" hidden="1"/>
    <cellStyle name="Uwaga 3" xfId="33170" hidden="1"/>
    <cellStyle name="Uwaga 3" xfId="33175" hidden="1"/>
    <cellStyle name="Uwaga 3" xfId="33180" hidden="1"/>
    <cellStyle name="Uwaga 3" xfId="33185" hidden="1"/>
    <cellStyle name="Uwaga 3" xfId="33190" hidden="1"/>
    <cellStyle name="Uwaga 3" xfId="33194" hidden="1"/>
    <cellStyle name="Uwaga 3" xfId="33198" hidden="1"/>
    <cellStyle name="Uwaga 3" xfId="33203" hidden="1"/>
    <cellStyle name="Uwaga 3" xfId="33208" hidden="1"/>
    <cellStyle name="Uwaga 3" xfId="33209" hidden="1"/>
    <cellStyle name="Uwaga 3" xfId="33211" hidden="1"/>
    <cellStyle name="Uwaga 3" xfId="33224" hidden="1"/>
    <cellStyle name="Uwaga 3" xfId="33228" hidden="1"/>
    <cellStyle name="Uwaga 3" xfId="33233" hidden="1"/>
    <cellStyle name="Uwaga 3" xfId="33240" hidden="1"/>
    <cellStyle name="Uwaga 3" xfId="33244" hidden="1"/>
    <cellStyle name="Uwaga 3" xfId="33249" hidden="1"/>
    <cellStyle name="Uwaga 3" xfId="33254" hidden="1"/>
    <cellStyle name="Uwaga 3" xfId="33257" hidden="1"/>
    <cellStyle name="Uwaga 3" xfId="33262" hidden="1"/>
    <cellStyle name="Uwaga 3" xfId="33268" hidden="1"/>
    <cellStyle name="Uwaga 3" xfId="33269" hidden="1"/>
    <cellStyle name="Uwaga 3" xfId="33272" hidden="1"/>
    <cellStyle name="Uwaga 3" xfId="33285" hidden="1"/>
    <cellStyle name="Uwaga 3" xfId="33289" hidden="1"/>
    <cellStyle name="Uwaga 3" xfId="33294" hidden="1"/>
    <cellStyle name="Uwaga 3" xfId="33301" hidden="1"/>
    <cellStyle name="Uwaga 3" xfId="33306" hidden="1"/>
    <cellStyle name="Uwaga 3" xfId="33310" hidden="1"/>
    <cellStyle name="Uwaga 3" xfId="33315" hidden="1"/>
    <cellStyle name="Uwaga 3" xfId="33319" hidden="1"/>
    <cellStyle name="Uwaga 3" xfId="33324" hidden="1"/>
    <cellStyle name="Uwaga 3" xfId="33328" hidden="1"/>
    <cellStyle name="Uwaga 3" xfId="33329" hidden="1"/>
    <cellStyle name="Uwaga 3" xfId="33331" hidden="1"/>
    <cellStyle name="Uwaga 3" xfId="33343" hidden="1"/>
    <cellStyle name="Uwaga 3" xfId="33344" hidden="1"/>
    <cellStyle name="Uwaga 3" xfId="33346" hidden="1"/>
    <cellStyle name="Uwaga 3" xfId="33358" hidden="1"/>
    <cellStyle name="Uwaga 3" xfId="33360" hidden="1"/>
    <cellStyle name="Uwaga 3" xfId="33363" hidden="1"/>
    <cellStyle name="Uwaga 3" xfId="33373" hidden="1"/>
    <cellStyle name="Uwaga 3" xfId="33374" hidden="1"/>
    <cellStyle name="Uwaga 3" xfId="33376" hidden="1"/>
    <cellStyle name="Uwaga 3" xfId="33388" hidden="1"/>
    <cellStyle name="Uwaga 3" xfId="33389" hidden="1"/>
    <cellStyle name="Uwaga 3" xfId="33390" hidden="1"/>
    <cellStyle name="Uwaga 3" xfId="33404" hidden="1"/>
    <cellStyle name="Uwaga 3" xfId="33407" hidden="1"/>
    <cellStyle name="Uwaga 3" xfId="33411" hidden="1"/>
    <cellStyle name="Uwaga 3" xfId="33419" hidden="1"/>
    <cellStyle name="Uwaga 3" xfId="33422" hidden="1"/>
    <cellStyle name="Uwaga 3" xfId="33426" hidden="1"/>
    <cellStyle name="Uwaga 3" xfId="33434" hidden="1"/>
    <cellStyle name="Uwaga 3" xfId="33437" hidden="1"/>
    <cellStyle name="Uwaga 3" xfId="33441" hidden="1"/>
    <cellStyle name="Uwaga 3" xfId="33448" hidden="1"/>
    <cellStyle name="Uwaga 3" xfId="33449" hidden="1"/>
    <cellStyle name="Uwaga 3" xfId="33451" hidden="1"/>
    <cellStyle name="Uwaga 3" xfId="33464" hidden="1"/>
    <cellStyle name="Uwaga 3" xfId="33467" hidden="1"/>
    <cellStyle name="Uwaga 3" xfId="33470" hidden="1"/>
    <cellStyle name="Uwaga 3" xfId="33479" hidden="1"/>
    <cellStyle name="Uwaga 3" xfId="33482" hidden="1"/>
    <cellStyle name="Uwaga 3" xfId="33486" hidden="1"/>
    <cellStyle name="Uwaga 3" xfId="33494" hidden="1"/>
    <cellStyle name="Uwaga 3" xfId="33496" hidden="1"/>
    <cellStyle name="Uwaga 3" xfId="33499" hidden="1"/>
    <cellStyle name="Uwaga 3" xfId="33508" hidden="1"/>
    <cellStyle name="Uwaga 3" xfId="33509" hidden="1"/>
    <cellStyle name="Uwaga 3" xfId="33510" hidden="1"/>
    <cellStyle name="Uwaga 3" xfId="33523" hidden="1"/>
    <cellStyle name="Uwaga 3" xfId="33524" hidden="1"/>
    <cellStyle name="Uwaga 3" xfId="33526" hidden="1"/>
    <cellStyle name="Uwaga 3" xfId="33538" hidden="1"/>
    <cellStyle name="Uwaga 3" xfId="33539" hidden="1"/>
    <cellStyle name="Uwaga 3" xfId="33541" hidden="1"/>
    <cellStyle name="Uwaga 3" xfId="33553" hidden="1"/>
    <cellStyle name="Uwaga 3" xfId="33554" hidden="1"/>
    <cellStyle name="Uwaga 3" xfId="33556" hidden="1"/>
    <cellStyle name="Uwaga 3" xfId="33568" hidden="1"/>
    <cellStyle name="Uwaga 3" xfId="33569" hidden="1"/>
    <cellStyle name="Uwaga 3" xfId="33570" hidden="1"/>
    <cellStyle name="Uwaga 3" xfId="33584" hidden="1"/>
    <cellStyle name="Uwaga 3" xfId="33586" hidden="1"/>
    <cellStyle name="Uwaga 3" xfId="33589" hidden="1"/>
    <cellStyle name="Uwaga 3" xfId="33599" hidden="1"/>
    <cellStyle name="Uwaga 3" xfId="33602" hidden="1"/>
    <cellStyle name="Uwaga 3" xfId="33605" hidden="1"/>
    <cellStyle name="Uwaga 3" xfId="33614" hidden="1"/>
    <cellStyle name="Uwaga 3" xfId="33616" hidden="1"/>
    <cellStyle name="Uwaga 3" xfId="33619" hidden="1"/>
    <cellStyle name="Uwaga 3" xfId="33628" hidden="1"/>
    <cellStyle name="Uwaga 3" xfId="33629" hidden="1"/>
    <cellStyle name="Uwaga 3" xfId="33630" hidden="1"/>
    <cellStyle name="Uwaga 3" xfId="33643" hidden="1"/>
    <cellStyle name="Uwaga 3" xfId="33645" hidden="1"/>
    <cellStyle name="Uwaga 3" xfId="33647" hidden="1"/>
    <cellStyle name="Uwaga 3" xfId="33658" hidden="1"/>
    <cellStyle name="Uwaga 3" xfId="33660" hidden="1"/>
    <cellStyle name="Uwaga 3" xfId="33662" hidden="1"/>
    <cellStyle name="Uwaga 3" xfId="33673" hidden="1"/>
    <cellStyle name="Uwaga 3" xfId="33675" hidden="1"/>
    <cellStyle name="Uwaga 3" xfId="33677" hidden="1"/>
    <cellStyle name="Uwaga 3" xfId="33688" hidden="1"/>
    <cellStyle name="Uwaga 3" xfId="33689" hidden="1"/>
    <cellStyle name="Uwaga 3" xfId="33690" hidden="1"/>
    <cellStyle name="Uwaga 3" xfId="33703" hidden="1"/>
    <cellStyle name="Uwaga 3" xfId="33705" hidden="1"/>
    <cellStyle name="Uwaga 3" xfId="33707" hidden="1"/>
    <cellStyle name="Uwaga 3" xfId="33718" hidden="1"/>
    <cellStyle name="Uwaga 3" xfId="33720" hidden="1"/>
    <cellStyle name="Uwaga 3" xfId="33722" hidden="1"/>
    <cellStyle name="Uwaga 3" xfId="33733" hidden="1"/>
    <cellStyle name="Uwaga 3" xfId="33735" hidden="1"/>
    <cellStyle name="Uwaga 3" xfId="33736" hidden="1"/>
    <cellStyle name="Uwaga 3" xfId="33748" hidden="1"/>
    <cellStyle name="Uwaga 3" xfId="33749" hidden="1"/>
    <cellStyle name="Uwaga 3" xfId="33750" hidden="1"/>
    <cellStyle name="Uwaga 3" xfId="33763" hidden="1"/>
    <cellStyle name="Uwaga 3" xfId="33765" hidden="1"/>
    <cellStyle name="Uwaga 3" xfId="33767" hidden="1"/>
    <cellStyle name="Uwaga 3" xfId="33778" hidden="1"/>
    <cellStyle name="Uwaga 3" xfId="33780" hidden="1"/>
    <cellStyle name="Uwaga 3" xfId="33782" hidden="1"/>
    <cellStyle name="Uwaga 3" xfId="33793" hidden="1"/>
    <cellStyle name="Uwaga 3" xfId="33795" hidden="1"/>
    <cellStyle name="Uwaga 3" xfId="33797" hidden="1"/>
    <cellStyle name="Uwaga 3" xfId="33808" hidden="1"/>
    <cellStyle name="Uwaga 3" xfId="33809" hidden="1"/>
    <cellStyle name="Uwaga 3" xfId="33811" hidden="1"/>
    <cellStyle name="Uwaga 3" xfId="33822" hidden="1"/>
    <cellStyle name="Uwaga 3" xfId="33824" hidden="1"/>
    <cellStyle name="Uwaga 3" xfId="33825" hidden="1"/>
    <cellStyle name="Uwaga 3" xfId="33834" hidden="1"/>
    <cellStyle name="Uwaga 3" xfId="33837" hidden="1"/>
    <cellStyle name="Uwaga 3" xfId="33839" hidden="1"/>
    <cellStyle name="Uwaga 3" xfId="33850" hidden="1"/>
    <cellStyle name="Uwaga 3" xfId="33852" hidden="1"/>
    <cellStyle name="Uwaga 3" xfId="33854" hidden="1"/>
    <cellStyle name="Uwaga 3" xfId="33866" hidden="1"/>
    <cellStyle name="Uwaga 3" xfId="33868" hidden="1"/>
    <cellStyle name="Uwaga 3" xfId="33870" hidden="1"/>
    <cellStyle name="Uwaga 3" xfId="33878" hidden="1"/>
    <cellStyle name="Uwaga 3" xfId="33880" hidden="1"/>
    <cellStyle name="Uwaga 3" xfId="33883" hidden="1"/>
    <cellStyle name="Uwaga 3" xfId="33873" hidden="1"/>
    <cellStyle name="Uwaga 3" xfId="33872" hidden="1"/>
    <cellStyle name="Uwaga 3" xfId="33871" hidden="1"/>
    <cellStyle name="Uwaga 3" xfId="33858" hidden="1"/>
    <cellStyle name="Uwaga 3" xfId="33857" hidden="1"/>
    <cellStyle name="Uwaga 3" xfId="33856" hidden="1"/>
    <cellStyle name="Uwaga 3" xfId="33843" hidden="1"/>
    <cellStyle name="Uwaga 3" xfId="33842" hidden="1"/>
    <cellStyle name="Uwaga 3" xfId="33841" hidden="1"/>
    <cellStyle name="Uwaga 3" xfId="33828" hidden="1"/>
    <cellStyle name="Uwaga 3" xfId="33827" hidden="1"/>
    <cellStyle name="Uwaga 3" xfId="33826" hidden="1"/>
    <cellStyle name="Uwaga 3" xfId="33813" hidden="1"/>
    <cellStyle name="Uwaga 3" xfId="33812" hidden="1"/>
    <cellStyle name="Uwaga 3" xfId="33810" hidden="1"/>
    <cellStyle name="Uwaga 3" xfId="33799" hidden="1"/>
    <cellStyle name="Uwaga 3" xfId="33796" hidden="1"/>
    <cellStyle name="Uwaga 3" xfId="33794" hidden="1"/>
    <cellStyle name="Uwaga 3" xfId="33784" hidden="1"/>
    <cellStyle name="Uwaga 3" xfId="33781" hidden="1"/>
    <cellStyle name="Uwaga 3" xfId="33779" hidden="1"/>
    <cellStyle name="Uwaga 3" xfId="33769" hidden="1"/>
    <cellStyle name="Uwaga 3" xfId="33766" hidden="1"/>
    <cellStyle name="Uwaga 3" xfId="33764" hidden="1"/>
    <cellStyle name="Uwaga 3" xfId="33754" hidden="1"/>
    <cellStyle name="Uwaga 3" xfId="33752" hidden="1"/>
    <cellStyle name="Uwaga 3" xfId="33751" hidden="1"/>
    <cellStyle name="Uwaga 3" xfId="33739" hidden="1"/>
    <cellStyle name="Uwaga 3" xfId="33737" hidden="1"/>
    <cellStyle name="Uwaga 3" xfId="33734" hidden="1"/>
    <cellStyle name="Uwaga 3" xfId="33724" hidden="1"/>
    <cellStyle name="Uwaga 3" xfId="33721" hidden="1"/>
    <cellStyle name="Uwaga 3" xfId="33719" hidden="1"/>
    <cellStyle name="Uwaga 3" xfId="33709" hidden="1"/>
    <cellStyle name="Uwaga 3" xfId="33706" hidden="1"/>
    <cellStyle name="Uwaga 3" xfId="33704" hidden="1"/>
    <cellStyle name="Uwaga 3" xfId="33694" hidden="1"/>
    <cellStyle name="Uwaga 3" xfId="33692" hidden="1"/>
    <cellStyle name="Uwaga 3" xfId="33691" hidden="1"/>
    <cellStyle name="Uwaga 3" xfId="33679" hidden="1"/>
    <cellStyle name="Uwaga 3" xfId="33676" hidden="1"/>
    <cellStyle name="Uwaga 3" xfId="33674" hidden="1"/>
    <cellStyle name="Uwaga 3" xfId="33664" hidden="1"/>
    <cellStyle name="Uwaga 3" xfId="33661" hidden="1"/>
    <cellStyle name="Uwaga 3" xfId="33659" hidden="1"/>
    <cellStyle name="Uwaga 3" xfId="33649" hidden="1"/>
    <cellStyle name="Uwaga 3" xfId="33646" hidden="1"/>
    <cellStyle name="Uwaga 3" xfId="33644" hidden="1"/>
    <cellStyle name="Uwaga 3" xfId="33634" hidden="1"/>
    <cellStyle name="Uwaga 3" xfId="33632" hidden="1"/>
    <cellStyle name="Uwaga 3" xfId="33631" hidden="1"/>
    <cellStyle name="Uwaga 3" xfId="33618" hidden="1"/>
    <cellStyle name="Uwaga 3" xfId="33615" hidden="1"/>
    <cellStyle name="Uwaga 3" xfId="33613" hidden="1"/>
    <cellStyle name="Uwaga 3" xfId="33603" hidden="1"/>
    <cellStyle name="Uwaga 3" xfId="33600" hidden="1"/>
    <cellStyle name="Uwaga 3" xfId="33598" hidden="1"/>
    <cellStyle name="Uwaga 3" xfId="33588" hidden="1"/>
    <cellStyle name="Uwaga 3" xfId="33585" hidden="1"/>
    <cellStyle name="Uwaga 3" xfId="33583" hidden="1"/>
    <cellStyle name="Uwaga 3" xfId="33574" hidden="1"/>
    <cellStyle name="Uwaga 3" xfId="33572" hidden="1"/>
    <cellStyle name="Uwaga 3" xfId="33571" hidden="1"/>
    <cellStyle name="Uwaga 3" xfId="33559" hidden="1"/>
    <cellStyle name="Uwaga 3" xfId="33557" hidden="1"/>
    <cellStyle name="Uwaga 3" xfId="33555" hidden="1"/>
    <cellStyle name="Uwaga 3" xfId="33544" hidden="1"/>
    <cellStyle name="Uwaga 3" xfId="33542" hidden="1"/>
    <cellStyle name="Uwaga 3" xfId="33540" hidden="1"/>
    <cellStyle name="Uwaga 3" xfId="33529" hidden="1"/>
    <cellStyle name="Uwaga 3" xfId="33527" hidden="1"/>
    <cellStyle name="Uwaga 3" xfId="33525" hidden="1"/>
    <cellStyle name="Uwaga 3" xfId="33514" hidden="1"/>
    <cellStyle name="Uwaga 3" xfId="33512" hidden="1"/>
    <cellStyle name="Uwaga 3" xfId="33511" hidden="1"/>
    <cellStyle name="Uwaga 3" xfId="33498" hidden="1"/>
    <cellStyle name="Uwaga 3" xfId="33495" hidden="1"/>
    <cellStyle name="Uwaga 3" xfId="33493" hidden="1"/>
    <cellStyle name="Uwaga 3" xfId="33483" hidden="1"/>
    <cellStyle name="Uwaga 3" xfId="33480" hidden="1"/>
    <cellStyle name="Uwaga 3" xfId="33478" hidden="1"/>
    <cellStyle name="Uwaga 3" xfId="33468" hidden="1"/>
    <cellStyle name="Uwaga 3" xfId="33465" hidden="1"/>
    <cellStyle name="Uwaga 3" xfId="33463" hidden="1"/>
    <cellStyle name="Uwaga 3" xfId="33454" hidden="1"/>
    <cellStyle name="Uwaga 3" xfId="33452" hidden="1"/>
    <cellStyle name="Uwaga 3" xfId="33450" hidden="1"/>
    <cellStyle name="Uwaga 3" xfId="33438" hidden="1"/>
    <cellStyle name="Uwaga 3" xfId="33435" hidden="1"/>
    <cellStyle name="Uwaga 3" xfId="33433" hidden="1"/>
    <cellStyle name="Uwaga 3" xfId="33423" hidden="1"/>
    <cellStyle name="Uwaga 3" xfId="33420" hidden="1"/>
    <cellStyle name="Uwaga 3" xfId="33418" hidden="1"/>
    <cellStyle name="Uwaga 3" xfId="33408" hidden="1"/>
    <cellStyle name="Uwaga 3" xfId="33405" hidden="1"/>
    <cellStyle name="Uwaga 3" xfId="33403" hidden="1"/>
    <cellStyle name="Uwaga 3" xfId="33396" hidden="1"/>
    <cellStyle name="Uwaga 3" xfId="33393" hidden="1"/>
    <cellStyle name="Uwaga 3" xfId="33391" hidden="1"/>
    <cellStyle name="Uwaga 3" xfId="33381" hidden="1"/>
    <cellStyle name="Uwaga 3" xfId="33378" hidden="1"/>
    <cellStyle name="Uwaga 3" xfId="33375" hidden="1"/>
    <cellStyle name="Uwaga 3" xfId="33366" hidden="1"/>
    <cellStyle name="Uwaga 3" xfId="33362" hidden="1"/>
    <cellStyle name="Uwaga 3" xfId="33359" hidden="1"/>
    <cellStyle name="Uwaga 3" xfId="33351" hidden="1"/>
    <cellStyle name="Uwaga 3" xfId="33348" hidden="1"/>
    <cellStyle name="Uwaga 3" xfId="33345" hidden="1"/>
    <cellStyle name="Uwaga 3" xfId="33336" hidden="1"/>
    <cellStyle name="Uwaga 3" xfId="33333" hidden="1"/>
    <cellStyle name="Uwaga 3" xfId="33330" hidden="1"/>
    <cellStyle name="Uwaga 3" xfId="33320" hidden="1"/>
    <cellStyle name="Uwaga 3" xfId="33316" hidden="1"/>
    <cellStyle name="Uwaga 3" xfId="33313" hidden="1"/>
    <cellStyle name="Uwaga 3" xfId="33304" hidden="1"/>
    <cellStyle name="Uwaga 3" xfId="33300" hidden="1"/>
    <cellStyle name="Uwaga 3" xfId="33298" hidden="1"/>
    <cellStyle name="Uwaga 3" xfId="33290" hidden="1"/>
    <cellStyle name="Uwaga 3" xfId="33286" hidden="1"/>
    <cellStyle name="Uwaga 3" xfId="33283" hidden="1"/>
    <cellStyle name="Uwaga 3" xfId="33276" hidden="1"/>
    <cellStyle name="Uwaga 3" xfId="33273" hidden="1"/>
    <cellStyle name="Uwaga 3" xfId="33270" hidden="1"/>
    <cellStyle name="Uwaga 3" xfId="33261" hidden="1"/>
    <cellStyle name="Uwaga 3" xfId="33256" hidden="1"/>
    <cellStyle name="Uwaga 3" xfId="33253" hidden="1"/>
    <cellStyle name="Uwaga 3" xfId="33246" hidden="1"/>
    <cellStyle name="Uwaga 3" xfId="33241" hidden="1"/>
    <cellStyle name="Uwaga 3" xfId="33238" hidden="1"/>
    <cellStyle name="Uwaga 3" xfId="33231" hidden="1"/>
    <cellStyle name="Uwaga 3" xfId="33226" hidden="1"/>
    <cellStyle name="Uwaga 3" xfId="33223" hidden="1"/>
    <cellStyle name="Uwaga 3" xfId="33217" hidden="1"/>
    <cellStyle name="Uwaga 3" xfId="33213" hidden="1"/>
    <cellStyle name="Uwaga 3" xfId="33210" hidden="1"/>
    <cellStyle name="Uwaga 3" xfId="33202" hidden="1"/>
    <cellStyle name="Uwaga 3" xfId="33197" hidden="1"/>
    <cellStyle name="Uwaga 3" xfId="33193" hidden="1"/>
    <cellStyle name="Uwaga 3" xfId="33187" hidden="1"/>
    <cellStyle name="Uwaga 3" xfId="33182" hidden="1"/>
    <cellStyle name="Uwaga 3" xfId="33178" hidden="1"/>
    <cellStyle name="Uwaga 3" xfId="33172" hidden="1"/>
    <cellStyle name="Uwaga 3" xfId="33167" hidden="1"/>
    <cellStyle name="Uwaga 3" xfId="33163" hidden="1"/>
    <cellStyle name="Uwaga 3" xfId="33158" hidden="1"/>
    <cellStyle name="Uwaga 3" xfId="33154" hidden="1"/>
    <cellStyle name="Uwaga 3" xfId="33150" hidden="1"/>
    <cellStyle name="Uwaga 3" xfId="33142" hidden="1"/>
    <cellStyle name="Uwaga 3" xfId="33137" hidden="1"/>
    <cellStyle name="Uwaga 3" xfId="33133" hidden="1"/>
    <cellStyle name="Uwaga 3" xfId="33127" hidden="1"/>
    <cellStyle name="Uwaga 3" xfId="33122" hidden="1"/>
    <cellStyle name="Uwaga 3" xfId="33118" hidden="1"/>
    <cellStyle name="Uwaga 3" xfId="33112" hidden="1"/>
    <cellStyle name="Uwaga 3" xfId="33107" hidden="1"/>
    <cellStyle name="Uwaga 3" xfId="33103" hidden="1"/>
    <cellStyle name="Uwaga 3" xfId="33099" hidden="1"/>
    <cellStyle name="Uwaga 3" xfId="33094" hidden="1"/>
    <cellStyle name="Uwaga 3" xfId="33089" hidden="1"/>
    <cellStyle name="Uwaga 3" xfId="33084" hidden="1"/>
    <cellStyle name="Uwaga 3" xfId="33080" hidden="1"/>
    <cellStyle name="Uwaga 3" xfId="33076" hidden="1"/>
    <cellStyle name="Uwaga 3" xfId="33069" hidden="1"/>
    <cellStyle name="Uwaga 3" xfId="33065" hidden="1"/>
    <cellStyle name="Uwaga 3" xfId="33060" hidden="1"/>
    <cellStyle name="Uwaga 3" xfId="33054" hidden="1"/>
    <cellStyle name="Uwaga 3" xfId="33050" hidden="1"/>
    <cellStyle name="Uwaga 3" xfId="33045" hidden="1"/>
    <cellStyle name="Uwaga 3" xfId="33039" hidden="1"/>
    <cellStyle name="Uwaga 3" xfId="33035" hidden="1"/>
    <cellStyle name="Uwaga 3" xfId="33030" hidden="1"/>
    <cellStyle name="Uwaga 3" xfId="33024" hidden="1"/>
    <cellStyle name="Uwaga 3" xfId="33020" hidden="1"/>
    <cellStyle name="Uwaga 3" xfId="33016" hidden="1"/>
    <cellStyle name="Uwaga 3" xfId="33876" hidden="1"/>
    <cellStyle name="Uwaga 3" xfId="33875" hidden="1"/>
    <cellStyle name="Uwaga 3" xfId="33874" hidden="1"/>
    <cellStyle name="Uwaga 3" xfId="33861" hidden="1"/>
    <cellStyle name="Uwaga 3" xfId="33860" hidden="1"/>
    <cellStyle name="Uwaga 3" xfId="33859" hidden="1"/>
    <cellStyle name="Uwaga 3" xfId="33846" hidden="1"/>
    <cellStyle name="Uwaga 3" xfId="33845" hidden="1"/>
    <cellStyle name="Uwaga 3" xfId="33844" hidden="1"/>
    <cellStyle name="Uwaga 3" xfId="33831" hidden="1"/>
    <cellStyle name="Uwaga 3" xfId="33830" hidden="1"/>
    <cellStyle name="Uwaga 3" xfId="33829" hidden="1"/>
    <cellStyle name="Uwaga 3" xfId="33816" hidden="1"/>
    <cellStyle name="Uwaga 3" xfId="33815" hidden="1"/>
    <cellStyle name="Uwaga 3" xfId="33814" hidden="1"/>
    <cellStyle name="Uwaga 3" xfId="33802" hidden="1"/>
    <cellStyle name="Uwaga 3" xfId="33800" hidden="1"/>
    <cellStyle name="Uwaga 3" xfId="33798" hidden="1"/>
    <cellStyle name="Uwaga 3" xfId="33787" hidden="1"/>
    <cellStyle name="Uwaga 3" xfId="33785" hidden="1"/>
    <cellStyle name="Uwaga 3" xfId="33783" hidden="1"/>
    <cellStyle name="Uwaga 3" xfId="33772" hidden="1"/>
    <cellStyle name="Uwaga 3" xfId="33770" hidden="1"/>
    <cellStyle name="Uwaga 3" xfId="33768" hidden="1"/>
    <cellStyle name="Uwaga 3" xfId="33757" hidden="1"/>
    <cellStyle name="Uwaga 3" xfId="33755" hidden="1"/>
    <cellStyle name="Uwaga 3" xfId="33753" hidden="1"/>
    <cellStyle name="Uwaga 3" xfId="33742" hidden="1"/>
    <cellStyle name="Uwaga 3" xfId="33740" hidden="1"/>
    <cellStyle name="Uwaga 3" xfId="33738" hidden="1"/>
    <cellStyle name="Uwaga 3" xfId="33727" hidden="1"/>
    <cellStyle name="Uwaga 3" xfId="33725" hidden="1"/>
    <cellStyle name="Uwaga 3" xfId="33723" hidden="1"/>
    <cellStyle name="Uwaga 3" xfId="33712" hidden="1"/>
    <cellStyle name="Uwaga 3" xfId="33710" hidden="1"/>
    <cellStyle name="Uwaga 3" xfId="33708" hidden="1"/>
    <cellStyle name="Uwaga 3" xfId="33697" hidden="1"/>
    <cellStyle name="Uwaga 3" xfId="33695" hidden="1"/>
    <cellStyle name="Uwaga 3" xfId="33693" hidden="1"/>
    <cellStyle name="Uwaga 3" xfId="33682" hidden="1"/>
    <cellStyle name="Uwaga 3" xfId="33680" hidden="1"/>
    <cellStyle name="Uwaga 3" xfId="33678" hidden="1"/>
    <cellStyle name="Uwaga 3" xfId="33667" hidden="1"/>
    <cellStyle name="Uwaga 3" xfId="33665" hidden="1"/>
    <cellStyle name="Uwaga 3" xfId="33663" hidden="1"/>
    <cellStyle name="Uwaga 3" xfId="33652" hidden="1"/>
    <cellStyle name="Uwaga 3" xfId="33650" hidden="1"/>
    <cellStyle name="Uwaga 3" xfId="33648" hidden="1"/>
    <cellStyle name="Uwaga 3" xfId="33637" hidden="1"/>
    <cellStyle name="Uwaga 3" xfId="33635" hidden="1"/>
    <cellStyle name="Uwaga 3" xfId="33633" hidden="1"/>
    <cellStyle name="Uwaga 3" xfId="33622" hidden="1"/>
    <cellStyle name="Uwaga 3" xfId="33620" hidden="1"/>
    <cellStyle name="Uwaga 3" xfId="33617" hidden="1"/>
    <cellStyle name="Uwaga 3" xfId="33607" hidden="1"/>
    <cellStyle name="Uwaga 3" xfId="33604" hidden="1"/>
    <cellStyle name="Uwaga 3" xfId="33601" hidden="1"/>
    <cellStyle name="Uwaga 3" xfId="33592" hidden="1"/>
    <cellStyle name="Uwaga 3" xfId="33590" hidden="1"/>
    <cellStyle name="Uwaga 3" xfId="33587" hidden="1"/>
    <cellStyle name="Uwaga 3" xfId="33577" hidden="1"/>
    <cellStyle name="Uwaga 3" xfId="33575" hidden="1"/>
    <cellStyle name="Uwaga 3" xfId="33573" hidden="1"/>
    <cellStyle name="Uwaga 3" xfId="33562" hidden="1"/>
    <cellStyle name="Uwaga 3" xfId="33560" hidden="1"/>
    <cellStyle name="Uwaga 3" xfId="33558" hidden="1"/>
    <cellStyle name="Uwaga 3" xfId="33547" hidden="1"/>
    <cellStyle name="Uwaga 3" xfId="33545" hidden="1"/>
    <cellStyle name="Uwaga 3" xfId="33543" hidden="1"/>
    <cellStyle name="Uwaga 3" xfId="33532" hidden="1"/>
    <cellStyle name="Uwaga 3" xfId="33530" hidden="1"/>
    <cellStyle name="Uwaga 3" xfId="33528" hidden="1"/>
    <cellStyle name="Uwaga 3" xfId="33517" hidden="1"/>
    <cellStyle name="Uwaga 3" xfId="33515" hidden="1"/>
    <cellStyle name="Uwaga 3" xfId="33513" hidden="1"/>
    <cellStyle name="Uwaga 3" xfId="33502" hidden="1"/>
    <cellStyle name="Uwaga 3" xfId="33500" hidden="1"/>
    <cellStyle name="Uwaga 3" xfId="33497" hidden="1"/>
    <cellStyle name="Uwaga 3" xfId="33487" hidden="1"/>
    <cellStyle name="Uwaga 3" xfId="33484" hidden="1"/>
    <cellStyle name="Uwaga 3" xfId="33481" hidden="1"/>
    <cellStyle name="Uwaga 3" xfId="33472" hidden="1"/>
    <cellStyle name="Uwaga 3" xfId="33469" hidden="1"/>
    <cellStyle name="Uwaga 3" xfId="33466" hidden="1"/>
    <cellStyle name="Uwaga 3" xfId="33457" hidden="1"/>
    <cellStyle name="Uwaga 3" xfId="33455" hidden="1"/>
    <cellStyle name="Uwaga 3" xfId="33453" hidden="1"/>
    <cellStyle name="Uwaga 3" xfId="33442" hidden="1"/>
    <cellStyle name="Uwaga 3" xfId="33439" hidden="1"/>
    <cellStyle name="Uwaga 3" xfId="33436" hidden="1"/>
    <cellStyle name="Uwaga 3" xfId="33427" hidden="1"/>
    <cellStyle name="Uwaga 3" xfId="33424" hidden="1"/>
    <cellStyle name="Uwaga 3" xfId="33421" hidden="1"/>
    <cellStyle name="Uwaga 3" xfId="33412" hidden="1"/>
    <cellStyle name="Uwaga 3" xfId="33409" hidden="1"/>
    <cellStyle name="Uwaga 3" xfId="33406" hidden="1"/>
    <cellStyle name="Uwaga 3" xfId="33399" hidden="1"/>
    <cellStyle name="Uwaga 3" xfId="33395" hidden="1"/>
    <cellStyle name="Uwaga 3" xfId="33392" hidden="1"/>
    <cellStyle name="Uwaga 3" xfId="33384" hidden="1"/>
    <cellStyle name="Uwaga 3" xfId="33380" hidden="1"/>
    <cellStyle name="Uwaga 3" xfId="33377" hidden="1"/>
    <cellStyle name="Uwaga 3" xfId="33369" hidden="1"/>
    <cellStyle name="Uwaga 3" xfId="33365" hidden="1"/>
    <cellStyle name="Uwaga 3" xfId="33361" hidden="1"/>
    <cellStyle name="Uwaga 3" xfId="33354" hidden="1"/>
    <cellStyle name="Uwaga 3" xfId="33350" hidden="1"/>
    <cellStyle name="Uwaga 3" xfId="33347" hidden="1"/>
    <cellStyle name="Uwaga 3" xfId="33339" hidden="1"/>
    <cellStyle name="Uwaga 3" xfId="33335" hidden="1"/>
    <cellStyle name="Uwaga 3" xfId="33332" hidden="1"/>
    <cellStyle name="Uwaga 3" xfId="33323" hidden="1"/>
    <cellStyle name="Uwaga 3" xfId="33318" hidden="1"/>
    <cellStyle name="Uwaga 3" xfId="33314" hidden="1"/>
    <cellStyle name="Uwaga 3" xfId="33308" hidden="1"/>
    <cellStyle name="Uwaga 3" xfId="33303" hidden="1"/>
    <cellStyle name="Uwaga 3" xfId="33299" hidden="1"/>
    <cellStyle name="Uwaga 3" xfId="33293" hidden="1"/>
    <cellStyle name="Uwaga 3" xfId="33288" hidden="1"/>
    <cellStyle name="Uwaga 3" xfId="33284" hidden="1"/>
    <cellStyle name="Uwaga 3" xfId="33279" hidden="1"/>
    <cellStyle name="Uwaga 3" xfId="33275" hidden="1"/>
    <cellStyle name="Uwaga 3" xfId="33271" hidden="1"/>
    <cellStyle name="Uwaga 3" xfId="33264" hidden="1"/>
    <cellStyle name="Uwaga 3" xfId="33259" hidden="1"/>
    <cellStyle name="Uwaga 3" xfId="33255" hidden="1"/>
    <cellStyle name="Uwaga 3" xfId="33248" hidden="1"/>
    <cellStyle name="Uwaga 3" xfId="33243" hidden="1"/>
    <cellStyle name="Uwaga 3" xfId="33239" hidden="1"/>
    <cellStyle name="Uwaga 3" xfId="33234" hidden="1"/>
    <cellStyle name="Uwaga 3" xfId="33229" hidden="1"/>
    <cellStyle name="Uwaga 3" xfId="33225" hidden="1"/>
    <cellStyle name="Uwaga 3" xfId="33219" hidden="1"/>
    <cellStyle name="Uwaga 3" xfId="33215" hidden="1"/>
    <cellStyle name="Uwaga 3" xfId="33212" hidden="1"/>
    <cellStyle name="Uwaga 3" xfId="33205" hidden="1"/>
    <cellStyle name="Uwaga 3" xfId="33200" hidden="1"/>
    <cellStyle name="Uwaga 3" xfId="33195" hidden="1"/>
    <cellStyle name="Uwaga 3" xfId="33189" hidden="1"/>
    <cellStyle name="Uwaga 3" xfId="33184" hidden="1"/>
    <cellStyle name="Uwaga 3" xfId="33179" hidden="1"/>
    <cellStyle name="Uwaga 3" xfId="33174" hidden="1"/>
    <cellStyle name="Uwaga 3" xfId="33169" hidden="1"/>
    <cellStyle name="Uwaga 3" xfId="33164" hidden="1"/>
    <cellStyle name="Uwaga 3" xfId="33160" hidden="1"/>
    <cellStyle name="Uwaga 3" xfId="33156" hidden="1"/>
    <cellStyle name="Uwaga 3" xfId="33151" hidden="1"/>
    <cellStyle name="Uwaga 3" xfId="33144" hidden="1"/>
    <cellStyle name="Uwaga 3" xfId="33139" hidden="1"/>
    <cellStyle name="Uwaga 3" xfId="33134" hidden="1"/>
    <cellStyle name="Uwaga 3" xfId="33128" hidden="1"/>
    <cellStyle name="Uwaga 3" xfId="33123" hidden="1"/>
    <cellStyle name="Uwaga 3" xfId="33119" hidden="1"/>
    <cellStyle name="Uwaga 3" xfId="33114" hidden="1"/>
    <cellStyle name="Uwaga 3" xfId="33109" hidden="1"/>
    <cellStyle name="Uwaga 3" xfId="33104" hidden="1"/>
    <cellStyle name="Uwaga 3" xfId="33100" hidden="1"/>
    <cellStyle name="Uwaga 3" xfId="33095" hidden="1"/>
    <cellStyle name="Uwaga 3" xfId="33090" hidden="1"/>
    <cellStyle name="Uwaga 3" xfId="33085" hidden="1"/>
    <cellStyle name="Uwaga 3" xfId="33081" hidden="1"/>
    <cellStyle name="Uwaga 3" xfId="33077" hidden="1"/>
    <cellStyle name="Uwaga 3" xfId="33070" hidden="1"/>
    <cellStyle name="Uwaga 3" xfId="33066" hidden="1"/>
    <cellStyle name="Uwaga 3" xfId="33061" hidden="1"/>
    <cellStyle name="Uwaga 3" xfId="33055" hidden="1"/>
    <cellStyle name="Uwaga 3" xfId="33051" hidden="1"/>
    <cellStyle name="Uwaga 3" xfId="33046" hidden="1"/>
    <cellStyle name="Uwaga 3" xfId="33040" hidden="1"/>
    <cellStyle name="Uwaga 3" xfId="33036" hidden="1"/>
    <cellStyle name="Uwaga 3" xfId="33032" hidden="1"/>
    <cellStyle name="Uwaga 3" xfId="33025" hidden="1"/>
    <cellStyle name="Uwaga 3" xfId="33021" hidden="1"/>
    <cellStyle name="Uwaga 3" xfId="33017" hidden="1"/>
    <cellStyle name="Uwaga 3" xfId="33881" hidden="1"/>
    <cellStyle name="Uwaga 3" xfId="33879" hidden="1"/>
    <cellStyle name="Uwaga 3" xfId="33877" hidden="1"/>
    <cellStyle name="Uwaga 3" xfId="33864" hidden="1"/>
    <cellStyle name="Uwaga 3" xfId="33863" hidden="1"/>
    <cellStyle name="Uwaga 3" xfId="33862" hidden="1"/>
    <cellStyle name="Uwaga 3" xfId="33849" hidden="1"/>
    <cellStyle name="Uwaga 3" xfId="33848" hidden="1"/>
    <cellStyle name="Uwaga 3" xfId="33847" hidden="1"/>
    <cellStyle name="Uwaga 3" xfId="33835" hidden="1"/>
    <cellStyle name="Uwaga 3" xfId="33833" hidden="1"/>
    <cellStyle name="Uwaga 3" xfId="33832" hidden="1"/>
    <cellStyle name="Uwaga 3" xfId="33819" hidden="1"/>
    <cellStyle name="Uwaga 3" xfId="33818" hidden="1"/>
    <cellStyle name="Uwaga 3" xfId="33817" hidden="1"/>
    <cellStyle name="Uwaga 3" xfId="33805" hidden="1"/>
    <cellStyle name="Uwaga 3" xfId="33803" hidden="1"/>
    <cellStyle name="Uwaga 3" xfId="33801" hidden="1"/>
    <cellStyle name="Uwaga 3" xfId="33790" hidden="1"/>
    <cellStyle name="Uwaga 3" xfId="33788" hidden="1"/>
    <cellStyle name="Uwaga 3" xfId="33786" hidden="1"/>
    <cellStyle name="Uwaga 3" xfId="33775" hidden="1"/>
    <cellStyle name="Uwaga 3" xfId="33773" hidden="1"/>
    <cellStyle name="Uwaga 3" xfId="33771" hidden="1"/>
    <cellStyle name="Uwaga 3" xfId="33760" hidden="1"/>
    <cellStyle name="Uwaga 3" xfId="33758" hidden="1"/>
    <cellStyle name="Uwaga 3" xfId="33756" hidden="1"/>
    <cellStyle name="Uwaga 3" xfId="33745" hidden="1"/>
    <cellStyle name="Uwaga 3" xfId="33743" hidden="1"/>
    <cellStyle name="Uwaga 3" xfId="33741" hidden="1"/>
    <cellStyle name="Uwaga 3" xfId="33730" hidden="1"/>
    <cellStyle name="Uwaga 3" xfId="33728" hidden="1"/>
    <cellStyle name="Uwaga 3" xfId="33726" hidden="1"/>
    <cellStyle name="Uwaga 3" xfId="33715" hidden="1"/>
    <cellStyle name="Uwaga 3" xfId="33713" hidden="1"/>
    <cellStyle name="Uwaga 3" xfId="33711" hidden="1"/>
    <cellStyle name="Uwaga 3" xfId="33700" hidden="1"/>
    <cellStyle name="Uwaga 3" xfId="33698" hidden="1"/>
    <cellStyle name="Uwaga 3" xfId="33696" hidden="1"/>
    <cellStyle name="Uwaga 3" xfId="33685" hidden="1"/>
    <cellStyle name="Uwaga 3" xfId="33683" hidden="1"/>
    <cellStyle name="Uwaga 3" xfId="33681" hidden="1"/>
    <cellStyle name="Uwaga 3" xfId="33670" hidden="1"/>
    <cellStyle name="Uwaga 3" xfId="33668" hidden="1"/>
    <cellStyle name="Uwaga 3" xfId="33666" hidden="1"/>
    <cellStyle name="Uwaga 3" xfId="33655" hidden="1"/>
    <cellStyle name="Uwaga 3" xfId="33653" hidden="1"/>
    <cellStyle name="Uwaga 3" xfId="33651" hidden="1"/>
    <cellStyle name="Uwaga 3" xfId="33640" hidden="1"/>
    <cellStyle name="Uwaga 3" xfId="33638" hidden="1"/>
    <cellStyle name="Uwaga 3" xfId="33636" hidden="1"/>
    <cellStyle name="Uwaga 3" xfId="33625" hidden="1"/>
    <cellStyle name="Uwaga 3" xfId="33623" hidden="1"/>
    <cellStyle name="Uwaga 3" xfId="33621" hidden="1"/>
    <cellStyle name="Uwaga 3" xfId="33610" hidden="1"/>
    <cellStyle name="Uwaga 3" xfId="33608" hidden="1"/>
    <cellStyle name="Uwaga 3" xfId="33606" hidden="1"/>
    <cellStyle name="Uwaga 3" xfId="33595" hidden="1"/>
    <cellStyle name="Uwaga 3" xfId="33593" hidden="1"/>
    <cellStyle name="Uwaga 3" xfId="33591" hidden="1"/>
    <cellStyle name="Uwaga 3" xfId="33580" hidden="1"/>
    <cellStyle name="Uwaga 3" xfId="33578" hidden="1"/>
    <cellStyle name="Uwaga 3" xfId="33576" hidden="1"/>
    <cellStyle name="Uwaga 3" xfId="33565" hidden="1"/>
    <cellStyle name="Uwaga 3" xfId="33563" hidden="1"/>
    <cellStyle name="Uwaga 3" xfId="33561" hidden="1"/>
    <cellStyle name="Uwaga 3" xfId="33550" hidden="1"/>
    <cellStyle name="Uwaga 3" xfId="33548" hidden="1"/>
    <cellStyle name="Uwaga 3" xfId="33546" hidden="1"/>
    <cellStyle name="Uwaga 3" xfId="33535" hidden="1"/>
    <cellStyle name="Uwaga 3" xfId="33533" hidden="1"/>
    <cellStyle name="Uwaga 3" xfId="33531" hidden="1"/>
    <cellStyle name="Uwaga 3" xfId="33520" hidden="1"/>
    <cellStyle name="Uwaga 3" xfId="33518" hidden="1"/>
    <cellStyle name="Uwaga 3" xfId="33516" hidden="1"/>
    <cellStyle name="Uwaga 3" xfId="33505" hidden="1"/>
    <cellStyle name="Uwaga 3" xfId="33503" hidden="1"/>
    <cellStyle name="Uwaga 3" xfId="33501" hidden="1"/>
    <cellStyle name="Uwaga 3" xfId="33490" hidden="1"/>
    <cellStyle name="Uwaga 3" xfId="33488" hidden="1"/>
    <cellStyle name="Uwaga 3" xfId="33485" hidden="1"/>
    <cellStyle name="Uwaga 3" xfId="33475" hidden="1"/>
    <cellStyle name="Uwaga 3" xfId="33473" hidden="1"/>
    <cellStyle name="Uwaga 3" xfId="33471" hidden="1"/>
    <cellStyle name="Uwaga 3" xfId="33460" hidden="1"/>
    <cellStyle name="Uwaga 3" xfId="33458" hidden="1"/>
    <cellStyle name="Uwaga 3" xfId="33456" hidden="1"/>
    <cellStyle name="Uwaga 3" xfId="33445" hidden="1"/>
    <cellStyle name="Uwaga 3" xfId="33443" hidden="1"/>
    <cellStyle name="Uwaga 3" xfId="33440" hidden="1"/>
    <cellStyle name="Uwaga 3" xfId="33430" hidden="1"/>
    <cellStyle name="Uwaga 3" xfId="33428" hidden="1"/>
    <cellStyle name="Uwaga 3" xfId="33425" hidden="1"/>
    <cellStyle name="Uwaga 3" xfId="33415" hidden="1"/>
    <cellStyle name="Uwaga 3" xfId="33413" hidden="1"/>
    <cellStyle name="Uwaga 3" xfId="33410" hidden="1"/>
    <cellStyle name="Uwaga 3" xfId="33401" hidden="1"/>
    <cellStyle name="Uwaga 3" xfId="33398" hidden="1"/>
    <cellStyle name="Uwaga 3" xfId="33394" hidden="1"/>
    <cellStyle name="Uwaga 3" xfId="33386" hidden="1"/>
    <cellStyle name="Uwaga 3" xfId="33383" hidden="1"/>
    <cellStyle name="Uwaga 3" xfId="33379" hidden="1"/>
    <cellStyle name="Uwaga 3" xfId="33371" hidden="1"/>
    <cellStyle name="Uwaga 3" xfId="33368" hidden="1"/>
    <cellStyle name="Uwaga 3" xfId="33364" hidden="1"/>
    <cellStyle name="Uwaga 3" xfId="33356" hidden="1"/>
    <cellStyle name="Uwaga 3" xfId="33353" hidden="1"/>
    <cellStyle name="Uwaga 3" xfId="33349" hidden="1"/>
    <cellStyle name="Uwaga 3" xfId="33341" hidden="1"/>
    <cellStyle name="Uwaga 3" xfId="33338" hidden="1"/>
    <cellStyle name="Uwaga 3" xfId="33334" hidden="1"/>
    <cellStyle name="Uwaga 3" xfId="33326" hidden="1"/>
    <cellStyle name="Uwaga 3" xfId="33322" hidden="1"/>
    <cellStyle name="Uwaga 3" xfId="33317" hidden="1"/>
    <cellStyle name="Uwaga 3" xfId="33311" hidden="1"/>
    <cellStyle name="Uwaga 3" xfId="33307" hidden="1"/>
    <cellStyle name="Uwaga 3" xfId="33302" hidden="1"/>
    <cellStyle name="Uwaga 3" xfId="33296" hidden="1"/>
    <cellStyle name="Uwaga 3" xfId="33292" hidden="1"/>
    <cellStyle name="Uwaga 3" xfId="33287" hidden="1"/>
    <cellStyle name="Uwaga 3" xfId="33281" hidden="1"/>
    <cellStyle name="Uwaga 3" xfId="33278" hidden="1"/>
    <cellStyle name="Uwaga 3" xfId="33274" hidden="1"/>
    <cellStyle name="Uwaga 3" xfId="33266" hidden="1"/>
    <cellStyle name="Uwaga 3" xfId="33263" hidden="1"/>
    <cellStyle name="Uwaga 3" xfId="33258" hidden="1"/>
    <cellStyle name="Uwaga 3" xfId="33251" hidden="1"/>
    <cellStyle name="Uwaga 3" xfId="33247" hidden="1"/>
    <cellStyle name="Uwaga 3" xfId="33242" hidden="1"/>
    <cellStyle name="Uwaga 3" xfId="33236" hidden="1"/>
    <cellStyle name="Uwaga 3" xfId="33232" hidden="1"/>
    <cellStyle name="Uwaga 3" xfId="33227" hidden="1"/>
    <cellStyle name="Uwaga 3" xfId="33221" hidden="1"/>
    <cellStyle name="Uwaga 3" xfId="33218" hidden="1"/>
    <cellStyle name="Uwaga 3" xfId="33214" hidden="1"/>
    <cellStyle name="Uwaga 3" xfId="33206" hidden="1"/>
    <cellStyle name="Uwaga 3" xfId="33201" hidden="1"/>
    <cellStyle name="Uwaga 3" xfId="33196" hidden="1"/>
    <cellStyle name="Uwaga 3" xfId="33191" hidden="1"/>
    <cellStyle name="Uwaga 3" xfId="33186" hidden="1"/>
    <cellStyle name="Uwaga 3" xfId="33181" hidden="1"/>
    <cellStyle name="Uwaga 3" xfId="33176" hidden="1"/>
    <cellStyle name="Uwaga 3" xfId="33171" hidden="1"/>
    <cellStyle name="Uwaga 3" xfId="33166" hidden="1"/>
    <cellStyle name="Uwaga 3" xfId="33161" hidden="1"/>
    <cellStyle name="Uwaga 3" xfId="33157" hidden="1"/>
    <cellStyle name="Uwaga 3" xfId="33152" hidden="1"/>
    <cellStyle name="Uwaga 3" xfId="33145" hidden="1"/>
    <cellStyle name="Uwaga 3" xfId="33140" hidden="1"/>
    <cellStyle name="Uwaga 3" xfId="33135" hidden="1"/>
    <cellStyle name="Uwaga 3" xfId="33130" hidden="1"/>
    <cellStyle name="Uwaga 3" xfId="33125" hidden="1"/>
    <cellStyle name="Uwaga 3" xfId="33120" hidden="1"/>
    <cellStyle name="Uwaga 3" xfId="33115" hidden="1"/>
    <cellStyle name="Uwaga 3" xfId="33110" hidden="1"/>
    <cellStyle name="Uwaga 3" xfId="33105" hidden="1"/>
    <cellStyle name="Uwaga 3" xfId="33101" hidden="1"/>
    <cellStyle name="Uwaga 3" xfId="33096" hidden="1"/>
    <cellStyle name="Uwaga 3" xfId="33091" hidden="1"/>
    <cellStyle name="Uwaga 3" xfId="33086" hidden="1"/>
    <cellStyle name="Uwaga 3" xfId="33082" hidden="1"/>
    <cellStyle name="Uwaga 3" xfId="33078" hidden="1"/>
    <cellStyle name="Uwaga 3" xfId="33071" hidden="1"/>
    <cellStyle name="Uwaga 3" xfId="33067" hidden="1"/>
    <cellStyle name="Uwaga 3" xfId="33062" hidden="1"/>
    <cellStyle name="Uwaga 3" xfId="33056" hidden="1"/>
    <cellStyle name="Uwaga 3" xfId="33052" hidden="1"/>
    <cellStyle name="Uwaga 3" xfId="33047" hidden="1"/>
    <cellStyle name="Uwaga 3" xfId="33041" hidden="1"/>
    <cellStyle name="Uwaga 3" xfId="33037" hidden="1"/>
    <cellStyle name="Uwaga 3" xfId="33033" hidden="1"/>
    <cellStyle name="Uwaga 3" xfId="33026" hidden="1"/>
    <cellStyle name="Uwaga 3" xfId="33022" hidden="1"/>
    <cellStyle name="Uwaga 3" xfId="33018" hidden="1"/>
    <cellStyle name="Uwaga 3" xfId="33885" hidden="1"/>
    <cellStyle name="Uwaga 3" xfId="33884" hidden="1"/>
    <cellStyle name="Uwaga 3" xfId="33882" hidden="1"/>
    <cellStyle name="Uwaga 3" xfId="33869" hidden="1"/>
    <cellStyle name="Uwaga 3" xfId="33867" hidden="1"/>
    <cellStyle name="Uwaga 3" xfId="33865" hidden="1"/>
    <cellStyle name="Uwaga 3" xfId="33855" hidden="1"/>
    <cellStyle name="Uwaga 3" xfId="33853" hidden="1"/>
    <cellStyle name="Uwaga 3" xfId="33851" hidden="1"/>
    <cellStyle name="Uwaga 3" xfId="33840" hidden="1"/>
    <cellStyle name="Uwaga 3" xfId="33838" hidden="1"/>
    <cellStyle name="Uwaga 3" xfId="33836" hidden="1"/>
    <cellStyle name="Uwaga 3" xfId="33823" hidden="1"/>
    <cellStyle name="Uwaga 3" xfId="33821" hidden="1"/>
    <cellStyle name="Uwaga 3" xfId="33820" hidden="1"/>
    <cellStyle name="Uwaga 3" xfId="33807" hidden="1"/>
    <cellStyle name="Uwaga 3" xfId="33806" hidden="1"/>
    <cellStyle name="Uwaga 3" xfId="33804" hidden="1"/>
    <cellStyle name="Uwaga 3" xfId="33792" hidden="1"/>
    <cellStyle name="Uwaga 3" xfId="33791" hidden="1"/>
    <cellStyle name="Uwaga 3" xfId="33789" hidden="1"/>
    <cellStyle name="Uwaga 3" xfId="33777" hidden="1"/>
    <cellStyle name="Uwaga 3" xfId="33776" hidden="1"/>
    <cellStyle name="Uwaga 3" xfId="33774" hidden="1"/>
    <cellStyle name="Uwaga 3" xfId="33762" hidden="1"/>
    <cellStyle name="Uwaga 3" xfId="33761" hidden="1"/>
    <cellStyle name="Uwaga 3" xfId="33759" hidden="1"/>
    <cellStyle name="Uwaga 3" xfId="33747" hidden="1"/>
    <cellStyle name="Uwaga 3" xfId="33746" hidden="1"/>
    <cellStyle name="Uwaga 3" xfId="33744" hidden="1"/>
    <cellStyle name="Uwaga 3" xfId="33732" hidden="1"/>
    <cellStyle name="Uwaga 3" xfId="33731" hidden="1"/>
    <cellStyle name="Uwaga 3" xfId="33729" hidden="1"/>
    <cellStyle name="Uwaga 3" xfId="33717" hidden="1"/>
    <cellStyle name="Uwaga 3" xfId="33716" hidden="1"/>
    <cellStyle name="Uwaga 3" xfId="33714" hidden="1"/>
    <cellStyle name="Uwaga 3" xfId="33702" hidden="1"/>
    <cellStyle name="Uwaga 3" xfId="33701" hidden="1"/>
    <cellStyle name="Uwaga 3" xfId="33699" hidden="1"/>
    <cellStyle name="Uwaga 3" xfId="33687" hidden="1"/>
    <cellStyle name="Uwaga 3" xfId="33686" hidden="1"/>
    <cellStyle name="Uwaga 3" xfId="33684" hidden="1"/>
    <cellStyle name="Uwaga 3" xfId="33672" hidden="1"/>
    <cellStyle name="Uwaga 3" xfId="33671" hidden="1"/>
    <cellStyle name="Uwaga 3" xfId="33669" hidden="1"/>
    <cellStyle name="Uwaga 3" xfId="33657" hidden="1"/>
    <cellStyle name="Uwaga 3" xfId="33656" hidden="1"/>
    <cellStyle name="Uwaga 3" xfId="33654" hidden="1"/>
    <cellStyle name="Uwaga 3" xfId="33642" hidden="1"/>
    <cellStyle name="Uwaga 3" xfId="33641" hidden="1"/>
    <cellStyle name="Uwaga 3" xfId="33639" hidden="1"/>
    <cellStyle name="Uwaga 3" xfId="33627" hidden="1"/>
    <cellStyle name="Uwaga 3" xfId="33626" hidden="1"/>
    <cellStyle name="Uwaga 3" xfId="33624" hidden="1"/>
    <cellStyle name="Uwaga 3" xfId="33612" hidden="1"/>
    <cellStyle name="Uwaga 3" xfId="33611" hidden="1"/>
    <cellStyle name="Uwaga 3" xfId="33609" hidden="1"/>
    <cellStyle name="Uwaga 3" xfId="33597" hidden="1"/>
    <cellStyle name="Uwaga 3" xfId="33596" hidden="1"/>
    <cellStyle name="Uwaga 3" xfId="33594" hidden="1"/>
    <cellStyle name="Uwaga 3" xfId="33582" hidden="1"/>
    <cellStyle name="Uwaga 3" xfId="33581" hidden="1"/>
    <cellStyle name="Uwaga 3" xfId="33579" hidden="1"/>
    <cellStyle name="Uwaga 3" xfId="33567" hidden="1"/>
    <cellStyle name="Uwaga 3" xfId="33566" hidden="1"/>
    <cellStyle name="Uwaga 3" xfId="33564" hidden="1"/>
    <cellStyle name="Uwaga 3" xfId="33552" hidden="1"/>
    <cellStyle name="Uwaga 3" xfId="33551" hidden="1"/>
    <cellStyle name="Uwaga 3" xfId="33549" hidden="1"/>
    <cellStyle name="Uwaga 3" xfId="33537" hidden="1"/>
    <cellStyle name="Uwaga 3" xfId="33536" hidden="1"/>
    <cellStyle name="Uwaga 3" xfId="33534" hidden="1"/>
    <cellStyle name="Uwaga 3" xfId="33522" hidden="1"/>
    <cellStyle name="Uwaga 3" xfId="33521" hidden="1"/>
    <cellStyle name="Uwaga 3" xfId="33519" hidden="1"/>
    <cellStyle name="Uwaga 3" xfId="33507" hidden="1"/>
    <cellStyle name="Uwaga 3" xfId="33506" hidden="1"/>
    <cellStyle name="Uwaga 3" xfId="33504" hidden="1"/>
    <cellStyle name="Uwaga 3" xfId="33492" hidden="1"/>
    <cellStyle name="Uwaga 3" xfId="33491" hidden="1"/>
    <cellStyle name="Uwaga 3" xfId="33489" hidden="1"/>
    <cellStyle name="Uwaga 3" xfId="33477" hidden="1"/>
    <cellStyle name="Uwaga 3" xfId="33476" hidden="1"/>
    <cellStyle name="Uwaga 3" xfId="33474" hidden="1"/>
    <cellStyle name="Uwaga 3" xfId="33462" hidden="1"/>
    <cellStyle name="Uwaga 3" xfId="33461" hidden="1"/>
    <cellStyle name="Uwaga 3" xfId="33459" hidden="1"/>
    <cellStyle name="Uwaga 3" xfId="33447" hidden="1"/>
    <cellStyle name="Uwaga 3" xfId="33446" hidden="1"/>
    <cellStyle name="Uwaga 3" xfId="33444" hidden="1"/>
    <cellStyle name="Uwaga 3" xfId="33432" hidden="1"/>
    <cellStyle name="Uwaga 3" xfId="33431" hidden="1"/>
    <cellStyle name="Uwaga 3" xfId="33429" hidden="1"/>
    <cellStyle name="Uwaga 3" xfId="33417" hidden="1"/>
    <cellStyle name="Uwaga 3" xfId="33416" hidden="1"/>
    <cellStyle name="Uwaga 3" xfId="33414" hidden="1"/>
    <cellStyle name="Uwaga 3" xfId="33402" hidden="1"/>
    <cellStyle name="Uwaga 3" xfId="33400" hidden="1"/>
    <cellStyle name="Uwaga 3" xfId="33397" hidden="1"/>
    <cellStyle name="Uwaga 3" xfId="33387" hidden="1"/>
    <cellStyle name="Uwaga 3" xfId="33385" hidden="1"/>
    <cellStyle name="Uwaga 3" xfId="33382" hidden="1"/>
    <cellStyle name="Uwaga 3" xfId="33372" hidden="1"/>
    <cellStyle name="Uwaga 3" xfId="33370" hidden="1"/>
    <cellStyle name="Uwaga 3" xfId="33367" hidden="1"/>
    <cellStyle name="Uwaga 3" xfId="33357" hidden="1"/>
    <cellStyle name="Uwaga 3" xfId="33355" hidden="1"/>
    <cellStyle name="Uwaga 3" xfId="33352" hidden="1"/>
    <cellStyle name="Uwaga 3" xfId="33342" hidden="1"/>
    <cellStyle name="Uwaga 3" xfId="33340" hidden="1"/>
    <cellStyle name="Uwaga 3" xfId="33337" hidden="1"/>
    <cellStyle name="Uwaga 3" xfId="33327" hidden="1"/>
    <cellStyle name="Uwaga 3" xfId="33325" hidden="1"/>
    <cellStyle name="Uwaga 3" xfId="33321" hidden="1"/>
    <cellStyle name="Uwaga 3" xfId="33312" hidden="1"/>
    <cellStyle name="Uwaga 3" xfId="33309" hidden="1"/>
    <cellStyle name="Uwaga 3" xfId="33305" hidden="1"/>
    <cellStyle name="Uwaga 3" xfId="33297" hidden="1"/>
    <cellStyle name="Uwaga 3" xfId="33295" hidden="1"/>
    <cellStyle name="Uwaga 3" xfId="33291" hidden="1"/>
    <cellStyle name="Uwaga 3" xfId="33282" hidden="1"/>
    <cellStyle name="Uwaga 3" xfId="33280" hidden="1"/>
    <cellStyle name="Uwaga 3" xfId="33277" hidden="1"/>
    <cellStyle name="Uwaga 3" xfId="33267" hidden="1"/>
    <cellStyle name="Uwaga 3" xfId="33265" hidden="1"/>
    <cellStyle name="Uwaga 3" xfId="33260" hidden="1"/>
    <cellStyle name="Uwaga 3" xfId="33252" hidden="1"/>
    <cellStyle name="Uwaga 3" xfId="33250" hidden="1"/>
    <cellStyle name="Uwaga 3" xfId="33245" hidden="1"/>
    <cellStyle name="Uwaga 3" xfId="33237" hidden="1"/>
    <cellStyle name="Uwaga 3" xfId="33235" hidden="1"/>
    <cellStyle name="Uwaga 3" xfId="33230" hidden="1"/>
    <cellStyle name="Uwaga 3" xfId="33222" hidden="1"/>
    <cellStyle name="Uwaga 3" xfId="33220" hidden="1"/>
    <cellStyle name="Uwaga 3" xfId="33216" hidden="1"/>
    <cellStyle name="Uwaga 3" xfId="33207" hidden="1"/>
    <cellStyle name="Uwaga 3" xfId="33204" hidden="1"/>
    <cellStyle name="Uwaga 3" xfId="33199" hidden="1"/>
    <cellStyle name="Uwaga 3" xfId="33192" hidden="1"/>
    <cellStyle name="Uwaga 3" xfId="33188" hidden="1"/>
    <cellStyle name="Uwaga 3" xfId="33183" hidden="1"/>
    <cellStyle name="Uwaga 3" xfId="33177" hidden="1"/>
    <cellStyle name="Uwaga 3" xfId="33173" hidden="1"/>
    <cellStyle name="Uwaga 3" xfId="33168" hidden="1"/>
    <cellStyle name="Uwaga 3" xfId="33162" hidden="1"/>
    <cellStyle name="Uwaga 3" xfId="33159" hidden="1"/>
    <cellStyle name="Uwaga 3" xfId="33155" hidden="1"/>
    <cellStyle name="Uwaga 3" xfId="33146" hidden="1"/>
    <cellStyle name="Uwaga 3" xfId="33141" hidden="1"/>
    <cellStyle name="Uwaga 3" xfId="33136" hidden="1"/>
    <cellStyle name="Uwaga 3" xfId="33131" hidden="1"/>
    <cellStyle name="Uwaga 3" xfId="33126" hidden="1"/>
    <cellStyle name="Uwaga 3" xfId="33121" hidden="1"/>
    <cellStyle name="Uwaga 3" xfId="33116" hidden="1"/>
    <cellStyle name="Uwaga 3" xfId="33111" hidden="1"/>
    <cellStyle name="Uwaga 3" xfId="33106" hidden="1"/>
    <cellStyle name="Uwaga 3" xfId="33102" hidden="1"/>
    <cellStyle name="Uwaga 3" xfId="33097" hidden="1"/>
    <cellStyle name="Uwaga 3" xfId="33092" hidden="1"/>
    <cellStyle name="Uwaga 3" xfId="33087" hidden="1"/>
    <cellStyle name="Uwaga 3" xfId="33083" hidden="1"/>
    <cellStyle name="Uwaga 3" xfId="33079" hidden="1"/>
    <cellStyle name="Uwaga 3" xfId="33072" hidden="1"/>
    <cellStyle name="Uwaga 3" xfId="33068" hidden="1"/>
    <cellStyle name="Uwaga 3" xfId="33063" hidden="1"/>
    <cellStyle name="Uwaga 3" xfId="33057" hidden="1"/>
    <cellStyle name="Uwaga 3" xfId="33053" hidden="1"/>
    <cellStyle name="Uwaga 3" xfId="33048" hidden="1"/>
    <cellStyle name="Uwaga 3" xfId="33042" hidden="1"/>
    <cellStyle name="Uwaga 3" xfId="33038" hidden="1"/>
    <cellStyle name="Uwaga 3" xfId="33034" hidden="1"/>
    <cellStyle name="Uwaga 3" xfId="33027" hidden="1"/>
    <cellStyle name="Uwaga 3" xfId="33023" hidden="1"/>
    <cellStyle name="Uwaga 3" xfId="33019" hidden="1"/>
    <cellStyle name="Uwaga 3" xfId="31961" hidden="1"/>
    <cellStyle name="Uwaga 3" xfId="31960" hidden="1"/>
    <cellStyle name="Uwaga 3" xfId="31959" hidden="1"/>
    <cellStyle name="Uwaga 3" xfId="31952" hidden="1"/>
    <cellStyle name="Uwaga 3" xfId="31951" hidden="1"/>
    <cellStyle name="Uwaga 3" xfId="31950" hidden="1"/>
    <cellStyle name="Uwaga 3" xfId="31943" hidden="1"/>
    <cellStyle name="Uwaga 3" xfId="31942" hidden="1"/>
    <cellStyle name="Uwaga 3" xfId="31941" hidden="1"/>
    <cellStyle name="Uwaga 3" xfId="31934" hidden="1"/>
    <cellStyle name="Uwaga 3" xfId="31933" hidden="1"/>
    <cellStyle name="Uwaga 3" xfId="31932" hidden="1"/>
    <cellStyle name="Uwaga 3" xfId="31925" hidden="1"/>
    <cellStyle name="Uwaga 3" xfId="31924" hidden="1"/>
    <cellStyle name="Uwaga 3" xfId="31923" hidden="1"/>
    <cellStyle name="Uwaga 3" xfId="31916" hidden="1"/>
    <cellStyle name="Uwaga 3" xfId="31915" hidden="1"/>
    <cellStyle name="Uwaga 3" xfId="31913" hidden="1"/>
    <cellStyle name="Uwaga 3" xfId="31907" hidden="1"/>
    <cellStyle name="Uwaga 3" xfId="31906" hidden="1"/>
    <cellStyle name="Uwaga 3" xfId="31904" hidden="1"/>
    <cellStyle name="Uwaga 3" xfId="31898" hidden="1"/>
    <cellStyle name="Uwaga 3" xfId="31897" hidden="1"/>
    <cellStyle name="Uwaga 3" xfId="31895" hidden="1"/>
    <cellStyle name="Uwaga 3" xfId="31889" hidden="1"/>
    <cellStyle name="Uwaga 3" xfId="31888" hidden="1"/>
    <cellStyle name="Uwaga 3" xfId="31886" hidden="1"/>
    <cellStyle name="Uwaga 3" xfId="31880" hidden="1"/>
    <cellStyle name="Uwaga 3" xfId="31879" hidden="1"/>
    <cellStyle name="Uwaga 3" xfId="31877" hidden="1"/>
    <cellStyle name="Uwaga 3" xfId="31871" hidden="1"/>
    <cellStyle name="Uwaga 3" xfId="31870" hidden="1"/>
    <cellStyle name="Uwaga 3" xfId="31868" hidden="1"/>
    <cellStyle name="Uwaga 3" xfId="31862" hidden="1"/>
    <cellStyle name="Uwaga 3" xfId="31861" hidden="1"/>
    <cellStyle name="Uwaga 3" xfId="31859" hidden="1"/>
    <cellStyle name="Uwaga 3" xfId="31853" hidden="1"/>
    <cellStyle name="Uwaga 3" xfId="31852" hidden="1"/>
    <cellStyle name="Uwaga 3" xfId="31850" hidden="1"/>
    <cellStyle name="Uwaga 3" xfId="31844" hidden="1"/>
    <cellStyle name="Uwaga 3" xfId="31843" hidden="1"/>
    <cellStyle name="Uwaga 3" xfId="31841" hidden="1"/>
    <cellStyle name="Uwaga 3" xfId="31835" hidden="1"/>
    <cellStyle name="Uwaga 3" xfId="31834" hidden="1"/>
    <cellStyle name="Uwaga 3" xfId="31832" hidden="1"/>
    <cellStyle name="Uwaga 3" xfId="31826" hidden="1"/>
    <cellStyle name="Uwaga 3" xfId="31825" hidden="1"/>
    <cellStyle name="Uwaga 3" xfId="31823" hidden="1"/>
    <cellStyle name="Uwaga 3" xfId="31817" hidden="1"/>
    <cellStyle name="Uwaga 3" xfId="31816" hidden="1"/>
    <cellStyle name="Uwaga 3" xfId="31814" hidden="1"/>
    <cellStyle name="Uwaga 3" xfId="31808" hidden="1"/>
    <cellStyle name="Uwaga 3" xfId="31807" hidden="1"/>
    <cellStyle name="Uwaga 3" xfId="31804" hidden="1"/>
    <cellStyle name="Uwaga 3" xfId="31799" hidden="1"/>
    <cellStyle name="Uwaga 3" xfId="31797" hidden="1"/>
    <cellStyle name="Uwaga 3" xfId="31794" hidden="1"/>
    <cellStyle name="Uwaga 3" xfId="31790" hidden="1"/>
    <cellStyle name="Uwaga 3" xfId="31789" hidden="1"/>
    <cellStyle name="Uwaga 3" xfId="31786" hidden="1"/>
    <cellStyle name="Uwaga 3" xfId="31781" hidden="1"/>
    <cellStyle name="Uwaga 3" xfId="31780" hidden="1"/>
    <cellStyle name="Uwaga 3" xfId="31778" hidden="1"/>
    <cellStyle name="Uwaga 3" xfId="31772" hidden="1"/>
    <cellStyle name="Uwaga 3" xfId="31771" hidden="1"/>
    <cellStyle name="Uwaga 3" xfId="31769" hidden="1"/>
    <cellStyle name="Uwaga 3" xfId="31763" hidden="1"/>
    <cellStyle name="Uwaga 3" xfId="31762" hidden="1"/>
    <cellStyle name="Uwaga 3" xfId="31760" hidden="1"/>
    <cellStyle name="Uwaga 3" xfId="31754" hidden="1"/>
    <cellStyle name="Uwaga 3" xfId="31753" hidden="1"/>
    <cellStyle name="Uwaga 3" xfId="31751" hidden="1"/>
    <cellStyle name="Uwaga 3" xfId="31745" hidden="1"/>
    <cellStyle name="Uwaga 3" xfId="31744" hidden="1"/>
    <cellStyle name="Uwaga 3" xfId="31742" hidden="1"/>
    <cellStyle name="Uwaga 3" xfId="31736" hidden="1"/>
    <cellStyle name="Uwaga 3" xfId="31735" hidden="1"/>
    <cellStyle name="Uwaga 3" xfId="31732" hidden="1"/>
    <cellStyle name="Uwaga 3" xfId="31727" hidden="1"/>
    <cellStyle name="Uwaga 3" xfId="31725" hidden="1"/>
    <cellStyle name="Uwaga 3" xfId="31722" hidden="1"/>
    <cellStyle name="Uwaga 3" xfId="31718" hidden="1"/>
    <cellStyle name="Uwaga 3" xfId="31716" hidden="1"/>
    <cellStyle name="Uwaga 3" xfId="31713" hidden="1"/>
    <cellStyle name="Uwaga 3" xfId="31709" hidden="1"/>
    <cellStyle name="Uwaga 3" xfId="31708" hidden="1"/>
    <cellStyle name="Uwaga 3" xfId="31706" hidden="1"/>
    <cellStyle name="Uwaga 3" xfId="31700" hidden="1"/>
    <cellStyle name="Uwaga 3" xfId="31698" hidden="1"/>
    <cellStyle name="Uwaga 3" xfId="31695" hidden="1"/>
    <cellStyle name="Uwaga 3" xfId="31691" hidden="1"/>
    <cellStyle name="Uwaga 3" xfId="31689" hidden="1"/>
    <cellStyle name="Uwaga 3" xfId="31686" hidden="1"/>
    <cellStyle name="Uwaga 3" xfId="31682" hidden="1"/>
    <cellStyle name="Uwaga 3" xfId="31680" hidden="1"/>
    <cellStyle name="Uwaga 3" xfId="31677" hidden="1"/>
    <cellStyle name="Uwaga 3" xfId="31673" hidden="1"/>
    <cellStyle name="Uwaga 3" xfId="31671" hidden="1"/>
    <cellStyle name="Uwaga 3" xfId="31669" hidden="1"/>
    <cellStyle name="Uwaga 3" xfId="31664" hidden="1"/>
    <cellStyle name="Uwaga 3" xfId="31662" hidden="1"/>
    <cellStyle name="Uwaga 3" xfId="31660" hidden="1"/>
    <cellStyle name="Uwaga 3" xfId="31655" hidden="1"/>
    <cellStyle name="Uwaga 3" xfId="31653" hidden="1"/>
    <cellStyle name="Uwaga 3" xfId="31650" hidden="1"/>
    <cellStyle name="Uwaga 3" xfId="31646" hidden="1"/>
    <cellStyle name="Uwaga 3" xfId="31644" hidden="1"/>
    <cellStyle name="Uwaga 3" xfId="31642" hidden="1"/>
    <cellStyle name="Uwaga 3" xfId="31637" hidden="1"/>
    <cellStyle name="Uwaga 3" xfId="31635" hidden="1"/>
    <cellStyle name="Uwaga 3" xfId="31633" hidden="1"/>
    <cellStyle name="Uwaga 3" xfId="31627" hidden="1"/>
    <cellStyle name="Uwaga 3" xfId="31624" hidden="1"/>
    <cellStyle name="Uwaga 3" xfId="31621" hidden="1"/>
    <cellStyle name="Uwaga 3" xfId="31618" hidden="1"/>
    <cellStyle name="Uwaga 3" xfId="31615" hidden="1"/>
    <cellStyle name="Uwaga 3" xfId="31612" hidden="1"/>
    <cellStyle name="Uwaga 3" xfId="31609" hidden="1"/>
    <cellStyle name="Uwaga 3" xfId="31606" hidden="1"/>
    <cellStyle name="Uwaga 3" xfId="31603" hidden="1"/>
    <cellStyle name="Uwaga 3" xfId="31601" hidden="1"/>
    <cellStyle name="Uwaga 3" xfId="31599" hidden="1"/>
    <cellStyle name="Uwaga 3" xfId="31596" hidden="1"/>
    <cellStyle name="Uwaga 3" xfId="31592" hidden="1"/>
    <cellStyle name="Uwaga 3" xfId="31589" hidden="1"/>
    <cellStyle name="Uwaga 3" xfId="31586" hidden="1"/>
    <cellStyle name="Uwaga 3" xfId="31582" hidden="1"/>
    <cellStyle name="Uwaga 3" xfId="31579" hidden="1"/>
    <cellStyle name="Uwaga 3" xfId="31576" hidden="1"/>
    <cellStyle name="Uwaga 3" xfId="31574" hidden="1"/>
    <cellStyle name="Uwaga 3" xfId="31571" hidden="1"/>
    <cellStyle name="Uwaga 3" xfId="31568" hidden="1"/>
    <cellStyle name="Uwaga 3" xfId="31565" hidden="1"/>
    <cellStyle name="Uwaga 3" xfId="31563" hidden="1"/>
    <cellStyle name="Uwaga 3" xfId="31561" hidden="1"/>
    <cellStyle name="Uwaga 3" xfId="31556" hidden="1"/>
    <cellStyle name="Uwaga 3" xfId="31553" hidden="1"/>
    <cellStyle name="Uwaga 3" xfId="31550" hidden="1"/>
    <cellStyle name="Uwaga 3" xfId="31546" hidden="1"/>
    <cellStyle name="Uwaga 3" xfId="29571" hidden="1"/>
    <cellStyle name="Uwaga 3" xfId="30587" hidden="1"/>
    <cellStyle name="Uwaga 3" xfId="28657" hidden="1"/>
    <cellStyle name="Uwaga 3" xfId="30547" hidden="1"/>
    <cellStyle name="Uwaga 3" xfId="31528" hidden="1"/>
    <cellStyle name="Uwaga 3" xfId="29563" hidden="1"/>
    <cellStyle name="Uwaga 3" xfId="30543" hidden="1"/>
    <cellStyle name="Uwaga 3" xfId="31524" hidden="1"/>
    <cellStyle name="Uwaga 3" xfId="30575" hidden="1"/>
    <cellStyle name="Uwaga 3" xfId="28669" hidden="1"/>
    <cellStyle name="Uwaga 3" xfId="30535" hidden="1"/>
    <cellStyle name="Uwaga 3" xfId="28673" hidden="1"/>
    <cellStyle name="Uwaga 3" xfId="30531" hidden="1"/>
    <cellStyle name="Uwaga 3" xfId="31475" hidden="1"/>
    <cellStyle name="Uwaga 3" xfId="29570" hidden="1"/>
    <cellStyle name="Uwaga 3" xfId="30586" hidden="1"/>
    <cellStyle name="Uwaga 3" xfId="28658" hidden="1"/>
    <cellStyle name="Uwaga 3" xfId="29603" hidden="1"/>
    <cellStyle name="Uwaga 3" xfId="31490" hidden="1"/>
    <cellStyle name="Uwaga 3" xfId="29562" hidden="1"/>
    <cellStyle name="Uwaga 3" xfId="30578" hidden="1"/>
    <cellStyle name="Uwaga 3" xfId="31523" hidden="1"/>
    <cellStyle name="Uwaga 3" xfId="29558" hidden="1"/>
    <cellStyle name="Uwaga 3" xfId="31519" hidden="1"/>
    <cellStyle name="Uwaga 3" xfId="29554" hidden="1"/>
    <cellStyle name="Uwaga 3" xfId="30570" hidden="1"/>
    <cellStyle name="Uwaga 3" xfId="29550" hidden="1"/>
    <cellStyle name="Uwaga 3" xfId="30530" hidden="1"/>
    <cellStyle name="Uwaga 3" xfId="31511" hidden="1"/>
    <cellStyle name="Uwaga 3" xfId="28659" hidden="1"/>
    <cellStyle name="Uwaga 3" xfId="29602" hidden="1"/>
    <cellStyle name="Uwaga 3" xfId="29561" hidden="1"/>
    <cellStyle name="Uwaga 3" xfId="28671" hidden="1"/>
    <cellStyle name="Uwaga 3" xfId="29590" hidden="1"/>
    <cellStyle name="Uwaga 3" xfId="29549" hidden="1"/>
    <cellStyle name="Uwaga 3" xfId="33971" hidden="1"/>
    <cellStyle name="Uwaga 3" xfId="33972" hidden="1"/>
    <cellStyle name="Uwaga 3" xfId="33974" hidden="1"/>
    <cellStyle name="Uwaga 3" xfId="33986" hidden="1"/>
    <cellStyle name="Uwaga 3" xfId="33987" hidden="1"/>
    <cellStyle name="Uwaga 3" xfId="33992" hidden="1"/>
    <cellStyle name="Uwaga 3" xfId="34001" hidden="1"/>
    <cellStyle name="Uwaga 3" xfId="34002" hidden="1"/>
    <cellStyle name="Uwaga 3" xfId="34007" hidden="1"/>
    <cellStyle name="Uwaga 3" xfId="34016" hidden="1"/>
    <cellStyle name="Uwaga 3" xfId="34017" hidden="1"/>
    <cellStyle name="Uwaga 3" xfId="34018" hidden="1"/>
    <cellStyle name="Uwaga 3" xfId="34031" hidden="1"/>
    <cellStyle name="Uwaga 3" xfId="34036" hidden="1"/>
    <cellStyle name="Uwaga 3" xfId="34041" hidden="1"/>
    <cellStyle name="Uwaga 3" xfId="34051" hidden="1"/>
    <cellStyle name="Uwaga 3" xfId="34056" hidden="1"/>
    <cellStyle name="Uwaga 3" xfId="34060" hidden="1"/>
    <cellStyle name="Uwaga 3" xfId="34067" hidden="1"/>
    <cellStyle name="Uwaga 3" xfId="34072" hidden="1"/>
    <cellStyle name="Uwaga 3" xfId="34075" hidden="1"/>
    <cellStyle name="Uwaga 3" xfId="34081" hidden="1"/>
    <cellStyle name="Uwaga 3" xfId="34086" hidden="1"/>
    <cellStyle name="Uwaga 3" xfId="34090" hidden="1"/>
    <cellStyle name="Uwaga 3" xfId="34091" hidden="1"/>
    <cellStyle name="Uwaga 3" xfId="34092" hidden="1"/>
    <cellStyle name="Uwaga 3" xfId="34096" hidden="1"/>
    <cellStyle name="Uwaga 3" xfId="34108" hidden="1"/>
    <cellStyle name="Uwaga 3" xfId="34113" hidden="1"/>
    <cellStyle name="Uwaga 3" xfId="34118" hidden="1"/>
    <cellStyle name="Uwaga 3" xfId="34123" hidden="1"/>
    <cellStyle name="Uwaga 3" xfId="34128" hidden="1"/>
    <cellStyle name="Uwaga 3" xfId="34133" hidden="1"/>
    <cellStyle name="Uwaga 3" xfId="34137" hidden="1"/>
    <cellStyle name="Uwaga 3" xfId="34141" hidden="1"/>
    <cellStyle name="Uwaga 3" xfId="34146" hidden="1"/>
    <cellStyle name="Uwaga 3" xfId="34151" hidden="1"/>
    <cellStyle name="Uwaga 3" xfId="34152" hidden="1"/>
    <cellStyle name="Uwaga 3" xfId="34154" hidden="1"/>
    <cellStyle name="Uwaga 3" xfId="34167" hidden="1"/>
    <cellStyle name="Uwaga 3" xfId="34171" hidden="1"/>
    <cellStyle name="Uwaga 3" xfId="34176" hidden="1"/>
    <cellStyle name="Uwaga 3" xfId="34183" hidden="1"/>
    <cellStyle name="Uwaga 3" xfId="34187" hidden="1"/>
    <cellStyle name="Uwaga 3" xfId="34192" hidden="1"/>
    <cellStyle name="Uwaga 3" xfId="34197" hidden="1"/>
    <cellStyle name="Uwaga 3" xfId="34200" hidden="1"/>
    <cellStyle name="Uwaga 3" xfId="34205" hidden="1"/>
    <cellStyle name="Uwaga 3" xfId="34211" hidden="1"/>
    <cellStyle name="Uwaga 3" xfId="34212" hidden="1"/>
    <cellStyle name="Uwaga 3" xfId="34215" hidden="1"/>
    <cellStyle name="Uwaga 3" xfId="34228" hidden="1"/>
    <cellStyle name="Uwaga 3" xfId="34232" hidden="1"/>
    <cellStyle name="Uwaga 3" xfId="34237" hidden="1"/>
    <cellStyle name="Uwaga 3" xfId="34244" hidden="1"/>
    <cellStyle name="Uwaga 3" xfId="34249" hidden="1"/>
    <cellStyle name="Uwaga 3" xfId="34253" hidden="1"/>
    <cellStyle name="Uwaga 3" xfId="34258" hidden="1"/>
    <cellStyle name="Uwaga 3" xfId="34262" hidden="1"/>
    <cellStyle name="Uwaga 3" xfId="34267" hidden="1"/>
    <cellStyle name="Uwaga 3" xfId="34271" hidden="1"/>
    <cellStyle name="Uwaga 3" xfId="34272" hidden="1"/>
    <cellStyle name="Uwaga 3" xfId="34274" hidden="1"/>
    <cellStyle name="Uwaga 3" xfId="34286" hidden="1"/>
    <cellStyle name="Uwaga 3" xfId="34287" hidden="1"/>
    <cellStyle name="Uwaga 3" xfId="34289" hidden="1"/>
    <cellStyle name="Uwaga 3" xfId="34301" hidden="1"/>
    <cellStyle name="Uwaga 3" xfId="34303" hidden="1"/>
    <cellStyle name="Uwaga 3" xfId="34306" hidden="1"/>
    <cellStyle name="Uwaga 3" xfId="34316" hidden="1"/>
    <cellStyle name="Uwaga 3" xfId="34317" hidden="1"/>
    <cellStyle name="Uwaga 3" xfId="34319" hidden="1"/>
    <cellStyle name="Uwaga 3" xfId="34331" hidden="1"/>
    <cellStyle name="Uwaga 3" xfId="34332" hidden="1"/>
    <cellStyle name="Uwaga 3" xfId="34333" hidden="1"/>
    <cellStyle name="Uwaga 3" xfId="34347" hidden="1"/>
    <cellStyle name="Uwaga 3" xfId="34350" hidden="1"/>
    <cellStyle name="Uwaga 3" xfId="34354" hidden="1"/>
    <cellStyle name="Uwaga 3" xfId="34362" hidden="1"/>
    <cellStyle name="Uwaga 3" xfId="34365" hidden="1"/>
    <cellStyle name="Uwaga 3" xfId="34369" hidden="1"/>
    <cellStyle name="Uwaga 3" xfId="34377" hidden="1"/>
    <cellStyle name="Uwaga 3" xfId="34380" hidden="1"/>
    <cellStyle name="Uwaga 3" xfId="34384" hidden="1"/>
    <cellStyle name="Uwaga 3" xfId="34391" hidden="1"/>
    <cellStyle name="Uwaga 3" xfId="34392" hidden="1"/>
    <cellStyle name="Uwaga 3" xfId="34394" hidden="1"/>
    <cellStyle name="Uwaga 3" xfId="34407" hidden="1"/>
    <cellStyle name="Uwaga 3" xfId="34410" hidden="1"/>
    <cellStyle name="Uwaga 3" xfId="34413" hidden="1"/>
    <cellStyle name="Uwaga 3" xfId="34422" hidden="1"/>
    <cellStyle name="Uwaga 3" xfId="34425" hidden="1"/>
    <cellStyle name="Uwaga 3" xfId="34429" hidden="1"/>
    <cellStyle name="Uwaga 3" xfId="34437" hidden="1"/>
    <cellStyle name="Uwaga 3" xfId="34439" hidden="1"/>
    <cellStyle name="Uwaga 3" xfId="34442" hidden="1"/>
    <cellStyle name="Uwaga 3" xfId="34451" hidden="1"/>
    <cellStyle name="Uwaga 3" xfId="34452" hidden="1"/>
    <cellStyle name="Uwaga 3" xfId="34453" hidden="1"/>
    <cellStyle name="Uwaga 3" xfId="34466" hidden="1"/>
    <cellStyle name="Uwaga 3" xfId="34467" hidden="1"/>
    <cellStyle name="Uwaga 3" xfId="34469" hidden="1"/>
    <cellStyle name="Uwaga 3" xfId="34481" hidden="1"/>
    <cellStyle name="Uwaga 3" xfId="34482" hidden="1"/>
    <cellStyle name="Uwaga 3" xfId="34484" hidden="1"/>
    <cellStyle name="Uwaga 3" xfId="34496" hidden="1"/>
    <cellStyle name="Uwaga 3" xfId="34497" hidden="1"/>
    <cellStyle name="Uwaga 3" xfId="34499" hidden="1"/>
    <cellStyle name="Uwaga 3" xfId="34511" hidden="1"/>
    <cellStyle name="Uwaga 3" xfId="34512" hidden="1"/>
    <cellStyle name="Uwaga 3" xfId="34513" hidden="1"/>
    <cellStyle name="Uwaga 3" xfId="34527" hidden="1"/>
    <cellStyle name="Uwaga 3" xfId="34529" hidden="1"/>
    <cellStyle name="Uwaga 3" xfId="34532" hidden="1"/>
    <cellStyle name="Uwaga 3" xfId="34542" hidden="1"/>
    <cellStyle name="Uwaga 3" xfId="34545" hidden="1"/>
    <cellStyle name="Uwaga 3" xfId="34548" hidden="1"/>
    <cellStyle name="Uwaga 3" xfId="34557" hidden="1"/>
    <cellStyle name="Uwaga 3" xfId="34559" hidden="1"/>
    <cellStyle name="Uwaga 3" xfId="34562" hidden="1"/>
    <cellStyle name="Uwaga 3" xfId="34571" hidden="1"/>
    <cellStyle name="Uwaga 3" xfId="34572" hidden="1"/>
    <cellStyle name="Uwaga 3" xfId="34573" hidden="1"/>
    <cellStyle name="Uwaga 3" xfId="34586" hidden="1"/>
    <cellStyle name="Uwaga 3" xfId="34588" hidden="1"/>
    <cellStyle name="Uwaga 3" xfId="34590" hidden="1"/>
    <cellStyle name="Uwaga 3" xfId="34601" hidden="1"/>
    <cellStyle name="Uwaga 3" xfId="34603" hidden="1"/>
    <cellStyle name="Uwaga 3" xfId="34605" hidden="1"/>
    <cellStyle name="Uwaga 3" xfId="34616" hidden="1"/>
    <cellStyle name="Uwaga 3" xfId="34618" hidden="1"/>
    <cellStyle name="Uwaga 3" xfId="34620" hidden="1"/>
    <cellStyle name="Uwaga 3" xfId="34631" hidden="1"/>
    <cellStyle name="Uwaga 3" xfId="34632" hidden="1"/>
    <cellStyle name="Uwaga 3" xfId="34633" hidden="1"/>
    <cellStyle name="Uwaga 3" xfId="34646" hidden="1"/>
    <cellStyle name="Uwaga 3" xfId="34648" hidden="1"/>
    <cellStyle name="Uwaga 3" xfId="34650" hidden="1"/>
    <cellStyle name="Uwaga 3" xfId="34661" hidden="1"/>
    <cellStyle name="Uwaga 3" xfId="34663" hidden="1"/>
    <cellStyle name="Uwaga 3" xfId="34665" hidden="1"/>
    <cellStyle name="Uwaga 3" xfId="34676" hidden="1"/>
    <cellStyle name="Uwaga 3" xfId="34678" hidden="1"/>
    <cellStyle name="Uwaga 3" xfId="34679" hidden="1"/>
    <cellStyle name="Uwaga 3" xfId="34691" hidden="1"/>
    <cellStyle name="Uwaga 3" xfId="34692" hidden="1"/>
    <cellStyle name="Uwaga 3" xfId="34693" hidden="1"/>
    <cellStyle name="Uwaga 3" xfId="34706" hidden="1"/>
    <cellStyle name="Uwaga 3" xfId="34708" hidden="1"/>
    <cellStyle name="Uwaga 3" xfId="34710" hidden="1"/>
    <cellStyle name="Uwaga 3" xfId="34721" hidden="1"/>
    <cellStyle name="Uwaga 3" xfId="34723" hidden="1"/>
    <cellStyle name="Uwaga 3" xfId="34725" hidden="1"/>
    <cellStyle name="Uwaga 3" xfId="34736" hidden="1"/>
    <cellStyle name="Uwaga 3" xfId="34738" hidden="1"/>
    <cellStyle name="Uwaga 3" xfId="34740" hidden="1"/>
    <cellStyle name="Uwaga 3" xfId="34751" hidden="1"/>
    <cellStyle name="Uwaga 3" xfId="34752" hidden="1"/>
    <cellStyle name="Uwaga 3" xfId="34754" hidden="1"/>
    <cellStyle name="Uwaga 3" xfId="34765" hidden="1"/>
    <cellStyle name="Uwaga 3" xfId="34767" hidden="1"/>
    <cellStyle name="Uwaga 3" xfId="34768" hidden="1"/>
    <cellStyle name="Uwaga 3" xfId="34777" hidden="1"/>
    <cellStyle name="Uwaga 3" xfId="34780" hidden="1"/>
    <cellStyle name="Uwaga 3" xfId="34782" hidden="1"/>
    <cellStyle name="Uwaga 3" xfId="34793" hidden="1"/>
    <cellStyle name="Uwaga 3" xfId="34795" hidden="1"/>
    <cellStyle name="Uwaga 3" xfId="34797" hidden="1"/>
    <cellStyle name="Uwaga 3" xfId="34809" hidden="1"/>
    <cellStyle name="Uwaga 3" xfId="34811" hidden="1"/>
    <cellStyle name="Uwaga 3" xfId="34813" hidden="1"/>
    <cellStyle name="Uwaga 3" xfId="34821" hidden="1"/>
    <cellStyle name="Uwaga 3" xfId="34823" hidden="1"/>
    <cellStyle name="Uwaga 3" xfId="34826" hidden="1"/>
    <cellStyle name="Uwaga 3" xfId="34816" hidden="1"/>
    <cellStyle name="Uwaga 3" xfId="34815" hidden="1"/>
    <cellStyle name="Uwaga 3" xfId="34814" hidden="1"/>
    <cellStyle name="Uwaga 3" xfId="34801" hidden="1"/>
    <cellStyle name="Uwaga 3" xfId="34800" hidden="1"/>
    <cellStyle name="Uwaga 3" xfId="34799" hidden="1"/>
    <cellStyle name="Uwaga 3" xfId="34786" hidden="1"/>
    <cellStyle name="Uwaga 3" xfId="34785" hidden="1"/>
    <cellStyle name="Uwaga 3" xfId="34784" hidden="1"/>
    <cellStyle name="Uwaga 3" xfId="34771" hidden="1"/>
    <cellStyle name="Uwaga 3" xfId="34770" hidden="1"/>
    <cellStyle name="Uwaga 3" xfId="34769" hidden="1"/>
    <cellStyle name="Uwaga 3" xfId="34756" hidden="1"/>
    <cellStyle name="Uwaga 3" xfId="34755" hidden="1"/>
    <cellStyle name="Uwaga 3" xfId="34753" hidden="1"/>
    <cellStyle name="Uwaga 3" xfId="34742" hidden="1"/>
    <cellStyle name="Uwaga 3" xfId="34739" hidden="1"/>
    <cellStyle name="Uwaga 3" xfId="34737" hidden="1"/>
    <cellStyle name="Uwaga 3" xfId="34727" hidden="1"/>
    <cellStyle name="Uwaga 3" xfId="34724" hidden="1"/>
    <cellStyle name="Uwaga 3" xfId="34722" hidden="1"/>
    <cellStyle name="Uwaga 3" xfId="34712" hidden="1"/>
    <cellStyle name="Uwaga 3" xfId="34709" hidden="1"/>
    <cellStyle name="Uwaga 3" xfId="34707" hidden="1"/>
    <cellStyle name="Uwaga 3" xfId="34697" hidden="1"/>
    <cellStyle name="Uwaga 3" xfId="34695" hidden="1"/>
    <cellStyle name="Uwaga 3" xfId="34694" hidden="1"/>
    <cellStyle name="Uwaga 3" xfId="34682" hidden="1"/>
    <cellStyle name="Uwaga 3" xfId="34680" hidden="1"/>
    <cellStyle name="Uwaga 3" xfId="34677" hidden="1"/>
    <cellStyle name="Uwaga 3" xfId="34667" hidden="1"/>
    <cellStyle name="Uwaga 3" xfId="34664" hidden="1"/>
    <cellStyle name="Uwaga 3" xfId="34662" hidden="1"/>
    <cellStyle name="Uwaga 3" xfId="34652" hidden="1"/>
    <cellStyle name="Uwaga 3" xfId="34649" hidden="1"/>
    <cellStyle name="Uwaga 3" xfId="34647" hidden="1"/>
    <cellStyle name="Uwaga 3" xfId="34637" hidden="1"/>
    <cellStyle name="Uwaga 3" xfId="34635" hidden="1"/>
    <cellStyle name="Uwaga 3" xfId="34634" hidden="1"/>
    <cellStyle name="Uwaga 3" xfId="34622" hidden="1"/>
    <cellStyle name="Uwaga 3" xfId="34619" hidden="1"/>
    <cellStyle name="Uwaga 3" xfId="34617" hidden="1"/>
    <cellStyle name="Uwaga 3" xfId="34607" hidden="1"/>
    <cellStyle name="Uwaga 3" xfId="34604" hidden="1"/>
    <cellStyle name="Uwaga 3" xfId="34602" hidden="1"/>
    <cellStyle name="Uwaga 3" xfId="34592" hidden="1"/>
    <cellStyle name="Uwaga 3" xfId="34589" hidden="1"/>
    <cellStyle name="Uwaga 3" xfId="34587" hidden="1"/>
    <cellStyle name="Uwaga 3" xfId="34577" hidden="1"/>
    <cellStyle name="Uwaga 3" xfId="34575" hidden="1"/>
    <cellStyle name="Uwaga 3" xfId="34574" hidden="1"/>
    <cellStyle name="Uwaga 3" xfId="34561" hidden="1"/>
    <cellStyle name="Uwaga 3" xfId="34558" hidden="1"/>
    <cellStyle name="Uwaga 3" xfId="34556" hidden="1"/>
    <cellStyle name="Uwaga 3" xfId="34546" hidden="1"/>
    <cellStyle name="Uwaga 3" xfId="34543" hidden="1"/>
    <cellStyle name="Uwaga 3" xfId="34541" hidden="1"/>
    <cellStyle name="Uwaga 3" xfId="34531" hidden="1"/>
    <cellStyle name="Uwaga 3" xfId="34528" hidden="1"/>
    <cellStyle name="Uwaga 3" xfId="34526" hidden="1"/>
    <cellStyle name="Uwaga 3" xfId="34517" hidden="1"/>
    <cellStyle name="Uwaga 3" xfId="34515" hidden="1"/>
    <cellStyle name="Uwaga 3" xfId="34514" hidden="1"/>
    <cellStyle name="Uwaga 3" xfId="34502" hidden="1"/>
    <cellStyle name="Uwaga 3" xfId="34500" hidden="1"/>
    <cellStyle name="Uwaga 3" xfId="34498" hidden="1"/>
    <cellStyle name="Uwaga 3" xfId="34487" hidden="1"/>
    <cellStyle name="Uwaga 3" xfId="34485" hidden="1"/>
    <cellStyle name="Uwaga 3" xfId="34483" hidden="1"/>
    <cellStyle name="Uwaga 3" xfId="34472" hidden="1"/>
    <cellStyle name="Uwaga 3" xfId="34470" hidden="1"/>
    <cellStyle name="Uwaga 3" xfId="34468" hidden="1"/>
    <cellStyle name="Uwaga 3" xfId="34457" hidden="1"/>
    <cellStyle name="Uwaga 3" xfId="34455" hidden="1"/>
    <cellStyle name="Uwaga 3" xfId="34454" hidden="1"/>
    <cellStyle name="Uwaga 3" xfId="34441" hidden="1"/>
    <cellStyle name="Uwaga 3" xfId="34438" hidden="1"/>
    <cellStyle name="Uwaga 3" xfId="34436" hidden="1"/>
    <cellStyle name="Uwaga 3" xfId="34426" hidden="1"/>
    <cellStyle name="Uwaga 3" xfId="34423" hidden="1"/>
    <cellStyle name="Uwaga 3" xfId="34421" hidden="1"/>
    <cellStyle name="Uwaga 3" xfId="34411" hidden="1"/>
    <cellStyle name="Uwaga 3" xfId="34408" hidden="1"/>
    <cellStyle name="Uwaga 3" xfId="34406" hidden="1"/>
    <cellStyle name="Uwaga 3" xfId="34397" hidden="1"/>
    <cellStyle name="Uwaga 3" xfId="34395" hidden="1"/>
    <cellStyle name="Uwaga 3" xfId="34393" hidden="1"/>
    <cellStyle name="Uwaga 3" xfId="34381" hidden="1"/>
    <cellStyle name="Uwaga 3" xfId="34378" hidden="1"/>
    <cellStyle name="Uwaga 3" xfId="34376" hidden="1"/>
    <cellStyle name="Uwaga 3" xfId="34366" hidden="1"/>
    <cellStyle name="Uwaga 3" xfId="34363" hidden="1"/>
    <cellStyle name="Uwaga 3" xfId="34361" hidden="1"/>
    <cellStyle name="Uwaga 3" xfId="34351" hidden="1"/>
    <cellStyle name="Uwaga 3" xfId="34348" hidden="1"/>
    <cellStyle name="Uwaga 3" xfId="34346" hidden="1"/>
    <cellStyle name="Uwaga 3" xfId="34339" hidden="1"/>
    <cellStyle name="Uwaga 3" xfId="34336" hidden="1"/>
    <cellStyle name="Uwaga 3" xfId="34334" hidden="1"/>
    <cellStyle name="Uwaga 3" xfId="34324" hidden="1"/>
    <cellStyle name="Uwaga 3" xfId="34321" hidden="1"/>
    <cellStyle name="Uwaga 3" xfId="34318" hidden="1"/>
    <cellStyle name="Uwaga 3" xfId="34309" hidden="1"/>
    <cellStyle name="Uwaga 3" xfId="34305" hidden="1"/>
    <cellStyle name="Uwaga 3" xfId="34302" hidden="1"/>
    <cellStyle name="Uwaga 3" xfId="34294" hidden="1"/>
    <cellStyle name="Uwaga 3" xfId="34291" hidden="1"/>
    <cellStyle name="Uwaga 3" xfId="34288" hidden="1"/>
    <cellStyle name="Uwaga 3" xfId="34279" hidden="1"/>
    <cellStyle name="Uwaga 3" xfId="34276" hidden="1"/>
    <cellStyle name="Uwaga 3" xfId="34273" hidden="1"/>
    <cellStyle name="Uwaga 3" xfId="34263" hidden="1"/>
    <cellStyle name="Uwaga 3" xfId="34259" hidden="1"/>
    <cellStyle name="Uwaga 3" xfId="34256" hidden="1"/>
    <cellStyle name="Uwaga 3" xfId="34247" hidden="1"/>
    <cellStyle name="Uwaga 3" xfId="34243" hidden="1"/>
    <cellStyle name="Uwaga 3" xfId="34241" hidden="1"/>
    <cellStyle name="Uwaga 3" xfId="34233" hidden="1"/>
    <cellStyle name="Uwaga 3" xfId="34229" hidden="1"/>
    <cellStyle name="Uwaga 3" xfId="34226" hidden="1"/>
    <cellStyle name="Uwaga 3" xfId="34219" hidden="1"/>
    <cellStyle name="Uwaga 3" xfId="34216" hidden="1"/>
    <cellStyle name="Uwaga 3" xfId="34213" hidden="1"/>
    <cellStyle name="Uwaga 3" xfId="34204" hidden="1"/>
    <cellStyle name="Uwaga 3" xfId="34199" hidden="1"/>
    <cellStyle name="Uwaga 3" xfId="34196" hidden="1"/>
    <cellStyle name="Uwaga 3" xfId="34189" hidden="1"/>
    <cellStyle name="Uwaga 3" xfId="34184" hidden="1"/>
    <cellStyle name="Uwaga 3" xfId="34181" hidden="1"/>
    <cellStyle name="Uwaga 3" xfId="34174" hidden="1"/>
    <cellStyle name="Uwaga 3" xfId="34169" hidden="1"/>
    <cellStyle name="Uwaga 3" xfId="34166" hidden="1"/>
    <cellStyle name="Uwaga 3" xfId="34160" hidden="1"/>
    <cellStyle name="Uwaga 3" xfId="34156" hidden="1"/>
    <cellStyle name="Uwaga 3" xfId="34153" hidden="1"/>
    <cellStyle name="Uwaga 3" xfId="34145" hidden="1"/>
    <cellStyle name="Uwaga 3" xfId="34140" hidden="1"/>
    <cellStyle name="Uwaga 3" xfId="34136" hidden="1"/>
    <cellStyle name="Uwaga 3" xfId="34130" hidden="1"/>
    <cellStyle name="Uwaga 3" xfId="34125" hidden="1"/>
    <cellStyle name="Uwaga 3" xfId="34121" hidden="1"/>
    <cellStyle name="Uwaga 3" xfId="34115" hidden="1"/>
    <cellStyle name="Uwaga 3" xfId="34110" hidden="1"/>
    <cellStyle name="Uwaga 3" xfId="34106" hidden="1"/>
    <cellStyle name="Uwaga 3" xfId="34101" hidden="1"/>
    <cellStyle name="Uwaga 3" xfId="34097" hidden="1"/>
    <cellStyle name="Uwaga 3" xfId="34093" hidden="1"/>
    <cellStyle name="Uwaga 3" xfId="34085" hidden="1"/>
    <cellStyle name="Uwaga 3" xfId="34080" hidden="1"/>
    <cellStyle name="Uwaga 3" xfId="34076" hidden="1"/>
    <cellStyle name="Uwaga 3" xfId="34070" hidden="1"/>
    <cellStyle name="Uwaga 3" xfId="34065" hidden="1"/>
    <cellStyle name="Uwaga 3" xfId="34061" hidden="1"/>
    <cellStyle name="Uwaga 3" xfId="34055" hidden="1"/>
    <cellStyle name="Uwaga 3" xfId="34050" hidden="1"/>
    <cellStyle name="Uwaga 3" xfId="34046" hidden="1"/>
    <cellStyle name="Uwaga 3" xfId="34042" hidden="1"/>
    <cellStyle name="Uwaga 3" xfId="34037" hidden="1"/>
    <cellStyle name="Uwaga 3" xfId="34032" hidden="1"/>
    <cellStyle name="Uwaga 3" xfId="34027" hidden="1"/>
    <cellStyle name="Uwaga 3" xfId="34023" hidden="1"/>
    <cellStyle name="Uwaga 3" xfId="34019" hidden="1"/>
    <cellStyle name="Uwaga 3" xfId="34012" hidden="1"/>
    <cellStyle name="Uwaga 3" xfId="34008" hidden="1"/>
    <cellStyle name="Uwaga 3" xfId="34003" hidden="1"/>
    <cellStyle name="Uwaga 3" xfId="33997" hidden="1"/>
    <cellStyle name="Uwaga 3" xfId="33993" hidden="1"/>
    <cellStyle name="Uwaga 3" xfId="33988" hidden="1"/>
    <cellStyle name="Uwaga 3" xfId="33982" hidden="1"/>
    <cellStyle name="Uwaga 3" xfId="33978" hidden="1"/>
    <cellStyle name="Uwaga 3" xfId="33973" hidden="1"/>
    <cellStyle name="Uwaga 3" xfId="33967" hidden="1"/>
    <cellStyle name="Uwaga 3" xfId="33963" hidden="1"/>
    <cellStyle name="Uwaga 3" xfId="33959" hidden="1"/>
    <cellStyle name="Uwaga 3" xfId="34819" hidden="1"/>
    <cellStyle name="Uwaga 3" xfId="34818" hidden="1"/>
    <cellStyle name="Uwaga 3" xfId="34817" hidden="1"/>
    <cellStyle name="Uwaga 3" xfId="34804" hidden="1"/>
    <cellStyle name="Uwaga 3" xfId="34803" hidden="1"/>
    <cellStyle name="Uwaga 3" xfId="34802" hidden="1"/>
    <cellStyle name="Uwaga 3" xfId="34789" hidden="1"/>
    <cellStyle name="Uwaga 3" xfId="34788" hidden="1"/>
    <cellStyle name="Uwaga 3" xfId="34787" hidden="1"/>
    <cellStyle name="Uwaga 3" xfId="34774" hidden="1"/>
    <cellStyle name="Uwaga 3" xfId="34773" hidden="1"/>
    <cellStyle name="Uwaga 3" xfId="34772" hidden="1"/>
    <cellStyle name="Uwaga 3" xfId="34759" hidden="1"/>
    <cellStyle name="Uwaga 3" xfId="34758" hidden="1"/>
    <cellStyle name="Uwaga 3" xfId="34757" hidden="1"/>
    <cellStyle name="Uwaga 3" xfId="34745" hidden="1"/>
    <cellStyle name="Uwaga 3" xfId="34743" hidden="1"/>
    <cellStyle name="Uwaga 3" xfId="34741" hidden="1"/>
    <cellStyle name="Uwaga 3" xfId="34730" hidden="1"/>
    <cellStyle name="Uwaga 3" xfId="34728" hidden="1"/>
    <cellStyle name="Uwaga 3" xfId="34726" hidden="1"/>
    <cellStyle name="Uwaga 3" xfId="34715" hidden="1"/>
    <cellStyle name="Uwaga 3" xfId="34713" hidden="1"/>
    <cellStyle name="Uwaga 3" xfId="34711" hidden="1"/>
    <cellStyle name="Uwaga 3" xfId="34700" hidden="1"/>
    <cellStyle name="Uwaga 3" xfId="34698" hidden="1"/>
    <cellStyle name="Uwaga 3" xfId="34696" hidden="1"/>
    <cellStyle name="Uwaga 3" xfId="34685" hidden="1"/>
    <cellStyle name="Uwaga 3" xfId="34683" hidden="1"/>
    <cellStyle name="Uwaga 3" xfId="34681" hidden="1"/>
    <cellStyle name="Uwaga 3" xfId="34670" hidden="1"/>
    <cellStyle name="Uwaga 3" xfId="34668" hidden="1"/>
    <cellStyle name="Uwaga 3" xfId="34666" hidden="1"/>
    <cellStyle name="Uwaga 3" xfId="34655" hidden="1"/>
    <cellStyle name="Uwaga 3" xfId="34653" hidden="1"/>
    <cellStyle name="Uwaga 3" xfId="34651" hidden="1"/>
    <cellStyle name="Uwaga 3" xfId="34640" hidden="1"/>
    <cellStyle name="Uwaga 3" xfId="34638" hidden="1"/>
    <cellStyle name="Uwaga 3" xfId="34636" hidden="1"/>
    <cellStyle name="Uwaga 3" xfId="34625" hidden="1"/>
    <cellStyle name="Uwaga 3" xfId="34623" hidden="1"/>
    <cellStyle name="Uwaga 3" xfId="34621" hidden="1"/>
    <cellStyle name="Uwaga 3" xfId="34610" hidden="1"/>
    <cellStyle name="Uwaga 3" xfId="34608" hidden="1"/>
    <cellStyle name="Uwaga 3" xfId="34606" hidden="1"/>
    <cellStyle name="Uwaga 3" xfId="34595" hidden="1"/>
    <cellStyle name="Uwaga 3" xfId="34593" hidden="1"/>
    <cellStyle name="Uwaga 3" xfId="34591" hidden="1"/>
    <cellStyle name="Uwaga 3" xfId="34580" hidden="1"/>
    <cellStyle name="Uwaga 3" xfId="34578" hidden="1"/>
    <cellStyle name="Uwaga 3" xfId="34576" hidden="1"/>
    <cellStyle name="Uwaga 3" xfId="34565" hidden="1"/>
    <cellStyle name="Uwaga 3" xfId="34563" hidden="1"/>
    <cellStyle name="Uwaga 3" xfId="34560" hidden="1"/>
    <cellStyle name="Uwaga 3" xfId="34550" hidden="1"/>
    <cellStyle name="Uwaga 3" xfId="34547" hidden="1"/>
    <cellStyle name="Uwaga 3" xfId="34544" hidden="1"/>
    <cellStyle name="Uwaga 3" xfId="34535" hidden="1"/>
    <cellStyle name="Uwaga 3" xfId="34533" hidden="1"/>
    <cellStyle name="Uwaga 3" xfId="34530" hidden="1"/>
    <cellStyle name="Uwaga 3" xfId="34520" hidden="1"/>
    <cellStyle name="Uwaga 3" xfId="34518" hidden="1"/>
    <cellStyle name="Uwaga 3" xfId="34516" hidden="1"/>
    <cellStyle name="Uwaga 3" xfId="34505" hidden="1"/>
    <cellStyle name="Uwaga 3" xfId="34503" hidden="1"/>
    <cellStyle name="Uwaga 3" xfId="34501" hidden="1"/>
    <cellStyle name="Uwaga 3" xfId="34490" hidden="1"/>
    <cellStyle name="Uwaga 3" xfId="34488" hidden="1"/>
    <cellStyle name="Uwaga 3" xfId="34486" hidden="1"/>
    <cellStyle name="Uwaga 3" xfId="34475" hidden="1"/>
    <cellStyle name="Uwaga 3" xfId="34473" hidden="1"/>
    <cellStyle name="Uwaga 3" xfId="34471" hidden="1"/>
    <cellStyle name="Uwaga 3" xfId="34460" hidden="1"/>
    <cellStyle name="Uwaga 3" xfId="34458" hidden="1"/>
    <cellStyle name="Uwaga 3" xfId="34456" hidden="1"/>
    <cellStyle name="Uwaga 3" xfId="34445" hidden="1"/>
    <cellStyle name="Uwaga 3" xfId="34443" hidden="1"/>
    <cellStyle name="Uwaga 3" xfId="34440" hidden="1"/>
    <cellStyle name="Uwaga 3" xfId="34430" hidden="1"/>
    <cellStyle name="Uwaga 3" xfId="34427" hidden="1"/>
    <cellStyle name="Uwaga 3" xfId="34424" hidden="1"/>
    <cellStyle name="Uwaga 3" xfId="34415" hidden="1"/>
    <cellStyle name="Uwaga 3" xfId="34412" hidden="1"/>
    <cellStyle name="Uwaga 3" xfId="34409" hidden="1"/>
    <cellStyle name="Uwaga 3" xfId="34400" hidden="1"/>
    <cellStyle name="Uwaga 3" xfId="34398" hidden="1"/>
    <cellStyle name="Uwaga 3" xfId="34396" hidden="1"/>
    <cellStyle name="Uwaga 3" xfId="34385" hidden="1"/>
    <cellStyle name="Uwaga 3" xfId="34382" hidden="1"/>
    <cellStyle name="Uwaga 3" xfId="34379" hidden="1"/>
    <cellStyle name="Uwaga 3" xfId="34370" hidden="1"/>
    <cellStyle name="Uwaga 3" xfId="34367" hidden="1"/>
    <cellStyle name="Uwaga 3" xfId="34364" hidden="1"/>
    <cellStyle name="Uwaga 3" xfId="34355" hidden="1"/>
    <cellStyle name="Uwaga 3" xfId="34352" hidden="1"/>
    <cellStyle name="Uwaga 3" xfId="34349" hidden="1"/>
    <cellStyle name="Uwaga 3" xfId="34342" hidden="1"/>
    <cellStyle name="Uwaga 3" xfId="34338" hidden="1"/>
    <cellStyle name="Uwaga 3" xfId="34335" hidden="1"/>
    <cellStyle name="Uwaga 3" xfId="34327" hidden="1"/>
    <cellStyle name="Uwaga 3" xfId="34323" hidden="1"/>
    <cellStyle name="Uwaga 3" xfId="34320" hidden="1"/>
    <cellStyle name="Uwaga 3" xfId="34312" hidden="1"/>
    <cellStyle name="Uwaga 3" xfId="34308" hidden="1"/>
    <cellStyle name="Uwaga 3" xfId="34304" hidden="1"/>
    <cellStyle name="Uwaga 3" xfId="34297" hidden="1"/>
    <cellStyle name="Uwaga 3" xfId="34293" hidden="1"/>
    <cellStyle name="Uwaga 3" xfId="34290" hidden="1"/>
    <cellStyle name="Uwaga 3" xfId="34282" hidden="1"/>
    <cellStyle name="Uwaga 3" xfId="34278" hidden="1"/>
    <cellStyle name="Uwaga 3" xfId="34275" hidden="1"/>
    <cellStyle name="Uwaga 3" xfId="34266" hidden="1"/>
    <cellStyle name="Uwaga 3" xfId="34261" hidden="1"/>
    <cellStyle name="Uwaga 3" xfId="34257" hidden="1"/>
    <cellStyle name="Uwaga 3" xfId="34251" hidden="1"/>
    <cellStyle name="Uwaga 3" xfId="34246" hidden="1"/>
    <cellStyle name="Uwaga 3" xfId="34242" hidden="1"/>
    <cellStyle name="Uwaga 3" xfId="34236" hidden="1"/>
    <cellStyle name="Uwaga 3" xfId="34231" hidden="1"/>
    <cellStyle name="Uwaga 3" xfId="34227" hidden="1"/>
    <cellStyle name="Uwaga 3" xfId="34222" hidden="1"/>
    <cellStyle name="Uwaga 3" xfId="34218" hidden="1"/>
    <cellStyle name="Uwaga 3" xfId="34214" hidden="1"/>
    <cellStyle name="Uwaga 3" xfId="34207" hidden="1"/>
    <cellStyle name="Uwaga 3" xfId="34202" hidden="1"/>
    <cellStyle name="Uwaga 3" xfId="34198" hidden="1"/>
    <cellStyle name="Uwaga 3" xfId="34191" hidden="1"/>
    <cellStyle name="Uwaga 3" xfId="34186" hidden="1"/>
    <cellStyle name="Uwaga 3" xfId="34182" hidden="1"/>
    <cellStyle name="Uwaga 3" xfId="34177" hidden="1"/>
    <cellStyle name="Uwaga 3" xfId="34172" hidden="1"/>
    <cellStyle name="Uwaga 3" xfId="34168" hidden="1"/>
    <cellStyle name="Uwaga 3" xfId="34162" hidden="1"/>
    <cellStyle name="Uwaga 3" xfId="34158" hidden="1"/>
    <cellStyle name="Uwaga 3" xfId="34155" hidden="1"/>
    <cellStyle name="Uwaga 3" xfId="34148" hidden="1"/>
    <cellStyle name="Uwaga 3" xfId="34143" hidden="1"/>
    <cellStyle name="Uwaga 3" xfId="34138" hidden="1"/>
    <cellStyle name="Uwaga 3" xfId="34132" hidden="1"/>
    <cellStyle name="Uwaga 3" xfId="34127" hidden="1"/>
    <cellStyle name="Uwaga 3" xfId="34122" hidden="1"/>
    <cellStyle name="Uwaga 3" xfId="34117" hidden="1"/>
    <cellStyle name="Uwaga 3" xfId="34112" hidden="1"/>
    <cellStyle name="Uwaga 3" xfId="34107" hidden="1"/>
    <cellStyle name="Uwaga 3" xfId="34103" hidden="1"/>
    <cellStyle name="Uwaga 3" xfId="34099" hidden="1"/>
    <cellStyle name="Uwaga 3" xfId="34094" hidden="1"/>
    <cellStyle name="Uwaga 3" xfId="34087" hidden="1"/>
    <cellStyle name="Uwaga 3" xfId="34082" hidden="1"/>
    <cellStyle name="Uwaga 3" xfId="34077" hidden="1"/>
    <cellStyle name="Uwaga 3" xfId="34071" hidden="1"/>
    <cellStyle name="Uwaga 3" xfId="34066" hidden="1"/>
    <cellStyle name="Uwaga 3" xfId="34062" hidden="1"/>
    <cellStyle name="Uwaga 3" xfId="34057" hidden="1"/>
    <cellStyle name="Uwaga 3" xfId="34052" hidden="1"/>
    <cellStyle name="Uwaga 3" xfId="34047" hidden="1"/>
    <cellStyle name="Uwaga 3" xfId="34043" hidden="1"/>
    <cellStyle name="Uwaga 3" xfId="34038" hidden="1"/>
    <cellStyle name="Uwaga 3" xfId="34033" hidden="1"/>
    <cellStyle name="Uwaga 3" xfId="34028" hidden="1"/>
    <cellStyle name="Uwaga 3" xfId="34024" hidden="1"/>
    <cellStyle name="Uwaga 3" xfId="34020" hidden="1"/>
    <cellStyle name="Uwaga 3" xfId="34013" hidden="1"/>
    <cellStyle name="Uwaga 3" xfId="34009" hidden="1"/>
    <cellStyle name="Uwaga 3" xfId="34004" hidden="1"/>
    <cellStyle name="Uwaga 3" xfId="33998" hidden="1"/>
    <cellStyle name="Uwaga 3" xfId="33994" hidden="1"/>
    <cellStyle name="Uwaga 3" xfId="33989" hidden="1"/>
    <cellStyle name="Uwaga 3" xfId="33983" hidden="1"/>
    <cellStyle name="Uwaga 3" xfId="33979" hidden="1"/>
    <cellStyle name="Uwaga 3" xfId="33975" hidden="1"/>
    <cellStyle name="Uwaga 3" xfId="33968" hidden="1"/>
    <cellStyle name="Uwaga 3" xfId="33964" hidden="1"/>
    <cellStyle name="Uwaga 3" xfId="33960" hidden="1"/>
    <cellStyle name="Uwaga 3" xfId="34824" hidden="1"/>
    <cellStyle name="Uwaga 3" xfId="34822" hidden="1"/>
    <cellStyle name="Uwaga 3" xfId="34820" hidden="1"/>
    <cellStyle name="Uwaga 3" xfId="34807" hidden="1"/>
    <cellStyle name="Uwaga 3" xfId="34806" hidden="1"/>
    <cellStyle name="Uwaga 3" xfId="34805" hidden="1"/>
    <cellStyle name="Uwaga 3" xfId="34792" hidden="1"/>
    <cellStyle name="Uwaga 3" xfId="34791" hidden="1"/>
    <cellStyle name="Uwaga 3" xfId="34790" hidden="1"/>
    <cellStyle name="Uwaga 3" xfId="34778" hidden="1"/>
    <cellStyle name="Uwaga 3" xfId="34776" hidden="1"/>
    <cellStyle name="Uwaga 3" xfId="34775" hidden="1"/>
    <cellStyle name="Uwaga 3" xfId="34762" hidden="1"/>
    <cellStyle name="Uwaga 3" xfId="34761" hidden="1"/>
    <cellStyle name="Uwaga 3" xfId="34760" hidden="1"/>
    <cellStyle name="Uwaga 3" xfId="34748" hidden="1"/>
    <cellStyle name="Uwaga 3" xfId="34746" hidden="1"/>
    <cellStyle name="Uwaga 3" xfId="34744" hidden="1"/>
    <cellStyle name="Uwaga 3" xfId="34733" hidden="1"/>
    <cellStyle name="Uwaga 3" xfId="34731" hidden="1"/>
    <cellStyle name="Uwaga 3" xfId="34729" hidden="1"/>
    <cellStyle name="Uwaga 3" xfId="34718" hidden="1"/>
    <cellStyle name="Uwaga 3" xfId="34716" hidden="1"/>
    <cellStyle name="Uwaga 3" xfId="34714" hidden="1"/>
    <cellStyle name="Uwaga 3" xfId="34703" hidden="1"/>
    <cellStyle name="Uwaga 3" xfId="34701" hidden="1"/>
    <cellStyle name="Uwaga 3" xfId="34699" hidden="1"/>
    <cellStyle name="Uwaga 3" xfId="34688" hidden="1"/>
    <cellStyle name="Uwaga 3" xfId="34686" hidden="1"/>
    <cellStyle name="Uwaga 3" xfId="34684" hidden="1"/>
    <cellStyle name="Uwaga 3" xfId="34673" hidden="1"/>
    <cellStyle name="Uwaga 3" xfId="34671" hidden="1"/>
    <cellStyle name="Uwaga 3" xfId="34669" hidden="1"/>
    <cellStyle name="Uwaga 3" xfId="34658" hidden="1"/>
    <cellStyle name="Uwaga 3" xfId="34656" hidden="1"/>
    <cellStyle name="Uwaga 3" xfId="34654" hidden="1"/>
    <cellStyle name="Uwaga 3" xfId="34643" hidden="1"/>
    <cellStyle name="Uwaga 3" xfId="34641" hidden="1"/>
    <cellStyle name="Uwaga 3" xfId="34639" hidden="1"/>
    <cellStyle name="Uwaga 3" xfId="34628" hidden="1"/>
    <cellStyle name="Uwaga 3" xfId="34626" hidden="1"/>
    <cellStyle name="Uwaga 3" xfId="34624" hidden="1"/>
    <cellStyle name="Uwaga 3" xfId="34613" hidden="1"/>
    <cellStyle name="Uwaga 3" xfId="34611" hidden="1"/>
    <cellStyle name="Uwaga 3" xfId="34609" hidden="1"/>
    <cellStyle name="Uwaga 3" xfId="34598" hidden="1"/>
    <cellStyle name="Uwaga 3" xfId="34596" hidden="1"/>
    <cellStyle name="Uwaga 3" xfId="34594" hidden="1"/>
    <cellStyle name="Uwaga 3" xfId="34583" hidden="1"/>
    <cellStyle name="Uwaga 3" xfId="34581" hidden="1"/>
    <cellStyle name="Uwaga 3" xfId="34579" hidden="1"/>
    <cellStyle name="Uwaga 3" xfId="34568" hidden="1"/>
    <cellStyle name="Uwaga 3" xfId="34566" hidden="1"/>
    <cellStyle name="Uwaga 3" xfId="34564" hidden="1"/>
    <cellStyle name="Uwaga 3" xfId="34553" hidden="1"/>
    <cellStyle name="Uwaga 3" xfId="34551" hidden="1"/>
    <cellStyle name="Uwaga 3" xfId="34549" hidden="1"/>
    <cellStyle name="Uwaga 3" xfId="34538" hidden="1"/>
    <cellStyle name="Uwaga 3" xfId="34536" hidden="1"/>
    <cellStyle name="Uwaga 3" xfId="34534" hidden="1"/>
    <cellStyle name="Uwaga 3" xfId="34523" hidden="1"/>
    <cellStyle name="Uwaga 3" xfId="34521" hidden="1"/>
    <cellStyle name="Uwaga 3" xfId="34519" hidden="1"/>
    <cellStyle name="Uwaga 3" xfId="34508" hidden="1"/>
    <cellStyle name="Uwaga 3" xfId="34506" hidden="1"/>
    <cellStyle name="Uwaga 3" xfId="34504" hidden="1"/>
    <cellStyle name="Uwaga 3" xfId="34493" hidden="1"/>
    <cellStyle name="Uwaga 3" xfId="34491" hidden="1"/>
    <cellStyle name="Uwaga 3" xfId="34489" hidden="1"/>
    <cellStyle name="Uwaga 3" xfId="34478" hidden="1"/>
    <cellStyle name="Uwaga 3" xfId="34476" hidden="1"/>
    <cellStyle name="Uwaga 3" xfId="34474" hidden="1"/>
    <cellStyle name="Uwaga 3" xfId="34463" hidden="1"/>
    <cellStyle name="Uwaga 3" xfId="34461" hidden="1"/>
    <cellStyle name="Uwaga 3" xfId="34459" hidden="1"/>
    <cellStyle name="Uwaga 3" xfId="34448" hidden="1"/>
    <cellStyle name="Uwaga 3" xfId="34446" hidden="1"/>
    <cellStyle name="Uwaga 3" xfId="34444" hidden="1"/>
    <cellStyle name="Uwaga 3" xfId="34433" hidden="1"/>
    <cellStyle name="Uwaga 3" xfId="34431" hidden="1"/>
    <cellStyle name="Uwaga 3" xfId="34428" hidden="1"/>
    <cellStyle name="Uwaga 3" xfId="34418" hidden="1"/>
    <cellStyle name="Uwaga 3" xfId="34416" hidden="1"/>
    <cellStyle name="Uwaga 3" xfId="34414" hidden="1"/>
    <cellStyle name="Uwaga 3" xfId="34403" hidden="1"/>
    <cellStyle name="Uwaga 3" xfId="34401" hidden="1"/>
    <cellStyle name="Uwaga 3" xfId="34399" hidden="1"/>
    <cellStyle name="Uwaga 3" xfId="34388" hidden="1"/>
    <cellStyle name="Uwaga 3" xfId="34386" hidden="1"/>
    <cellStyle name="Uwaga 3" xfId="34383" hidden="1"/>
    <cellStyle name="Uwaga 3" xfId="34373" hidden="1"/>
    <cellStyle name="Uwaga 3" xfId="34371" hidden="1"/>
    <cellStyle name="Uwaga 3" xfId="34368" hidden="1"/>
    <cellStyle name="Uwaga 3" xfId="34358" hidden="1"/>
    <cellStyle name="Uwaga 3" xfId="34356" hidden="1"/>
    <cellStyle name="Uwaga 3" xfId="34353" hidden="1"/>
    <cellStyle name="Uwaga 3" xfId="34344" hidden="1"/>
    <cellStyle name="Uwaga 3" xfId="34341" hidden="1"/>
    <cellStyle name="Uwaga 3" xfId="34337" hidden="1"/>
    <cellStyle name="Uwaga 3" xfId="34329" hidden="1"/>
    <cellStyle name="Uwaga 3" xfId="34326" hidden="1"/>
    <cellStyle name="Uwaga 3" xfId="34322" hidden="1"/>
    <cellStyle name="Uwaga 3" xfId="34314" hidden="1"/>
    <cellStyle name="Uwaga 3" xfId="34311" hidden="1"/>
    <cellStyle name="Uwaga 3" xfId="34307" hidden="1"/>
    <cellStyle name="Uwaga 3" xfId="34299" hidden="1"/>
    <cellStyle name="Uwaga 3" xfId="34296" hidden="1"/>
    <cellStyle name="Uwaga 3" xfId="34292" hidden="1"/>
    <cellStyle name="Uwaga 3" xfId="34284" hidden="1"/>
    <cellStyle name="Uwaga 3" xfId="34281" hidden="1"/>
    <cellStyle name="Uwaga 3" xfId="34277" hidden="1"/>
    <cellStyle name="Uwaga 3" xfId="34269" hidden="1"/>
    <cellStyle name="Uwaga 3" xfId="34265" hidden="1"/>
    <cellStyle name="Uwaga 3" xfId="34260" hidden="1"/>
    <cellStyle name="Uwaga 3" xfId="34254" hidden="1"/>
    <cellStyle name="Uwaga 3" xfId="34250" hidden="1"/>
    <cellStyle name="Uwaga 3" xfId="34245" hidden="1"/>
    <cellStyle name="Uwaga 3" xfId="34239" hidden="1"/>
    <cellStyle name="Uwaga 3" xfId="34235" hidden="1"/>
    <cellStyle name="Uwaga 3" xfId="34230" hidden="1"/>
    <cellStyle name="Uwaga 3" xfId="34224" hidden="1"/>
    <cellStyle name="Uwaga 3" xfId="34221" hidden="1"/>
    <cellStyle name="Uwaga 3" xfId="34217" hidden="1"/>
    <cellStyle name="Uwaga 3" xfId="34209" hidden="1"/>
    <cellStyle name="Uwaga 3" xfId="34206" hidden="1"/>
    <cellStyle name="Uwaga 3" xfId="34201" hidden="1"/>
    <cellStyle name="Uwaga 3" xfId="34194" hidden="1"/>
    <cellStyle name="Uwaga 3" xfId="34190" hidden="1"/>
    <cellStyle name="Uwaga 3" xfId="34185" hidden="1"/>
    <cellStyle name="Uwaga 3" xfId="34179" hidden="1"/>
    <cellStyle name="Uwaga 3" xfId="34175" hidden="1"/>
    <cellStyle name="Uwaga 3" xfId="34170" hidden="1"/>
    <cellStyle name="Uwaga 3" xfId="34164" hidden="1"/>
    <cellStyle name="Uwaga 3" xfId="34161" hidden="1"/>
    <cellStyle name="Uwaga 3" xfId="34157" hidden="1"/>
    <cellStyle name="Uwaga 3" xfId="34149" hidden="1"/>
    <cellStyle name="Uwaga 3" xfId="34144" hidden="1"/>
    <cellStyle name="Uwaga 3" xfId="34139" hidden="1"/>
    <cellStyle name="Uwaga 3" xfId="34134" hidden="1"/>
    <cellStyle name="Uwaga 3" xfId="34129" hidden="1"/>
    <cellStyle name="Uwaga 3" xfId="34124" hidden="1"/>
    <cellStyle name="Uwaga 3" xfId="34119" hidden="1"/>
    <cellStyle name="Uwaga 3" xfId="34114" hidden="1"/>
    <cellStyle name="Uwaga 3" xfId="34109" hidden="1"/>
    <cellStyle name="Uwaga 3" xfId="34104" hidden="1"/>
    <cellStyle name="Uwaga 3" xfId="34100" hidden="1"/>
    <cellStyle name="Uwaga 3" xfId="34095" hidden="1"/>
    <cellStyle name="Uwaga 3" xfId="34088" hidden="1"/>
    <cellStyle name="Uwaga 3" xfId="34083" hidden="1"/>
    <cellStyle name="Uwaga 3" xfId="34078" hidden="1"/>
    <cellStyle name="Uwaga 3" xfId="34073" hidden="1"/>
    <cellStyle name="Uwaga 3" xfId="34068" hidden="1"/>
    <cellStyle name="Uwaga 3" xfId="34063" hidden="1"/>
    <cellStyle name="Uwaga 3" xfId="34058" hidden="1"/>
    <cellStyle name="Uwaga 3" xfId="34053" hidden="1"/>
    <cellStyle name="Uwaga 3" xfId="34048" hidden="1"/>
    <cellStyle name="Uwaga 3" xfId="34044" hidden="1"/>
    <cellStyle name="Uwaga 3" xfId="34039" hidden="1"/>
    <cellStyle name="Uwaga 3" xfId="34034" hidden="1"/>
    <cellStyle name="Uwaga 3" xfId="34029" hidden="1"/>
    <cellStyle name="Uwaga 3" xfId="34025" hidden="1"/>
    <cellStyle name="Uwaga 3" xfId="34021" hidden="1"/>
    <cellStyle name="Uwaga 3" xfId="34014" hidden="1"/>
    <cellStyle name="Uwaga 3" xfId="34010" hidden="1"/>
    <cellStyle name="Uwaga 3" xfId="34005" hidden="1"/>
    <cellStyle name="Uwaga 3" xfId="33999" hidden="1"/>
    <cellStyle name="Uwaga 3" xfId="33995" hidden="1"/>
    <cellStyle name="Uwaga 3" xfId="33990" hidden="1"/>
    <cellStyle name="Uwaga 3" xfId="33984" hidden="1"/>
    <cellStyle name="Uwaga 3" xfId="33980" hidden="1"/>
    <cellStyle name="Uwaga 3" xfId="33976" hidden="1"/>
    <cellStyle name="Uwaga 3" xfId="33969" hidden="1"/>
    <cellStyle name="Uwaga 3" xfId="33965" hidden="1"/>
    <cellStyle name="Uwaga 3" xfId="33961" hidden="1"/>
    <cellStyle name="Uwaga 3" xfId="34828" hidden="1"/>
    <cellStyle name="Uwaga 3" xfId="34827" hidden="1"/>
    <cellStyle name="Uwaga 3" xfId="34825" hidden="1"/>
    <cellStyle name="Uwaga 3" xfId="34812" hidden="1"/>
    <cellStyle name="Uwaga 3" xfId="34810" hidden="1"/>
    <cellStyle name="Uwaga 3" xfId="34808" hidden="1"/>
    <cellStyle name="Uwaga 3" xfId="34798" hidden="1"/>
    <cellStyle name="Uwaga 3" xfId="34796" hidden="1"/>
    <cellStyle name="Uwaga 3" xfId="34794" hidden="1"/>
    <cellStyle name="Uwaga 3" xfId="34783" hidden="1"/>
    <cellStyle name="Uwaga 3" xfId="34781" hidden="1"/>
    <cellStyle name="Uwaga 3" xfId="34779" hidden="1"/>
    <cellStyle name="Uwaga 3" xfId="34766" hidden="1"/>
    <cellStyle name="Uwaga 3" xfId="34764" hidden="1"/>
    <cellStyle name="Uwaga 3" xfId="34763" hidden="1"/>
    <cellStyle name="Uwaga 3" xfId="34750" hidden="1"/>
    <cellStyle name="Uwaga 3" xfId="34749" hidden="1"/>
    <cellStyle name="Uwaga 3" xfId="34747" hidden="1"/>
    <cellStyle name="Uwaga 3" xfId="34735" hidden="1"/>
    <cellStyle name="Uwaga 3" xfId="34734" hidden="1"/>
    <cellStyle name="Uwaga 3" xfId="34732" hidden="1"/>
    <cellStyle name="Uwaga 3" xfId="34720" hidden="1"/>
    <cellStyle name="Uwaga 3" xfId="34719" hidden="1"/>
    <cellStyle name="Uwaga 3" xfId="34717" hidden="1"/>
    <cellStyle name="Uwaga 3" xfId="34705" hidden="1"/>
    <cellStyle name="Uwaga 3" xfId="34704" hidden="1"/>
    <cellStyle name="Uwaga 3" xfId="34702" hidden="1"/>
    <cellStyle name="Uwaga 3" xfId="34690" hidden="1"/>
    <cellStyle name="Uwaga 3" xfId="34689" hidden="1"/>
    <cellStyle name="Uwaga 3" xfId="34687" hidden="1"/>
    <cellStyle name="Uwaga 3" xfId="34675" hidden="1"/>
    <cellStyle name="Uwaga 3" xfId="34674" hidden="1"/>
    <cellStyle name="Uwaga 3" xfId="34672" hidden="1"/>
    <cellStyle name="Uwaga 3" xfId="34660" hidden="1"/>
    <cellStyle name="Uwaga 3" xfId="34659" hidden="1"/>
    <cellStyle name="Uwaga 3" xfId="34657" hidden="1"/>
    <cellStyle name="Uwaga 3" xfId="34645" hidden="1"/>
    <cellStyle name="Uwaga 3" xfId="34644" hidden="1"/>
    <cellStyle name="Uwaga 3" xfId="34642" hidden="1"/>
    <cellStyle name="Uwaga 3" xfId="34630" hidden="1"/>
    <cellStyle name="Uwaga 3" xfId="34629" hidden="1"/>
    <cellStyle name="Uwaga 3" xfId="34627" hidden="1"/>
    <cellStyle name="Uwaga 3" xfId="34615" hidden="1"/>
    <cellStyle name="Uwaga 3" xfId="34614" hidden="1"/>
    <cellStyle name="Uwaga 3" xfId="34612" hidden="1"/>
    <cellStyle name="Uwaga 3" xfId="34600" hidden="1"/>
    <cellStyle name="Uwaga 3" xfId="34599" hidden="1"/>
    <cellStyle name="Uwaga 3" xfId="34597" hidden="1"/>
    <cellStyle name="Uwaga 3" xfId="34585" hidden="1"/>
    <cellStyle name="Uwaga 3" xfId="34584" hidden="1"/>
    <cellStyle name="Uwaga 3" xfId="34582" hidden="1"/>
    <cellStyle name="Uwaga 3" xfId="34570" hidden="1"/>
    <cellStyle name="Uwaga 3" xfId="34569" hidden="1"/>
    <cellStyle name="Uwaga 3" xfId="34567" hidden="1"/>
    <cellStyle name="Uwaga 3" xfId="34555" hidden="1"/>
    <cellStyle name="Uwaga 3" xfId="34554" hidden="1"/>
    <cellStyle name="Uwaga 3" xfId="34552" hidden="1"/>
    <cellStyle name="Uwaga 3" xfId="34540" hidden="1"/>
    <cellStyle name="Uwaga 3" xfId="34539" hidden="1"/>
    <cellStyle name="Uwaga 3" xfId="34537" hidden="1"/>
    <cellStyle name="Uwaga 3" xfId="34525" hidden="1"/>
    <cellStyle name="Uwaga 3" xfId="34524" hidden="1"/>
    <cellStyle name="Uwaga 3" xfId="34522" hidden="1"/>
    <cellStyle name="Uwaga 3" xfId="34510" hidden="1"/>
    <cellStyle name="Uwaga 3" xfId="34509" hidden="1"/>
    <cellStyle name="Uwaga 3" xfId="34507" hidden="1"/>
    <cellStyle name="Uwaga 3" xfId="34495" hidden="1"/>
    <cellStyle name="Uwaga 3" xfId="34494" hidden="1"/>
    <cellStyle name="Uwaga 3" xfId="34492" hidden="1"/>
    <cellStyle name="Uwaga 3" xfId="34480" hidden="1"/>
    <cellStyle name="Uwaga 3" xfId="34479" hidden="1"/>
    <cellStyle name="Uwaga 3" xfId="34477" hidden="1"/>
    <cellStyle name="Uwaga 3" xfId="34465" hidden="1"/>
    <cellStyle name="Uwaga 3" xfId="34464" hidden="1"/>
    <cellStyle name="Uwaga 3" xfId="34462" hidden="1"/>
    <cellStyle name="Uwaga 3" xfId="34450" hidden="1"/>
    <cellStyle name="Uwaga 3" xfId="34449" hidden="1"/>
    <cellStyle name="Uwaga 3" xfId="34447" hidden="1"/>
    <cellStyle name="Uwaga 3" xfId="34435" hidden="1"/>
    <cellStyle name="Uwaga 3" xfId="34434" hidden="1"/>
    <cellStyle name="Uwaga 3" xfId="34432" hidden="1"/>
    <cellStyle name="Uwaga 3" xfId="34420" hidden="1"/>
    <cellStyle name="Uwaga 3" xfId="34419" hidden="1"/>
    <cellStyle name="Uwaga 3" xfId="34417" hidden="1"/>
    <cellStyle name="Uwaga 3" xfId="34405" hidden="1"/>
    <cellStyle name="Uwaga 3" xfId="34404" hidden="1"/>
    <cellStyle name="Uwaga 3" xfId="34402" hidden="1"/>
    <cellStyle name="Uwaga 3" xfId="34390" hidden="1"/>
    <cellStyle name="Uwaga 3" xfId="34389" hidden="1"/>
    <cellStyle name="Uwaga 3" xfId="34387" hidden="1"/>
    <cellStyle name="Uwaga 3" xfId="34375" hidden="1"/>
    <cellStyle name="Uwaga 3" xfId="34374" hidden="1"/>
    <cellStyle name="Uwaga 3" xfId="34372" hidden="1"/>
    <cellStyle name="Uwaga 3" xfId="34360" hidden="1"/>
    <cellStyle name="Uwaga 3" xfId="34359" hidden="1"/>
    <cellStyle name="Uwaga 3" xfId="34357" hidden="1"/>
    <cellStyle name="Uwaga 3" xfId="34345" hidden="1"/>
    <cellStyle name="Uwaga 3" xfId="34343" hidden="1"/>
    <cellStyle name="Uwaga 3" xfId="34340" hidden="1"/>
    <cellStyle name="Uwaga 3" xfId="34330" hidden="1"/>
    <cellStyle name="Uwaga 3" xfId="34328" hidden="1"/>
    <cellStyle name="Uwaga 3" xfId="34325" hidden="1"/>
    <cellStyle name="Uwaga 3" xfId="34315" hidden="1"/>
    <cellStyle name="Uwaga 3" xfId="34313" hidden="1"/>
    <cellStyle name="Uwaga 3" xfId="34310" hidden="1"/>
    <cellStyle name="Uwaga 3" xfId="34300" hidden="1"/>
    <cellStyle name="Uwaga 3" xfId="34298" hidden="1"/>
    <cellStyle name="Uwaga 3" xfId="34295" hidden="1"/>
    <cellStyle name="Uwaga 3" xfId="34285" hidden="1"/>
    <cellStyle name="Uwaga 3" xfId="34283" hidden="1"/>
    <cellStyle name="Uwaga 3" xfId="34280" hidden="1"/>
    <cellStyle name="Uwaga 3" xfId="34270" hidden="1"/>
    <cellStyle name="Uwaga 3" xfId="34268" hidden="1"/>
    <cellStyle name="Uwaga 3" xfId="34264" hidden="1"/>
    <cellStyle name="Uwaga 3" xfId="34255" hidden="1"/>
    <cellStyle name="Uwaga 3" xfId="34252" hidden="1"/>
    <cellStyle name="Uwaga 3" xfId="34248" hidden="1"/>
    <cellStyle name="Uwaga 3" xfId="34240" hidden="1"/>
    <cellStyle name="Uwaga 3" xfId="34238" hidden="1"/>
    <cellStyle name="Uwaga 3" xfId="34234" hidden="1"/>
    <cellStyle name="Uwaga 3" xfId="34225" hidden="1"/>
    <cellStyle name="Uwaga 3" xfId="34223" hidden="1"/>
    <cellStyle name="Uwaga 3" xfId="34220" hidden="1"/>
    <cellStyle name="Uwaga 3" xfId="34210" hidden="1"/>
    <cellStyle name="Uwaga 3" xfId="34208" hidden="1"/>
    <cellStyle name="Uwaga 3" xfId="34203" hidden="1"/>
    <cellStyle name="Uwaga 3" xfId="34195" hidden="1"/>
    <cellStyle name="Uwaga 3" xfId="34193" hidden="1"/>
    <cellStyle name="Uwaga 3" xfId="34188" hidden="1"/>
    <cellStyle name="Uwaga 3" xfId="34180" hidden="1"/>
    <cellStyle name="Uwaga 3" xfId="34178" hidden="1"/>
    <cellStyle name="Uwaga 3" xfId="34173" hidden="1"/>
    <cellStyle name="Uwaga 3" xfId="34165" hidden="1"/>
    <cellStyle name="Uwaga 3" xfId="34163" hidden="1"/>
    <cellStyle name="Uwaga 3" xfId="34159" hidden="1"/>
    <cellStyle name="Uwaga 3" xfId="34150" hidden="1"/>
    <cellStyle name="Uwaga 3" xfId="34147" hidden="1"/>
    <cellStyle name="Uwaga 3" xfId="34142" hidden="1"/>
    <cellStyle name="Uwaga 3" xfId="34135" hidden="1"/>
    <cellStyle name="Uwaga 3" xfId="34131" hidden="1"/>
    <cellStyle name="Uwaga 3" xfId="34126" hidden="1"/>
    <cellStyle name="Uwaga 3" xfId="34120" hidden="1"/>
    <cellStyle name="Uwaga 3" xfId="34116" hidden="1"/>
    <cellStyle name="Uwaga 3" xfId="34111" hidden="1"/>
    <cellStyle name="Uwaga 3" xfId="34105" hidden="1"/>
    <cellStyle name="Uwaga 3" xfId="34102" hidden="1"/>
    <cellStyle name="Uwaga 3" xfId="34098" hidden="1"/>
    <cellStyle name="Uwaga 3" xfId="34089" hidden="1"/>
    <cellStyle name="Uwaga 3" xfId="34084" hidden="1"/>
    <cellStyle name="Uwaga 3" xfId="34079" hidden="1"/>
    <cellStyle name="Uwaga 3" xfId="34074" hidden="1"/>
    <cellStyle name="Uwaga 3" xfId="34069" hidden="1"/>
    <cellStyle name="Uwaga 3" xfId="34064" hidden="1"/>
    <cellStyle name="Uwaga 3" xfId="34059" hidden="1"/>
    <cellStyle name="Uwaga 3" xfId="34054" hidden="1"/>
    <cellStyle name="Uwaga 3" xfId="34049" hidden="1"/>
    <cellStyle name="Uwaga 3" xfId="34045" hidden="1"/>
    <cellStyle name="Uwaga 3" xfId="34040" hidden="1"/>
    <cellStyle name="Uwaga 3" xfId="34035" hidden="1"/>
    <cellStyle name="Uwaga 3" xfId="34030" hidden="1"/>
    <cellStyle name="Uwaga 3" xfId="34026" hidden="1"/>
    <cellStyle name="Uwaga 3" xfId="34022" hidden="1"/>
    <cellStyle name="Uwaga 3" xfId="34015" hidden="1"/>
    <cellStyle name="Uwaga 3" xfId="34011" hidden="1"/>
    <cellStyle name="Uwaga 3" xfId="34006" hidden="1"/>
    <cellStyle name="Uwaga 3" xfId="34000" hidden="1"/>
    <cellStyle name="Uwaga 3" xfId="33996" hidden="1"/>
    <cellStyle name="Uwaga 3" xfId="33991" hidden="1"/>
    <cellStyle name="Uwaga 3" xfId="33985" hidden="1"/>
    <cellStyle name="Uwaga 3" xfId="33981" hidden="1"/>
    <cellStyle name="Uwaga 3" xfId="33977" hidden="1"/>
    <cellStyle name="Uwaga 3" xfId="33970" hidden="1"/>
    <cellStyle name="Uwaga 3" xfId="33966" hidden="1"/>
    <cellStyle name="Uwaga 3" xfId="33962" hidden="1"/>
    <cellStyle name="Uwaga 3" xfId="31498" hidden="1"/>
    <cellStyle name="Uwaga 3" xfId="28650" hidden="1"/>
    <cellStyle name="Uwaga 3" xfId="34857" hidden="1"/>
    <cellStyle name="Uwaga 3" xfId="34858" hidden="1"/>
    <cellStyle name="Uwaga 3" xfId="33951" hidden="1"/>
    <cellStyle name="Uwaga 3" xfId="32936" hidden="1"/>
    <cellStyle name="Uwaga 3" xfId="32974" hidden="1"/>
    <cellStyle name="Uwaga 3" xfId="32938" hidden="1"/>
    <cellStyle name="Uwaga 3" xfId="32948" hidden="1"/>
    <cellStyle name="Uwaga 3" xfId="32916" hidden="1"/>
    <cellStyle name="Uwaga 3" xfId="32028" hidden="1"/>
    <cellStyle name="Uwaga 3" xfId="33899" hidden="1"/>
    <cellStyle name="Uwaga 3" xfId="32020" hidden="1"/>
    <cellStyle name="Uwaga 3" xfId="32928" hidden="1"/>
    <cellStyle name="Uwaga 3" xfId="32968" hidden="1"/>
    <cellStyle name="Uwaga 3" xfId="32035" hidden="1"/>
    <cellStyle name="Uwaga 3" xfId="32913" hidden="1"/>
    <cellStyle name="Uwaga 3" xfId="33896" hidden="1"/>
    <cellStyle name="Uwaga 3" xfId="32957" hidden="1"/>
    <cellStyle name="Uwaga 3" xfId="33904" hidden="1"/>
    <cellStyle name="Uwaga 3" xfId="32961" hidden="1"/>
    <cellStyle name="Uwaga 3" xfId="32965" hidden="1"/>
    <cellStyle name="Uwaga 3" xfId="32034" hidden="1"/>
    <cellStyle name="Uwaga 3" xfId="32026" hidden="1"/>
    <cellStyle name="Uwaga 3" xfId="32022" hidden="1"/>
    <cellStyle name="Uwaga 3" xfId="32018" hidden="1"/>
    <cellStyle name="Uwaga 3" xfId="32029" hidden="1"/>
    <cellStyle name="Uwaga 3" xfId="34904" hidden="1"/>
    <cellStyle name="Uwaga 3" xfId="34907" hidden="1"/>
    <cellStyle name="Uwaga 3" xfId="34910" hidden="1"/>
    <cellStyle name="Uwaga 3" xfId="34913" hidden="1"/>
    <cellStyle name="Uwaga 3" xfId="34916" hidden="1"/>
    <cellStyle name="Uwaga 3" xfId="34919" hidden="1"/>
    <cellStyle name="Uwaga 3" xfId="34921" hidden="1"/>
    <cellStyle name="Uwaga 3" xfId="34924" hidden="1"/>
    <cellStyle name="Uwaga 3" xfId="34927" hidden="1"/>
    <cellStyle name="Uwaga 3" xfId="34929" hidden="1"/>
    <cellStyle name="Uwaga 3" xfId="34930" hidden="1"/>
    <cellStyle name="Uwaga 3" xfId="34932" hidden="1"/>
    <cellStyle name="Uwaga 3" xfId="34939" hidden="1"/>
    <cellStyle name="Uwaga 3" xfId="34942" hidden="1"/>
    <cellStyle name="Uwaga 3" xfId="34945" hidden="1"/>
    <cellStyle name="Uwaga 3" xfId="34949" hidden="1"/>
    <cellStyle name="Uwaga 3" xfId="34952" hidden="1"/>
    <cellStyle name="Uwaga 3" xfId="34955" hidden="1"/>
    <cellStyle name="Uwaga 3" xfId="34957" hidden="1"/>
    <cellStyle name="Uwaga 3" xfId="34960" hidden="1"/>
    <cellStyle name="Uwaga 3" xfId="34963" hidden="1"/>
    <cellStyle name="Uwaga 3" xfId="34965" hidden="1"/>
    <cellStyle name="Uwaga 3" xfId="34966" hidden="1"/>
    <cellStyle name="Uwaga 3" xfId="34969" hidden="1"/>
    <cellStyle name="Uwaga 3" xfId="34976" hidden="1"/>
    <cellStyle name="Uwaga 3" xfId="34979" hidden="1"/>
    <cellStyle name="Uwaga 3" xfId="34982" hidden="1"/>
    <cellStyle name="Uwaga 3" xfId="34986" hidden="1"/>
    <cellStyle name="Uwaga 3" xfId="34989" hidden="1"/>
    <cellStyle name="Uwaga 3" xfId="34991" hidden="1"/>
    <cellStyle name="Uwaga 3" xfId="34994" hidden="1"/>
    <cellStyle name="Uwaga 3" xfId="34997" hidden="1"/>
    <cellStyle name="Uwaga 3" xfId="35000" hidden="1"/>
    <cellStyle name="Uwaga 3" xfId="35001" hidden="1"/>
    <cellStyle name="Uwaga 3" xfId="35002" hidden="1"/>
    <cellStyle name="Uwaga 3" xfId="35004" hidden="1"/>
    <cellStyle name="Uwaga 3" xfId="35010" hidden="1"/>
    <cellStyle name="Uwaga 3" xfId="35011" hidden="1"/>
    <cellStyle name="Uwaga 3" xfId="35013" hidden="1"/>
    <cellStyle name="Uwaga 3" xfId="35019" hidden="1"/>
    <cellStyle name="Uwaga 3" xfId="35021" hidden="1"/>
    <cellStyle name="Uwaga 3" xfId="35024" hidden="1"/>
    <cellStyle name="Uwaga 3" xfId="35028" hidden="1"/>
    <cellStyle name="Uwaga 3" xfId="35029" hidden="1"/>
    <cellStyle name="Uwaga 3" xfId="35031" hidden="1"/>
    <cellStyle name="Uwaga 3" xfId="35037" hidden="1"/>
    <cellStyle name="Uwaga 3" xfId="35038" hidden="1"/>
    <cellStyle name="Uwaga 3" xfId="35039" hidden="1"/>
    <cellStyle name="Uwaga 3" xfId="35047" hidden="1"/>
    <cellStyle name="Uwaga 3" xfId="35050" hidden="1"/>
    <cellStyle name="Uwaga 3" xfId="35053" hidden="1"/>
    <cellStyle name="Uwaga 3" xfId="35056" hidden="1"/>
    <cellStyle name="Uwaga 3" xfId="35059" hidden="1"/>
    <cellStyle name="Uwaga 3" xfId="35062" hidden="1"/>
    <cellStyle name="Uwaga 3" xfId="35065" hidden="1"/>
    <cellStyle name="Uwaga 3" xfId="35068" hidden="1"/>
    <cellStyle name="Uwaga 3" xfId="35071" hidden="1"/>
    <cellStyle name="Uwaga 3" xfId="35073" hidden="1"/>
    <cellStyle name="Uwaga 3" xfId="35074" hidden="1"/>
    <cellStyle name="Uwaga 3" xfId="35076" hidden="1"/>
    <cellStyle name="Uwaga 3" xfId="35083" hidden="1"/>
    <cellStyle name="Uwaga 3" xfId="35086" hidden="1"/>
    <cellStyle name="Uwaga 3" xfId="35089" hidden="1"/>
    <cellStyle name="Uwaga 3" xfId="35092" hidden="1"/>
    <cellStyle name="Uwaga 3" xfId="35095" hidden="1"/>
    <cellStyle name="Uwaga 3" xfId="35098" hidden="1"/>
    <cellStyle name="Uwaga 3" xfId="35101" hidden="1"/>
    <cellStyle name="Uwaga 3" xfId="35103" hidden="1"/>
    <cellStyle name="Uwaga 3" xfId="35106" hidden="1"/>
    <cellStyle name="Uwaga 3" xfId="35109" hidden="1"/>
    <cellStyle name="Uwaga 3" xfId="35110" hidden="1"/>
    <cellStyle name="Uwaga 3" xfId="35111" hidden="1"/>
    <cellStyle name="Uwaga 3" xfId="35118" hidden="1"/>
    <cellStyle name="Uwaga 3" xfId="35119" hidden="1"/>
    <cellStyle name="Uwaga 3" xfId="35121" hidden="1"/>
    <cellStyle name="Uwaga 3" xfId="35127" hidden="1"/>
    <cellStyle name="Uwaga 3" xfId="35128" hidden="1"/>
    <cellStyle name="Uwaga 3" xfId="35130" hidden="1"/>
    <cellStyle name="Uwaga 3" xfId="35136" hidden="1"/>
    <cellStyle name="Uwaga 3" xfId="35137" hidden="1"/>
    <cellStyle name="Uwaga 3" xfId="35139" hidden="1"/>
    <cellStyle name="Uwaga 3" xfId="35145" hidden="1"/>
    <cellStyle name="Uwaga 3" xfId="35146" hidden="1"/>
    <cellStyle name="Uwaga 3" xfId="35147" hidden="1"/>
    <cellStyle name="Uwaga 3" xfId="35155" hidden="1"/>
    <cellStyle name="Uwaga 3" xfId="35157" hidden="1"/>
    <cellStyle name="Uwaga 3" xfId="35160" hidden="1"/>
    <cellStyle name="Uwaga 3" xfId="35164" hidden="1"/>
    <cellStyle name="Uwaga 3" xfId="35167" hidden="1"/>
    <cellStyle name="Uwaga 3" xfId="35170" hidden="1"/>
    <cellStyle name="Uwaga 3" xfId="35173" hidden="1"/>
    <cellStyle name="Uwaga 3" xfId="35175" hidden="1"/>
    <cellStyle name="Uwaga 3" xfId="35178" hidden="1"/>
    <cellStyle name="Uwaga 3" xfId="35181" hidden="1"/>
    <cellStyle name="Uwaga 3" xfId="35182" hidden="1"/>
    <cellStyle name="Uwaga 3" xfId="35183" hidden="1"/>
    <cellStyle name="Uwaga 3" xfId="35190" hidden="1"/>
    <cellStyle name="Uwaga 3" xfId="35192" hidden="1"/>
    <cellStyle name="Uwaga 3" xfId="35194" hidden="1"/>
    <cellStyle name="Uwaga 3" xfId="35199" hidden="1"/>
    <cellStyle name="Uwaga 3" xfId="35201" hidden="1"/>
    <cellStyle name="Uwaga 3" xfId="35203" hidden="1"/>
    <cellStyle name="Uwaga 3" xfId="35208" hidden="1"/>
    <cellStyle name="Uwaga 3" xfId="35210" hidden="1"/>
    <cellStyle name="Uwaga 3" xfId="35212" hidden="1"/>
    <cellStyle name="Uwaga 3" xfId="35217" hidden="1"/>
    <cellStyle name="Uwaga 3" xfId="35218" hidden="1"/>
    <cellStyle name="Uwaga 3" xfId="35219" hidden="1"/>
    <cellStyle name="Uwaga 3" xfId="35226" hidden="1"/>
    <cellStyle name="Uwaga 3" xfId="35228" hidden="1"/>
    <cellStyle name="Uwaga 3" xfId="35230" hidden="1"/>
    <cellStyle name="Uwaga 3" xfId="35235" hidden="1"/>
    <cellStyle name="Uwaga 3" xfId="35237" hidden="1"/>
    <cellStyle name="Uwaga 3" xfId="35239" hidden="1"/>
    <cellStyle name="Uwaga 3" xfId="35244" hidden="1"/>
    <cellStyle name="Uwaga 3" xfId="35246" hidden="1"/>
    <cellStyle name="Uwaga 3" xfId="35247" hidden="1"/>
    <cellStyle name="Uwaga 3" xfId="35253" hidden="1"/>
    <cellStyle name="Uwaga 3" xfId="35254" hidden="1"/>
    <cellStyle name="Uwaga 3" xfId="35255" hidden="1"/>
    <cellStyle name="Uwaga 3" xfId="35262" hidden="1"/>
    <cellStyle name="Uwaga 3" xfId="35264" hidden="1"/>
    <cellStyle name="Uwaga 3" xfId="35266" hidden="1"/>
    <cellStyle name="Uwaga 3" xfId="35271" hidden="1"/>
    <cellStyle name="Uwaga 3" xfId="35273" hidden="1"/>
    <cellStyle name="Uwaga 3" xfId="35275" hidden="1"/>
    <cellStyle name="Uwaga 3" xfId="35280" hidden="1"/>
    <cellStyle name="Uwaga 3" xfId="35282" hidden="1"/>
    <cellStyle name="Uwaga 3" xfId="35284" hidden="1"/>
    <cellStyle name="Uwaga 3" xfId="35289" hidden="1"/>
    <cellStyle name="Uwaga 3" xfId="35290" hidden="1"/>
    <cellStyle name="Uwaga 3" xfId="35292" hidden="1"/>
    <cellStyle name="Uwaga 3" xfId="35298" hidden="1"/>
    <cellStyle name="Uwaga 3" xfId="35299" hidden="1"/>
    <cellStyle name="Uwaga 3" xfId="35300" hidden="1"/>
    <cellStyle name="Uwaga 3" xfId="35307" hidden="1"/>
    <cellStyle name="Uwaga 3" xfId="35308" hidden="1"/>
    <cellStyle name="Uwaga 3" xfId="35309" hidden="1"/>
    <cellStyle name="Uwaga 3" xfId="35316" hidden="1"/>
    <cellStyle name="Uwaga 3" xfId="35317" hidden="1"/>
    <cellStyle name="Uwaga 3" xfId="35318" hidden="1"/>
    <cellStyle name="Uwaga 3" xfId="35325" hidden="1"/>
    <cellStyle name="Uwaga 3" xfId="35326" hidden="1"/>
    <cellStyle name="Uwaga 3" xfId="35327" hidden="1"/>
    <cellStyle name="Uwaga 3" xfId="35334" hidden="1"/>
    <cellStyle name="Uwaga 3" xfId="35335" hidden="1"/>
    <cellStyle name="Uwaga 3" xfId="35336" hidden="1"/>
    <cellStyle name="Uwaga 3" xfId="35386" hidden="1"/>
    <cellStyle name="Uwaga 3" xfId="35387" hidden="1"/>
    <cellStyle name="Uwaga 3" xfId="35389" hidden="1"/>
    <cellStyle name="Uwaga 3" xfId="35401" hidden="1"/>
    <cellStyle name="Uwaga 3" xfId="35402" hidden="1"/>
    <cellStyle name="Uwaga 3" xfId="35407" hidden="1"/>
    <cellStyle name="Uwaga 3" xfId="35416" hidden="1"/>
    <cellStyle name="Uwaga 3" xfId="35417" hidden="1"/>
    <cellStyle name="Uwaga 3" xfId="35422" hidden="1"/>
    <cellStyle name="Uwaga 3" xfId="35431" hidden="1"/>
    <cellStyle name="Uwaga 3" xfId="35432" hidden="1"/>
    <cellStyle name="Uwaga 3" xfId="35433" hidden="1"/>
    <cellStyle name="Uwaga 3" xfId="35446" hidden="1"/>
    <cellStyle name="Uwaga 3" xfId="35451" hidden="1"/>
    <cellStyle name="Uwaga 3" xfId="35456" hidden="1"/>
    <cellStyle name="Uwaga 3" xfId="35466" hidden="1"/>
    <cellStyle name="Uwaga 3" xfId="35471" hidden="1"/>
    <cellStyle name="Uwaga 3" xfId="35475" hidden="1"/>
    <cellStyle name="Uwaga 3" xfId="35482" hidden="1"/>
    <cellStyle name="Uwaga 3" xfId="35487" hidden="1"/>
    <cellStyle name="Uwaga 3" xfId="35490" hidden="1"/>
    <cellStyle name="Uwaga 3" xfId="35496" hidden="1"/>
    <cellStyle name="Uwaga 3" xfId="35501" hidden="1"/>
    <cellStyle name="Uwaga 3" xfId="35505" hidden="1"/>
    <cellStyle name="Uwaga 3" xfId="35506" hidden="1"/>
    <cellStyle name="Uwaga 3" xfId="35507" hidden="1"/>
    <cellStyle name="Uwaga 3" xfId="35511" hidden="1"/>
    <cellStyle name="Uwaga 3" xfId="35523" hidden="1"/>
    <cellStyle name="Uwaga 3" xfId="35528" hidden="1"/>
    <cellStyle name="Uwaga 3" xfId="35533" hidden="1"/>
    <cellStyle name="Uwaga 3" xfId="35538" hidden="1"/>
    <cellStyle name="Uwaga 3" xfId="35543" hidden="1"/>
    <cellStyle name="Uwaga 3" xfId="35548" hidden="1"/>
    <cellStyle name="Uwaga 3" xfId="35552" hidden="1"/>
    <cellStyle name="Uwaga 3" xfId="35556" hidden="1"/>
    <cellStyle name="Uwaga 3" xfId="35561" hidden="1"/>
    <cellStyle name="Uwaga 3" xfId="35566" hidden="1"/>
    <cellStyle name="Uwaga 3" xfId="35567" hidden="1"/>
    <cellStyle name="Uwaga 3" xfId="35569" hidden="1"/>
    <cellStyle name="Uwaga 3" xfId="35582" hidden="1"/>
    <cellStyle name="Uwaga 3" xfId="35586" hidden="1"/>
    <cellStyle name="Uwaga 3" xfId="35591" hidden="1"/>
    <cellStyle name="Uwaga 3" xfId="35598" hidden="1"/>
    <cellStyle name="Uwaga 3" xfId="35602" hidden="1"/>
    <cellStyle name="Uwaga 3" xfId="35607" hidden="1"/>
    <cellStyle name="Uwaga 3" xfId="35612" hidden="1"/>
    <cellStyle name="Uwaga 3" xfId="35615" hidden="1"/>
    <cellStyle name="Uwaga 3" xfId="35620" hidden="1"/>
    <cellStyle name="Uwaga 3" xfId="35626" hidden="1"/>
    <cellStyle name="Uwaga 3" xfId="35627" hidden="1"/>
    <cellStyle name="Uwaga 3" xfId="35630" hidden="1"/>
    <cellStyle name="Uwaga 3" xfId="35643" hidden="1"/>
    <cellStyle name="Uwaga 3" xfId="35647" hidden="1"/>
    <cellStyle name="Uwaga 3" xfId="35652" hidden="1"/>
    <cellStyle name="Uwaga 3" xfId="35659" hidden="1"/>
    <cellStyle name="Uwaga 3" xfId="35664" hidden="1"/>
    <cellStyle name="Uwaga 3" xfId="35668" hidden="1"/>
    <cellStyle name="Uwaga 3" xfId="35673" hidden="1"/>
    <cellStyle name="Uwaga 3" xfId="35677" hidden="1"/>
    <cellStyle name="Uwaga 3" xfId="35682" hidden="1"/>
    <cellStyle name="Uwaga 3" xfId="35686" hidden="1"/>
    <cellStyle name="Uwaga 3" xfId="35687" hidden="1"/>
    <cellStyle name="Uwaga 3" xfId="35689" hidden="1"/>
    <cellStyle name="Uwaga 3" xfId="35701" hidden="1"/>
    <cellStyle name="Uwaga 3" xfId="35702" hidden="1"/>
    <cellStyle name="Uwaga 3" xfId="35704" hidden="1"/>
    <cellStyle name="Uwaga 3" xfId="35716" hidden="1"/>
    <cellStyle name="Uwaga 3" xfId="35718" hidden="1"/>
    <cellStyle name="Uwaga 3" xfId="35721" hidden="1"/>
    <cellStyle name="Uwaga 3" xfId="35731" hidden="1"/>
    <cellStyle name="Uwaga 3" xfId="35732" hidden="1"/>
    <cellStyle name="Uwaga 3" xfId="35734" hidden="1"/>
    <cellStyle name="Uwaga 3" xfId="35746" hidden="1"/>
    <cellStyle name="Uwaga 3" xfId="35747" hidden="1"/>
    <cellStyle name="Uwaga 3" xfId="35748" hidden="1"/>
    <cellStyle name="Uwaga 3" xfId="35762" hidden="1"/>
    <cellStyle name="Uwaga 3" xfId="35765" hidden="1"/>
    <cellStyle name="Uwaga 3" xfId="35769" hidden="1"/>
    <cellStyle name="Uwaga 3" xfId="35777" hidden="1"/>
    <cellStyle name="Uwaga 3" xfId="35780" hidden="1"/>
    <cellStyle name="Uwaga 3" xfId="35784" hidden="1"/>
    <cellStyle name="Uwaga 3" xfId="35792" hidden="1"/>
    <cellStyle name="Uwaga 3" xfId="35795" hidden="1"/>
    <cellStyle name="Uwaga 3" xfId="35799" hidden="1"/>
    <cellStyle name="Uwaga 3" xfId="35806" hidden="1"/>
    <cellStyle name="Uwaga 3" xfId="35807" hidden="1"/>
    <cellStyle name="Uwaga 3" xfId="35809" hidden="1"/>
    <cellStyle name="Uwaga 3" xfId="35822" hidden="1"/>
    <cellStyle name="Uwaga 3" xfId="35825" hidden="1"/>
    <cellStyle name="Uwaga 3" xfId="35828" hidden="1"/>
    <cellStyle name="Uwaga 3" xfId="35837" hidden="1"/>
    <cellStyle name="Uwaga 3" xfId="35840" hidden="1"/>
    <cellStyle name="Uwaga 3" xfId="35844" hidden="1"/>
    <cellStyle name="Uwaga 3" xfId="35852" hidden="1"/>
    <cellStyle name="Uwaga 3" xfId="35854" hidden="1"/>
    <cellStyle name="Uwaga 3" xfId="35857" hidden="1"/>
    <cellStyle name="Uwaga 3" xfId="35866" hidden="1"/>
    <cellStyle name="Uwaga 3" xfId="35867" hidden="1"/>
    <cellStyle name="Uwaga 3" xfId="35868" hidden="1"/>
    <cellStyle name="Uwaga 3" xfId="35881" hidden="1"/>
    <cellStyle name="Uwaga 3" xfId="35882" hidden="1"/>
    <cellStyle name="Uwaga 3" xfId="35884" hidden="1"/>
    <cellStyle name="Uwaga 3" xfId="35896" hidden="1"/>
    <cellStyle name="Uwaga 3" xfId="35897" hidden="1"/>
    <cellStyle name="Uwaga 3" xfId="35899" hidden="1"/>
    <cellStyle name="Uwaga 3" xfId="35911" hidden="1"/>
    <cellStyle name="Uwaga 3" xfId="35912" hidden="1"/>
    <cellStyle name="Uwaga 3" xfId="35914" hidden="1"/>
    <cellStyle name="Uwaga 3" xfId="35926" hidden="1"/>
    <cellStyle name="Uwaga 3" xfId="35927" hidden="1"/>
    <cellStyle name="Uwaga 3" xfId="35928" hidden="1"/>
    <cellStyle name="Uwaga 3" xfId="35942" hidden="1"/>
    <cellStyle name="Uwaga 3" xfId="35944" hidden="1"/>
    <cellStyle name="Uwaga 3" xfId="35947" hidden="1"/>
    <cellStyle name="Uwaga 3" xfId="35957" hidden="1"/>
    <cellStyle name="Uwaga 3" xfId="35960" hidden="1"/>
    <cellStyle name="Uwaga 3" xfId="35963" hidden="1"/>
    <cellStyle name="Uwaga 3" xfId="35972" hidden="1"/>
    <cellStyle name="Uwaga 3" xfId="35974" hidden="1"/>
    <cellStyle name="Uwaga 3" xfId="35977" hidden="1"/>
    <cellStyle name="Uwaga 3" xfId="35986" hidden="1"/>
    <cellStyle name="Uwaga 3" xfId="35987" hidden="1"/>
    <cellStyle name="Uwaga 3" xfId="35988" hidden="1"/>
    <cellStyle name="Uwaga 3" xfId="36001" hidden="1"/>
    <cellStyle name="Uwaga 3" xfId="36003" hidden="1"/>
    <cellStyle name="Uwaga 3" xfId="36005" hidden="1"/>
    <cellStyle name="Uwaga 3" xfId="36016" hidden="1"/>
    <cellStyle name="Uwaga 3" xfId="36018" hidden="1"/>
    <cellStyle name="Uwaga 3" xfId="36020" hidden="1"/>
    <cellStyle name="Uwaga 3" xfId="36031" hidden="1"/>
    <cellStyle name="Uwaga 3" xfId="36033" hidden="1"/>
    <cellStyle name="Uwaga 3" xfId="36035" hidden="1"/>
    <cellStyle name="Uwaga 3" xfId="36046" hidden="1"/>
    <cellStyle name="Uwaga 3" xfId="36047" hidden="1"/>
    <cellStyle name="Uwaga 3" xfId="36048" hidden="1"/>
    <cellStyle name="Uwaga 3" xfId="36061" hidden="1"/>
    <cellStyle name="Uwaga 3" xfId="36063" hidden="1"/>
    <cellStyle name="Uwaga 3" xfId="36065" hidden="1"/>
    <cellStyle name="Uwaga 3" xfId="36076" hidden="1"/>
    <cellStyle name="Uwaga 3" xfId="36078" hidden="1"/>
    <cellStyle name="Uwaga 3" xfId="36080" hidden="1"/>
    <cellStyle name="Uwaga 3" xfId="36091" hidden="1"/>
    <cellStyle name="Uwaga 3" xfId="36093" hidden="1"/>
    <cellStyle name="Uwaga 3" xfId="36094" hidden="1"/>
    <cellStyle name="Uwaga 3" xfId="36106" hidden="1"/>
    <cellStyle name="Uwaga 3" xfId="36107" hidden="1"/>
    <cellStyle name="Uwaga 3" xfId="36108" hidden="1"/>
    <cellStyle name="Uwaga 3" xfId="36121" hidden="1"/>
    <cellStyle name="Uwaga 3" xfId="36123" hidden="1"/>
    <cellStyle name="Uwaga 3" xfId="36125" hidden="1"/>
    <cellStyle name="Uwaga 3" xfId="36136" hidden="1"/>
    <cellStyle name="Uwaga 3" xfId="36138" hidden="1"/>
    <cellStyle name="Uwaga 3" xfId="36140" hidden="1"/>
    <cellStyle name="Uwaga 3" xfId="36151" hidden="1"/>
    <cellStyle name="Uwaga 3" xfId="36153" hidden="1"/>
    <cellStyle name="Uwaga 3" xfId="36155" hidden="1"/>
    <cellStyle name="Uwaga 3" xfId="36166" hidden="1"/>
    <cellStyle name="Uwaga 3" xfId="36167" hidden="1"/>
    <cellStyle name="Uwaga 3" xfId="36169" hidden="1"/>
    <cellStyle name="Uwaga 3" xfId="36180" hidden="1"/>
    <cellStyle name="Uwaga 3" xfId="36182" hidden="1"/>
    <cellStyle name="Uwaga 3" xfId="36183" hidden="1"/>
    <cellStyle name="Uwaga 3" xfId="36192" hidden="1"/>
    <cellStyle name="Uwaga 3" xfId="36195" hidden="1"/>
    <cellStyle name="Uwaga 3" xfId="36197" hidden="1"/>
    <cellStyle name="Uwaga 3" xfId="36208" hidden="1"/>
    <cellStyle name="Uwaga 3" xfId="36210" hidden="1"/>
    <cellStyle name="Uwaga 3" xfId="36212" hidden="1"/>
    <cellStyle name="Uwaga 3" xfId="36224" hidden="1"/>
    <cellStyle name="Uwaga 3" xfId="36226" hidden="1"/>
    <cellStyle name="Uwaga 3" xfId="36228" hidden="1"/>
    <cellStyle name="Uwaga 3" xfId="36236" hidden="1"/>
    <cellStyle name="Uwaga 3" xfId="36238" hidden="1"/>
    <cellStyle name="Uwaga 3" xfId="36241" hidden="1"/>
    <cellStyle name="Uwaga 3" xfId="36231" hidden="1"/>
    <cellStyle name="Uwaga 3" xfId="36230" hidden="1"/>
    <cellStyle name="Uwaga 3" xfId="36229" hidden="1"/>
    <cellStyle name="Uwaga 3" xfId="36216" hidden="1"/>
    <cellStyle name="Uwaga 3" xfId="36215" hidden="1"/>
    <cellStyle name="Uwaga 3" xfId="36214" hidden="1"/>
    <cellStyle name="Uwaga 3" xfId="36201" hidden="1"/>
    <cellStyle name="Uwaga 3" xfId="36200" hidden="1"/>
    <cellStyle name="Uwaga 3" xfId="36199" hidden="1"/>
    <cellStyle name="Uwaga 3" xfId="36186" hidden="1"/>
    <cellStyle name="Uwaga 3" xfId="36185" hidden="1"/>
    <cellStyle name="Uwaga 3" xfId="36184" hidden="1"/>
    <cellStyle name="Uwaga 3" xfId="36171" hidden="1"/>
    <cellStyle name="Uwaga 3" xfId="36170" hidden="1"/>
    <cellStyle name="Uwaga 3" xfId="36168" hidden="1"/>
    <cellStyle name="Uwaga 3" xfId="36157" hidden="1"/>
    <cellStyle name="Uwaga 3" xfId="36154" hidden="1"/>
    <cellStyle name="Uwaga 3" xfId="36152" hidden="1"/>
    <cellStyle name="Uwaga 3" xfId="36142" hidden="1"/>
    <cellStyle name="Uwaga 3" xfId="36139" hidden="1"/>
    <cellStyle name="Uwaga 3" xfId="36137" hidden="1"/>
    <cellStyle name="Uwaga 3" xfId="36127" hidden="1"/>
    <cellStyle name="Uwaga 3" xfId="36124" hidden="1"/>
    <cellStyle name="Uwaga 3" xfId="36122" hidden="1"/>
    <cellStyle name="Uwaga 3" xfId="36112" hidden="1"/>
    <cellStyle name="Uwaga 3" xfId="36110" hidden="1"/>
    <cellStyle name="Uwaga 3" xfId="36109" hidden="1"/>
    <cellStyle name="Uwaga 3" xfId="36097" hidden="1"/>
    <cellStyle name="Uwaga 3" xfId="36095" hidden="1"/>
    <cellStyle name="Uwaga 3" xfId="36092" hidden="1"/>
    <cellStyle name="Uwaga 3" xfId="36082" hidden="1"/>
    <cellStyle name="Uwaga 3" xfId="36079" hidden="1"/>
    <cellStyle name="Uwaga 3" xfId="36077" hidden="1"/>
    <cellStyle name="Uwaga 3" xfId="36067" hidden="1"/>
    <cellStyle name="Uwaga 3" xfId="36064" hidden="1"/>
    <cellStyle name="Uwaga 3" xfId="36062" hidden="1"/>
    <cellStyle name="Uwaga 3" xfId="36052" hidden="1"/>
    <cellStyle name="Uwaga 3" xfId="36050" hidden="1"/>
    <cellStyle name="Uwaga 3" xfId="36049" hidden="1"/>
    <cellStyle name="Uwaga 3" xfId="36037" hidden="1"/>
    <cellStyle name="Uwaga 3" xfId="36034" hidden="1"/>
    <cellStyle name="Uwaga 3" xfId="36032" hidden="1"/>
    <cellStyle name="Uwaga 3" xfId="36022" hidden="1"/>
    <cellStyle name="Uwaga 3" xfId="36019" hidden="1"/>
    <cellStyle name="Uwaga 3" xfId="36017" hidden="1"/>
    <cellStyle name="Uwaga 3" xfId="36007" hidden="1"/>
    <cellStyle name="Uwaga 3" xfId="36004" hidden="1"/>
    <cellStyle name="Uwaga 3" xfId="36002" hidden="1"/>
    <cellStyle name="Uwaga 3" xfId="35992" hidden="1"/>
    <cellStyle name="Uwaga 3" xfId="35990" hidden="1"/>
    <cellStyle name="Uwaga 3" xfId="35989" hidden="1"/>
    <cellStyle name="Uwaga 3" xfId="35976" hidden="1"/>
    <cellStyle name="Uwaga 3" xfId="35973" hidden="1"/>
    <cellStyle name="Uwaga 3" xfId="35971" hidden="1"/>
    <cellStyle name="Uwaga 3" xfId="35961" hidden="1"/>
    <cellStyle name="Uwaga 3" xfId="35958" hidden="1"/>
    <cellStyle name="Uwaga 3" xfId="35956" hidden="1"/>
    <cellStyle name="Uwaga 3" xfId="35946" hidden="1"/>
    <cellStyle name="Uwaga 3" xfId="35943" hidden="1"/>
    <cellStyle name="Uwaga 3" xfId="35941" hidden="1"/>
    <cellStyle name="Uwaga 3" xfId="35932" hidden="1"/>
    <cellStyle name="Uwaga 3" xfId="35930" hidden="1"/>
    <cellStyle name="Uwaga 3" xfId="35929" hidden="1"/>
    <cellStyle name="Uwaga 3" xfId="35917" hidden="1"/>
    <cellStyle name="Uwaga 3" xfId="35915" hidden="1"/>
    <cellStyle name="Uwaga 3" xfId="35913" hidden="1"/>
    <cellStyle name="Uwaga 3" xfId="35902" hidden="1"/>
    <cellStyle name="Uwaga 3" xfId="35900" hidden="1"/>
    <cellStyle name="Uwaga 3" xfId="35898" hidden="1"/>
    <cellStyle name="Uwaga 3" xfId="35887" hidden="1"/>
    <cellStyle name="Uwaga 3" xfId="35885" hidden="1"/>
    <cellStyle name="Uwaga 3" xfId="35883" hidden="1"/>
    <cellStyle name="Uwaga 3" xfId="35872" hidden="1"/>
    <cellStyle name="Uwaga 3" xfId="35870" hidden="1"/>
    <cellStyle name="Uwaga 3" xfId="35869" hidden="1"/>
    <cellStyle name="Uwaga 3" xfId="35856" hidden="1"/>
    <cellStyle name="Uwaga 3" xfId="35853" hidden="1"/>
    <cellStyle name="Uwaga 3" xfId="35851" hidden="1"/>
    <cellStyle name="Uwaga 3" xfId="35841" hidden="1"/>
    <cellStyle name="Uwaga 3" xfId="35838" hidden="1"/>
    <cellStyle name="Uwaga 3" xfId="35836" hidden="1"/>
    <cellStyle name="Uwaga 3" xfId="35826" hidden="1"/>
    <cellStyle name="Uwaga 3" xfId="35823" hidden="1"/>
    <cellStyle name="Uwaga 3" xfId="35821" hidden="1"/>
    <cellStyle name="Uwaga 3" xfId="35812" hidden="1"/>
    <cellStyle name="Uwaga 3" xfId="35810" hidden="1"/>
    <cellStyle name="Uwaga 3" xfId="35808" hidden="1"/>
    <cellStyle name="Uwaga 3" xfId="35796" hidden="1"/>
    <cellStyle name="Uwaga 3" xfId="35793" hidden="1"/>
    <cellStyle name="Uwaga 3" xfId="35791" hidden="1"/>
    <cellStyle name="Uwaga 3" xfId="35781" hidden="1"/>
    <cellStyle name="Uwaga 3" xfId="35778" hidden="1"/>
    <cellStyle name="Uwaga 3" xfId="35776" hidden="1"/>
    <cellStyle name="Uwaga 3" xfId="35766" hidden="1"/>
    <cellStyle name="Uwaga 3" xfId="35763" hidden="1"/>
    <cellStyle name="Uwaga 3" xfId="35761" hidden="1"/>
    <cellStyle name="Uwaga 3" xfId="35754" hidden="1"/>
    <cellStyle name="Uwaga 3" xfId="35751" hidden="1"/>
    <cellStyle name="Uwaga 3" xfId="35749" hidden="1"/>
    <cellStyle name="Uwaga 3" xfId="35739" hidden="1"/>
    <cellStyle name="Uwaga 3" xfId="35736" hidden="1"/>
    <cellStyle name="Uwaga 3" xfId="35733" hidden="1"/>
    <cellStyle name="Uwaga 3" xfId="35724" hidden="1"/>
    <cellStyle name="Uwaga 3" xfId="35720" hidden="1"/>
    <cellStyle name="Uwaga 3" xfId="35717" hidden="1"/>
    <cellStyle name="Uwaga 3" xfId="35709" hidden="1"/>
    <cellStyle name="Uwaga 3" xfId="35706" hidden="1"/>
    <cellStyle name="Uwaga 3" xfId="35703" hidden="1"/>
    <cellStyle name="Uwaga 3" xfId="35694" hidden="1"/>
    <cellStyle name="Uwaga 3" xfId="35691" hidden="1"/>
    <cellStyle name="Uwaga 3" xfId="35688" hidden="1"/>
    <cellStyle name="Uwaga 3" xfId="35678" hidden="1"/>
    <cellStyle name="Uwaga 3" xfId="35674" hidden="1"/>
    <cellStyle name="Uwaga 3" xfId="35671" hidden="1"/>
    <cellStyle name="Uwaga 3" xfId="35662" hidden="1"/>
    <cellStyle name="Uwaga 3" xfId="35658" hidden="1"/>
    <cellStyle name="Uwaga 3" xfId="35656" hidden="1"/>
    <cellStyle name="Uwaga 3" xfId="35648" hidden="1"/>
    <cellStyle name="Uwaga 3" xfId="35644" hidden="1"/>
    <cellStyle name="Uwaga 3" xfId="35641" hidden="1"/>
    <cellStyle name="Uwaga 3" xfId="35634" hidden="1"/>
    <cellStyle name="Uwaga 3" xfId="35631" hidden="1"/>
    <cellStyle name="Uwaga 3" xfId="35628" hidden="1"/>
    <cellStyle name="Uwaga 3" xfId="35619" hidden="1"/>
    <cellStyle name="Uwaga 3" xfId="35614" hidden="1"/>
    <cellStyle name="Uwaga 3" xfId="35611" hidden="1"/>
    <cellStyle name="Uwaga 3" xfId="35604" hidden="1"/>
    <cellStyle name="Uwaga 3" xfId="35599" hidden="1"/>
    <cellStyle name="Uwaga 3" xfId="35596" hidden="1"/>
    <cellStyle name="Uwaga 3" xfId="35589" hidden="1"/>
    <cellStyle name="Uwaga 3" xfId="35584" hidden="1"/>
    <cellStyle name="Uwaga 3" xfId="35581" hidden="1"/>
    <cellStyle name="Uwaga 3" xfId="35575" hidden="1"/>
    <cellStyle name="Uwaga 3" xfId="35571" hidden="1"/>
    <cellStyle name="Uwaga 3" xfId="35568" hidden="1"/>
    <cellStyle name="Uwaga 3" xfId="35560" hidden="1"/>
    <cellStyle name="Uwaga 3" xfId="35555" hidden="1"/>
    <cellStyle name="Uwaga 3" xfId="35551" hidden="1"/>
    <cellStyle name="Uwaga 3" xfId="35545" hidden="1"/>
    <cellStyle name="Uwaga 3" xfId="35540" hidden="1"/>
    <cellStyle name="Uwaga 3" xfId="35536" hidden="1"/>
    <cellStyle name="Uwaga 3" xfId="35530" hidden="1"/>
    <cellStyle name="Uwaga 3" xfId="35525" hidden="1"/>
    <cellStyle name="Uwaga 3" xfId="35521" hidden="1"/>
    <cellStyle name="Uwaga 3" xfId="35516" hidden="1"/>
    <cellStyle name="Uwaga 3" xfId="35512" hidden="1"/>
    <cellStyle name="Uwaga 3" xfId="35508" hidden="1"/>
    <cellStyle name="Uwaga 3" xfId="35500" hidden="1"/>
    <cellStyle name="Uwaga 3" xfId="35495" hidden="1"/>
    <cellStyle name="Uwaga 3" xfId="35491" hidden="1"/>
    <cellStyle name="Uwaga 3" xfId="35485" hidden="1"/>
    <cellStyle name="Uwaga 3" xfId="35480" hidden="1"/>
    <cellStyle name="Uwaga 3" xfId="35476" hidden="1"/>
    <cellStyle name="Uwaga 3" xfId="35470" hidden="1"/>
    <cellStyle name="Uwaga 3" xfId="35465" hidden="1"/>
    <cellStyle name="Uwaga 3" xfId="35461" hidden="1"/>
    <cellStyle name="Uwaga 3" xfId="35457" hidden="1"/>
    <cellStyle name="Uwaga 3" xfId="35452" hidden="1"/>
    <cellStyle name="Uwaga 3" xfId="35447" hidden="1"/>
    <cellStyle name="Uwaga 3" xfId="35442" hidden="1"/>
    <cellStyle name="Uwaga 3" xfId="35438" hidden="1"/>
    <cellStyle name="Uwaga 3" xfId="35434" hidden="1"/>
    <cellStyle name="Uwaga 3" xfId="35427" hidden="1"/>
    <cellStyle name="Uwaga 3" xfId="35423" hidden="1"/>
    <cellStyle name="Uwaga 3" xfId="35418" hidden="1"/>
    <cellStyle name="Uwaga 3" xfId="35412" hidden="1"/>
    <cellStyle name="Uwaga 3" xfId="35408" hidden="1"/>
    <cellStyle name="Uwaga 3" xfId="35403" hidden="1"/>
    <cellStyle name="Uwaga 3" xfId="35397" hidden="1"/>
    <cellStyle name="Uwaga 3" xfId="35393" hidden="1"/>
    <cellStyle name="Uwaga 3" xfId="35388" hidden="1"/>
    <cellStyle name="Uwaga 3" xfId="35382" hidden="1"/>
    <cellStyle name="Uwaga 3" xfId="35378" hidden="1"/>
    <cellStyle name="Uwaga 3" xfId="35374" hidden="1"/>
    <cellStyle name="Uwaga 3" xfId="36234" hidden="1"/>
    <cellStyle name="Uwaga 3" xfId="36233" hidden="1"/>
    <cellStyle name="Uwaga 3" xfId="36232" hidden="1"/>
    <cellStyle name="Uwaga 3" xfId="36219" hidden="1"/>
    <cellStyle name="Uwaga 3" xfId="36218" hidden="1"/>
    <cellStyle name="Uwaga 3" xfId="36217" hidden="1"/>
    <cellStyle name="Uwaga 3" xfId="36204" hidden="1"/>
    <cellStyle name="Uwaga 3" xfId="36203" hidden="1"/>
    <cellStyle name="Uwaga 3" xfId="36202" hidden="1"/>
    <cellStyle name="Uwaga 3" xfId="36189" hidden="1"/>
    <cellStyle name="Uwaga 3" xfId="36188" hidden="1"/>
    <cellStyle name="Uwaga 3" xfId="36187" hidden="1"/>
    <cellStyle name="Uwaga 3" xfId="36174" hidden="1"/>
    <cellStyle name="Uwaga 3" xfId="36173" hidden="1"/>
    <cellStyle name="Uwaga 3" xfId="36172" hidden="1"/>
    <cellStyle name="Uwaga 3" xfId="36160" hidden="1"/>
    <cellStyle name="Uwaga 3" xfId="36158" hidden="1"/>
    <cellStyle name="Uwaga 3" xfId="36156" hidden="1"/>
    <cellStyle name="Uwaga 3" xfId="36145" hidden="1"/>
    <cellStyle name="Uwaga 3" xfId="36143" hidden="1"/>
    <cellStyle name="Uwaga 3" xfId="36141" hidden="1"/>
    <cellStyle name="Uwaga 3" xfId="36130" hidden="1"/>
    <cellStyle name="Uwaga 3" xfId="36128" hidden="1"/>
    <cellStyle name="Uwaga 3" xfId="36126" hidden="1"/>
    <cellStyle name="Uwaga 3" xfId="36115" hidden="1"/>
    <cellStyle name="Uwaga 3" xfId="36113" hidden="1"/>
    <cellStyle name="Uwaga 3" xfId="36111" hidden="1"/>
    <cellStyle name="Uwaga 3" xfId="36100" hidden="1"/>
    <cellStyle name="Uwaga 3" xfId="36098" hidden="1"/>
    <cellStyle name="Uwaga 3" xfId="36096" hidden="1"/>
    <cellStyle name="Uwaga 3" xfId="36085" hidden="1"/>
    <cellStyle name="Uwaga 3" xfId="36083" hidden="1"/>
    <cellStyle name="Uwaga 3" xfId="36081" hidden="1"/>
    <cellStyle name="Uwaga 3" xfId="36070" hidden="1"/>
    <cellStyle name="Uwaga 3" xfId="36068" hidden="1"/>
    <cellStyle name="Uwaga 3" xfId="36066" hidden="1"/>
    <cellStyle name="Uwaga 3" xfId="36055" hidden="1"/>
    <cellStyle name="Uwaga 3" xfId="36053" hidden="1"/>
    <cellStyle name="Uwaga 3" xfId="36051" hidden="1"/>
    <cellStyle name="Uwaga 3" xfId="36040" hidden="1"/>
    <cellStyle name="Uwaga 3" xfId="36038" hidden="1"/>
    <cellStyle name="Uwaga 3" xfId="36036" hidden="1"/>
    <cellStyle name="Uwaga 3" xfId="36025" hidden="1"/>
    <cellStyle name="Uwaga 3" xfId="36023" hidden="1"/>
    <cellStyle name="Uwaga 3" xfId="36021" hidden="1"/>
    <cellStyle name="Uwaga 3" xfId="36010" hidden="1"/>
    <cellStyle name="Uwaga 3" xfId="36008" hidden="1"/>
    <cellStyle name="Uwaga 3" xfId="36006" hidden="1"/>
    <cellStyle name="Uwaga 3" xfId="35995" hidden="1"/>
    <cellStyle name="Uwaga 3" xfId="35993" hidden="1"/>
    <cellStyle name="Uwaga 3" xfId="35991" hidden="1"/>
    <cellStyle name="Uwaga 3" xfId="35980" hidden="1"/>
    <cellStyle name="Uwaga 3" xfId="35978" hidden="1"/>
    <cellStyle name="Uwaga 3" xfId="35975" hidden="1"/>
    <cellStyle name="Uwaga 3" xfId="35965" hidden="1"/>
    <cellStyle name="Uwaga 3" xfId="35962" hidden="1"/>
    <cellStyle name="Uwaga 3" xfId="35959" hidden="1"/>
    <cellStyle name="Uwaga 3" xfId="35950" hidden="1"/>
    <cellStyle name="Uwaga 3" xfId="35948" hidden="1"/>
    <cellStyle name="Uwaga 3" xfId="35945" hidden="1"/>
    <cellStyle name="Uwaga 3" xfId="35935" hidden="1"/>
    <cellStyle name="Uwaga 3" xfId="35933" hidden="1"/>
    <cellStyle name="Uwaga 3" xfId="35931" hidden="1"/>
    <cellStyle name="Uwaga 3" xfId="35920" hidden="1"/>
    <cellStyle name="Uwaga 3" xfId="35918" hidden="1"/>
    <cellStyle name="Uwaga 3" xfId="35916" hidden="1"/>
    <cellStyle name="Uwaga 3" xfId="35905" hidden="1"/>
    <cellStyle name="Uwaga 3" xfId="35903" hidden="1"/>
    <cellStyle name="Uwaga 3" xfId="35901" hidden="1"/>
    <cellStyle name="Uwaga 3" xfId="35890" hidden="1"/>
    <cellStyle name="Uwaga 3" xfId="35888" hidden="1"/>
    <cellStyle name="Uwaga 3" xfId="35886" hidden="1"/>
    <cellStyle name="Uwaga 3" xfId="35875" hidden="1"/>
    <cellStyle name="Uwaga 3" xfId="35873" hidden="1"/>
    <cellStyle name="Uwaga 3" xfId="35871" hidden="1"/>
    <cellStyle name="Uwaga 3" xfId="35860" hidden="1"/>
    <cellStyle name="Uwaga 3" xfId="35858" hidden="1"/>
    <cellStyle name="Uwaga 3" xfId="35855" hidden="1"/>
    <cellStyle name="Uwaga 3" xfId="35845" hidden="1"/>
    <cellStyle name="Uwaga 3" xfId="35842" hidden="1"/>
    <cellStyle name="Uwaga 3" xfId="35839" hidden="1"/>
    <cellStyle name="Uwaga 3" xfId="35830" hidden="1"/>
    <cellStyle name="Uwaga 3" xfId="35827" hidden="1"/>
    <cellStyle name="Uwaga 3" xfId="35824" hidden="1"/>
    <cellStyle name="Uwaga 3" xfId="35815" hidden="1"/>
    <cellStyle name="Uwaga 3" xfId="35813" hidden="1"/>
    <cellStyle name="Uwaga 3" xfId="35811" hidden="1"/>
    <cellStyle name="Uwaga 3" xfId="35800" hidden="1"/>
    <cellStyle name="Uwaga 3" xfId="35797" hidden="1"/>
    <cellStyle name="Uwaga 3" xfId="35794" hidden="1"/>
    <cellStyle name="Uwaga 3" xfId="35785" hidden="1"/>
    <cellStyle name="Uwaga 3" xfId="35782" hidden="1"/>
    <cellStyle name="Uwaga 3" xfId="35779" hidden="1"/>
    <cellStyle name="Uwaga 3" xfId="35770" hidden="1"/>
    <cellStyle name="Uwaga 3" xfId="35767" hidden="1"/>
    <cellStyle name="Uwaga 3" xfId="35764" hidden="1"/>
    <cellStyle name="Uwaga 3" xfId="35757" hidden="1"/>
    <cellStyle name="Uwaga 3" xfId="35753" hidden="1"/>
    <cellStyle name="Uwaga 3" xfId="35750" hidden="1"/>
    <cellStyle name="Uwaga 3" xfId="35742" hidden="1"/>
    <cellStyle name="Uwaga 3" xfId="35738" hidden="1"/>
    <cellStyle name="Uwaga 3" xfId="35735" hidden="1"/>
    <cellStyle name="Uwaga 3" xfId="35727" hidden="1"/>
    <cellStyle name="Uwaga 3" xfId="35723" hidden="1"/>
    <cellStyle name="Uwaga 3" xfId="35719" hidden="1"/>
    <cellStyle name="Uwaga 3" xfId="35712" hidden="1"/>
    <cellStyle name="Uwaga 3" xfId="35708" hidden="1"/>
    <cellStyle name="Uwaga 3" xfId="35705" hidden="1"/>
    <cellStyle name="Uwaga 3" xfId="35697" hidden="1"/>
    <cellStyle name="Uwaga 3" xfId="35693" hidden="1"/>
    <cellStyle name="Uwaga 3" xfId="35690" hidden="1"/>
    <cellStyle name="Uwaga 3" xfId="35681" hidden="1"/>
    <cellStyle name="Uwaga 3" xfId="35676" hidden="1"/>
    <cellStyle name="Uwaga 3" xfId="35672" hidden="1"/>
    <cellStyle name="Uwaga 3" xfId="35666" hidden="1"/>
    <cellStyle name="Uwaga 3" xfId="35661" hidden="1"/>
    <cellStyle name="Uwaga 3" xfId="35657" hidden="1"/>
    <cellStyle name="Uwaga 3" xfId="35651" hidden="1"/>
    <cellStyle name="Uwaga 3" xfId="35646" hidden="1"/>
    <cellStyle name="Uwaga 3" xfId="35642" hidden="1"/>
    <cellStyle name="Uwaga 3" xfId="35637" hidden="1"/>
    <cellStyle name="Uwaga 3" xfId="35633" hidden="1"/>
    <cellStyle name="Uwaga 3" xfId="35629" hidden="1"/>
    <cellStyle name="Uwaga 3" xfId="35622" hidden="1"/>
    <cellStyle name="Uwaga 3" xfId="35617" hidden="1"/>
    <cellStyle name="Uwaga 3" xfId="35613" hidden="1"/>
    <cellStyle name="Uwaga 3" xfId="35606" hidden="1"/>
    <cellStyle name="Uwaga 3" xfId="35601" hidden="1"/>
    <cellStyle name="Uwaga 3" xfId="35597" hidden="1"/>
    <cellStyle name="Uwaga 3" xfId="35592" hidden="1"/>
    <cellStyle name="Uwaga 3" xfId="35587" hidden="1"/>
    <cellStyle name="Uwaga 3" xfId="35583" hidden="1"/>
    <cellStyle name="Uwaga 3" xfId="35577" hidden="1"/>
    <cellStyle name="Uwaga 3" xfId="35573" hidden="1"/>
    <cellStyle name="Uwaga 3" xfId="35570" hidden="1"/>
    <cellStyle name="Uwaga 3" xfId="35563" hidden="1"/>
    <cellStyle name="Uwaga 3" xfId="35558" hidden="1"/>
    <cellStyle name="Uwaga 3" xfId="35553" hidden="1"/>
    <cellStyle name="Uwaga 3" xfId="35547" hidden="1"/>
    <cellStyle name="Uwaga 3" xfId="35542" hidden="1"/>
    <cellStyle name="Uwaga 3" xfId="35537" hidden="1"/>
    <cellStyle name="Uwaga 3" xfId="35532" hidden="1"/>
    <cellStyle name="Uwaga 3" xfId="35527" hidden="1"/>
    <cellStyle name="Uwaga 3" xfId="35522" hidden="1"/>
    <cellStyle name="Uwaga 3" xfId="35518" hidden="1"/>
    <cellStyle name="Uwaga 3" xfId="35514" hidden="1"/>
    <cellStyle name="Uwaga 3" xfId="35509" hidden="1"/>
    <cellStyle name="Uwaga 3" xfId="35502" hidden="1"/>
    <cellStyle name="Uwaga 3" xfId="35497" hidden="1"/>
    <cellStyle name="Uwaga 3" xfId="35492" hidden="1"/>
    <cellStyle name="Uwaga 3" xfId="35486" hidden="1"/>
    <cellStyle name="Uwaga 3" xfId="35481" hidden="1"/>
    <cellStyle name="Uwaga 3" xfId="35477" hidden="1"/>
    <cellStyle name="Uwaga 3" xfId="35472" hidden="1"/>
    <cellStyle name="Uwaga 3" xfId="35467" hidden="1"/>
    <cellStyle name="Uwaga 3" xfId="35462" hidden="1"/>
    <cellStyle name="Uwaga 3" xfId="35458" hidden="1"/>
    <cellStyle name="Uwaga 3" xfId="35453" hidden="1"/>
    <cellStyle name="Uwaga 3" xfId="35448" hidden="1"/>
    <cellStyle name="Uwaga 3" xfId="35443" hidden="1"/>
    <cellStyle name="Uwaga 3" xfId="35439" hidden="1"/>
    <cellStyle name="Uwaga 3" xfId="35435" hidden="1"/>
    <cellStyle name="Uwaga 3" xfId="35428" hidden="1"/>
    <cellStyle name="Uwaga 3" xfId="35424" hidden="1"/>
    <cellStyle name="Uwaga 3" xfId="35419" hidden="1"/>
    <cellStyle name="Uwaga 3" xfId="35413" hidden="1"/>
    <cellStyle name="Uwaga 3" xfId="35409" hidden="1"/>
    <cellStyle name="Uwaga 3" xfId="35404" hidden="1"/>
    <cellStyle name="Uwaga 3" xfId="35398" hidden="1"/>
    <cellStyle name="Uwaga 3" xfId="35394" hidden="1"/>
    <cellStyle name="Uwaga 3" xfId="35390" hidden="1"/>
    <cellStyle name="Uwaga 3" xfId="35383" hidden="1"/>
    <cellStyle name="Uwaga 3" xfId="35379" hidden="1"/>
    <cellStyle name="Uwaga 3" xfId="35375" hidden="1"/>
    <cellStyle name="Uwaga 3" xfId="36239" hidden="1"/>
    <cellStyle name="Uwaga 3" xfId="36237" hidden="1"/>
    <cellStyle name="Uwaga 3" xfId="36235" hidden="1"/>
    <cellStyle name="Uwaga 3" xfId="36222" hidden="1"/>
    <cellStyle name="Uwaga 3" xfId="36221" hidden="1"/>
    <cellStyle name="Uwaga 3" xfId="36220" hidden="1"/>
    <cellStyle name="Uwaga 3" xfId="36207" hidden="1"/>
    <cellStyle name="Uwaga 3" xfId="36206" hidden="1"/>
    <cellStyle name="Uwaga 3" xfId="36205" hidden="1"/>
    <cellStyle name="Uwaga 3" xfId="36193" hidden="1"/>
    <cellStyle name="Uwaga 3" xfId="36191" hidden="1"/>
    <cellStyle name="Uwaga 3" xfId="36190" hidden="1"/>
    <cellStyle name="Uwaga 3" xfId="36177" hidden="1"/>
    <cellStyle name="Uwaga 3" xfId="36176" hidden="1"/>
    <cellStyle name="Uwaga 3" xfId="36175" hidden="1"/>
    <cellStyle name="Uwaga 3" xfId="36163" hidden="1"/>
    <cellStyle name="Uwaga 3" xfId="36161" hidden="1"/>
    <cellStyle name="Uwaga 3" xfId="36159" hidden="1"/>
    <cellStyle name="Uwaga 3" xfId="36148" hidden="1"/>
    <cellStyle name="Uwaga 3" xfId="36146" hidden="1"/>
    <cellStyle name="Uwaga 3" xfId="36144" hidden="1"/>
    <cellStyle name="Uwaga 3" xfId="36133" hidden="1"/>
    <cellStyle name="Uwaga 3" xfId="36131" hidden="1"/>
    <cellStyle name="Uwaga 3" xfId="36129" hidden="1"/>
    <cellStyle name="Uwaga 3" xfId="36118" hidden="1"/>
    <cellStyle name="Uwaga 3" xfId="36116" hidden="1"/>
    <cellStyle name="Uwaga 3" xfId="36114" hidden="1"/>
    <cellStyle name="Uwaga 3" xfId="36103" hidden="1"/>
    <cellStyle name="Uwaga 3" xfId="36101" hidden="1"/>
    <cellStyle name="Uwaga 3" xfId="36099" hidden="1"/>
    <cellStyle name="Uwaga 3" xfId="36088" hidden="1"/>
    <cellStyle name="Uwaga 3" xfId="36086" hidden="1"/>
    <cellStyle name="Uwaga 3" xfId="36084" hidden="1"/>
    <cellStyle name="Uwaga 3" xfId="36073" hidden="1"/>
    <cellStyle name="Uwaga 3" xfId="36071" hidden="1"/>
    <cellStyle name="Uwaga 3" xfId="36069" hidden="1"/>
    <cellStyle name="Uwaga 3" xfId="36058" hidden="1"/>
    <cellStyle name="Uwaga 3" xfId="36056" hidden="1"/>
    <cellStyle name="Uwaga 3" xfId="36054" hidden="1"/>
    <cellStyle name="Uwaga 3" xfId="36043" hidden="1"/>
    <cellStyle name="Uwaga 3" xfId="36041" hidden="1"/>
    <cellStyle name="Uwaga 3" xfId="36039" hidden="1"/>
    <cellStyle name="Uwaga 3" xfId="36028" hidden="1"/>
    <cellStyle name="Uwaga 3" xfId="36026" hidden="1"/>
    <cellStyle name="Uwaga 3" xfId="36024" hidden="1"/>
    <cellStyle name="Uwaga 3" xfId="36013" hidden="1"/>
    <cellStyle name="Uwaga 3" xfId="36011" hidden="1"/>
    <cellStyle name="Uwaga 3" xfId="36009" hidden="1"/>
    <cellStyle name="Uwaga 3" xfId="35998" hidden="1"/>
    <cellStyle name="Uwaga 3" xfId="35996" hidden="1"/>
    <cellStyle name="Uwaga 3" xfId="35994" hidden="1"/>
    <cellStyle name="Uwaga 3" xfId="35983" hidden="1"/>
    <cellStyle name="Uwaga 3" xfId="35981" hidden="1"/>
    <cellStyle name="Uwaga 3" xfId="35979" hidden="1"/>
    <cellStyle name="Uwaga 3" xfId="35968" hidden="1"/>
    <cellStyle name="Uwaga 3" xfId="35966" hidden="1"/>
    <cellStyle name="Uwaga 3" xfId="35964" hidden="1"/>
    <cellStyle name="Uwaga 3" xfId="35953" hidden="1"/>
    <cellStyle name="Uwaga 3" xfId="35951" hidden="1"/>
    <cellStyle name="Uwaga 3" xfId="35949" hidden="1"/>
    <cellStyle name="Uwaga 3" xfId="35938" hidden="1"/>
    <cellStyle name="Uwaga 3" xfId="35936" hidden="1"/>
    <cellStyle name="Uwaga 3" xfId="35934" hidden="1"/>
    <cellStyle name="Uwaga 3" xfId="35923" hidden="1"/>
    <cellStyle name="Uwaga 3" xfId="35921" hidden="1"/>
    <cellStyle name="Uwaga 3" xfId="35919" hidden="1"/>
    <cellStyle name="Uwaga 3" xfId="35908" hidden="1"/>
    <cellStyle name="Uwaga 3" xfId="35906" hidden="1"/>
    <cellStyle name="Uwaga 3" xfId="35904" hidden="1"/>
    <cellStyle name="Uwaga 3" xfId="35893" hidden="1"/>
    <cellStyle name="Uwaga 3" xfId="35891" hidden="1"/>
    <cellStyle name="Uwaga 3" xfId="35889" hidden="1"/>
    <cellStyle name="Uwaga 3" xfId="35878" hidden="1"/>
    <cellStyle name="Uwaga 3" xfId="35876" hidden="1"/>
    <cellStyle name="Uwaga 3" xfId="35874" hidden="1"/>
    <cellStyle name="Uwaga 3" xfId="35863" hidden="1"/>
    <cellStyle name="Uwaga 3" xfId="35861" hidden="1"/>
    <cellStyle name="Uwaga 3" xfId="35859" hidden="1"/>
    <cellStyle name="Uwaga 3" xfId="35848" hidden="1"/>
    <cellStyle name="Uwaga 3" xfId="35846" hidden="1"/>
    <cellStyle name="Uwaga 3" xfId="35843" hidden="1"/>
    <cellStyle name="Uwaga 3" xfId="35833" hidden="1"/>
    <cellStyle name="Uwaga 3" xfId="35831" hidden="1"/>
    <cellStyle name="Uwaga 3" xfId="35829" hidden="1"/>
    <cellStyle name="Uwaga 3" xfId="35818" hidden="1"/>
    <cellStyle name="Uwaga 3" xfId="35816" hidden="1"/>
    <cellStyle name="Uwaga 3" xfId="35814" hidden="1"/>
    <cellStyle name="Uwaga 3" xfId="35803" hidden="1"/>
    <cellStyle name="Uwaga 3" xfId="35801" hidden="1"/>
    <cellStyle name="Uwaga 3" xfId="35798" hidden="1"/>
    <cellStyle name="Uwaga 3" xfId="35788" hidden="1"/>
    <cellStyle name="Uwaga 3" xfId="35786" hidden="1"/>
    <cellStyle name="Uwaga 3" xfId="35783" hidden="1"/>
    <cellStyle name="Uwaga 3" xfId="35773" hidden="1"/>
    <cellStyle name="Uwaga 3" xfId="35771" hidden="1"/>
    <cellStyle name="Uwaga 3" xfId="35768" hidden="1"/>
    <cellStyle name="Uwaga 3" xfId="35759" hidden="1"/>
    <cellStyle name="Uwaga 3" xfId="35756" hidden="1"/>
    <cellStyle name="Uwaga 3" xfId="35752" hidden="1"/>
    <cellStyle name="Uwaga 3" xfId="35744" hidden="1"/>
    <cellStyle name="Uwaga 3" xfId="35741" hidden="1"/>
    <cellStyle name="Uwaga 3" xfId="35737" hidden="1"/>
    <cellStyle name="Uwaga 3" xfId="35729" hidden="1"/>
    <cellStyle name="Uwaga 3" xfId="35726" hidden="1"/>
    <cellStyle name="Uwaga 3" xfId="35722" hidden="1"/>
    <cellStyle name="Uwaga 3" xfId="35714" hidden="1"/>
    <cellStyle name="Uwaga 3" xfId="35711" hidden="1"/>
    <cellStyle name="Uwaga 3" xfId="35707" hidden="1"/>
    <cellStyle name="Uwaga 3" xfId="35699" hidden="1"/>
    <cellStyle name="Uwaga 3" xfId="35696" hidden="1"/>
    <cellStyle name="Uwaga 3" xfId="35692" hidden="1"/>
    <cellStyle name="Uwaga 3" xfId="35684" hidden="1"/>
    <cellStyle name="Uwaga 3" xfId="35680" hidden="1"/>
    <cellStyle name="Uwaga 3" xfId="35675" hidden="1"/>
    <cellStyle name="Uwaga 3" xfId="35669" hidden="1"/>
    <cellStyle name="Uwaga 3" xfId="35665" hidden="1"/>
    <cellStyle name="Uwaga 3" xfId="35660" hidden="1"/>
    <cellStyle name="Uwaga 3" xfId="35654" hidden="1"/>
    <cellStyle name="Uwaga 3" xfId="35650" hidden="1"/>
    <cellStyle name="Uwaga 3" xfId="35645" hidden="1"/>
    <cellStyle name="Uwaga 3" xfId="35639" hidden="1"/>
    <cellStyle name="Uwaga 3" xfId="35636" hidden="1"/>
    <cellStyle name="Uwaga 3" xfId="35632" hidden="1"/>
    <cellStyle name="Uwaga 3" xfId="35624" hidden="1"/>
    <cellStyle name="Uwaga 3" xfId="35621" hidden="1"/>
    <cellStyle name="Uwaga 3" xfId="35616" hidden="1"/>
    <cellStyle name="Uwaga 3" xfId="35609" hidden="1"/>
    <cellStyle name="Uwaga 3" xfId="35605" hidden="1"/>
    <cellStyle name="Uwaga 3" xfId="35600" hidden="1"/>
    <cellStyle name="Uwaga 3" xfId="35594" hidden="1"/>
    <cellStyle name="Uwaga 3" xfId="35590" hidden="1"/>
    <cellStyle name="Uwaga 3" xfId="35585" hidden="1"/>
    <cellStyle name="Uwaga 3" xfId="35579" hidden="1"/>
    <cellStyle name="Uwaga 3" xfId="35576" hidden="1"/>
    <cellStyle name="Uwaga 3" xfId="35572" hidden="1"/>
    <cellStyle name="Uwaga 3" xfId="35564" hidden="1"/>
    <cellStyle name="Uwaga 3" xfId="35559" hidden="1"/>
    <cellStyle name="Uwaga 3" xfId="35554" hidden="1"/>
    <cellStyle name="Uwaga 3" xfId="35549" hidden="1"/>
    <cellStyle name="Uwaga 3" xfId="35544" hidden="1"/>
    <cellStyle name="Uwaga 3" xfId="35539" hidden="1"/>
    <cellStyle name="Uwaga 3" xfId="35534" hidden="1"/>
    <cellStyle name="Uwaga 3" xfId="35529" hidden="1"/>
    <cellStyle name="Uwaga 3" xfId="35524" hidden="1"/>
    <cellStyle name="Uwaga 3" xfId="35519" hidden="1"/>
    <cellStyle name="Uwaga 3" xfId="35515" hidden="1"/>
    <cellStyle name="Uwaga 3" xfId="35510" hidden="1"/>
    <cellStyle name="Uwaga 3" xfId="35503" hidden="1"/>
    <cellStyle name="Uwaga 3" xfId="35498" hidden="1"/>
    <cellStyle name="Uwaga 3" xfId="35493" hidden="1"/>
    <cellStyle name="Uwaga 3" xfId="35488" hidden="1"/>
    <cellStyle name="Uwaga 3" xfId="35483" hidden="1"/>
    <cellStyle name="Uwaga 3" xfId="35478" hidden="1"/>
    <cellStyle name="Uwaga 3" xfId="35473" hidden="1"/>
    <cellStyle name="Uwaga 3" xfId="35468" hidden="1"/>
    <cellStyle name="Uwaga 3" xfId="35463" hidden="1"/>
    <cellStyle name="Uwaga 3" xfId="35459" hidden="1"/>
    <cellStyle name="Uwaga 3" xfId="35454" hidden="1"/>
    <cellStyle name="Uwaga 3" xfId="35449" hidden="1"/>
    <cellStyle name="Uwaga 3" xfId="35444" hidden="1"/>
    <cellStyle name="Uwaga 3" xfId="35440" hidden="1"/>
    <cellStyle name="Uwaga 3" xfId="35436" hidden="1"/>
    <cellStyle name="Uwaga 3" xfId="35429" hidden="1"/>
    <cellStyle name="Uwaga 3" xfId="35425" hidden="1"/>
    <cellStyle name="Uwaga 3" xfId="35420" hidden="1"/>
    <cellStyle name="Uwaga 3" xfId="35414" hidden="1"/>
    <cellStyle name="Uwaga 3" xfId="35410" hidden="1"/>
    <cellStyle name="Uwaga 3" xfId="35405" hidden="1"/>
    <cellStyle name="Uwaga 3" xfId="35399" hidden="1"/>
    <cellStyle name="Uwaga 3" xfId="35395" hidden="1"/>
    <cellStyle name="Uwaga 3" xfId="35391" hidden="1"/>
    <cellStyle name="Uwaga 3" xfId="35384" hidden="1"/>
    <cellStyle name="Uwaga 3" xfId="35380" hidden="1"/>
    <cellStyle name="Uwaga 3" xfId="35376" hidden="1"/>
    <cellStyle name="Uwaga 3" xfId="36243" hidden="1"/>
    <cellStyle name="Uwaga 3" xfId="36242" hidden="1"/>
    <cellStyle name="Uwaga 3" xfId="36240" hidden="1"/>
    <cellStyle name="Uwaga 3" xfId="36227" hidden="1"/>
    <cellStyle name="Uwaga 3" xfId="36225" hidden="1"/>
    <cellStyle name="Uwaga 3" xfId="36223" hidden="1"/>
    <cellStyle name="Uwaga 3" xfId="36213" hidden="1"/>
    <cellStyle name="Uwaga 3" xfId="36211" hidden="1"/>
    <cellStyle name="Uwaga 3" xfId="36209" hidden="1"/>
    <cellStyle name="Uwaga 3" xfId="36198" hidden="1"/>
    <cellStyle name="Uwaga 3" xfId="36196" hidden="1"/>
    <cellStyle name="Uwaga 3" xfId="36194" hidden="1"/>
    <cellStyle name="Uwaga 3" xfId="36181" hidden="1"/>
    <cellStyle name="Uwaga 3" xfId="36179" hidden="1"/>
    <cellStyle name="Uwaga 3" xfId="36178" hidden="1"/>
    <cellStyle name="Uwaga 3" xfId="36165" hidden="1"/>
    <cellStyle name="Uwaga 3" xfId="36164" hidden="1"/>
    <cellStyle name="Uwaga 3" xfId="36162" hidden="1"/>
    <cellStyle name="Uwaga 3" xfId="36150" hidden="1"/>
    <cellStyle name="Uwaga 3" xfId="36149" hidden="1"/>
    <cellStyle name="Uwaga 3" xfId="36147" hidden="1"/>
    <cellStyle name="Uwaga 3" xfId="36135" hidden="1"/>
    <cellStyle name="Uwaga 3" xfId="36134" hidden="1"/>
    <cellStyle name="Uwaga 3" xfId="36132" hidden="1"/>
    <cellStyle name="Uwaga 3" xfId="36120" hidden="1"/>
    <cellStyle name="Uwaga 3" xfId="36119" hidden="1"/>
    <cellStyle name="Uwaga 3" xfId="36117" hidden="1"/>
    <cellStyle name="Uwaga 3" xfId="36105" hidden="1"/>
    <cellStyle name="Uwaga 3" xfId="36104" hidden="1"/>
    <cellStyle name="Uwaga 3" xfId="36102" hidden="1"/>
    <cellStyle name="Uwaga 3" xfId="36090" hidden="1"/>
    <cellStyle name="Uwaga 3" xfId="36089" hidden="1"/>
    <cellStyle name="Uwaga 3" xfId="36087" hidden="1"/>
    <cellStyle name="Uwaga 3" xfId="36075" hidden="1"/>
    <cellStyle name="Uwaga 3" xfId="36074" hidden="1"/>
    <cellStyle name="Uwaga 3" xfId="36072" hidden="1"/>
    <cellStyle name="Uwaga 3" xfId="36060" hidden="1"/>
    <cellStyle name="Uwaga 3" xfId="36059" hidden="1"/>
    <cellStyle name="Uwaga 3" xfId="36057" hidden="1"/>
    <cellStyle name="Uwaga 3" xfId="36045" hidden="1"/>
    <cellStyle name="Uwaga 3" xfId="36044" hidden="1"/>
    <cellStyle name="Uwaga 3" xfId="36042" hidden="1"/>
    <cellStyle name="Uwaga 3" xfId="36030" hidden="1"/>
    <cellStyle name="Uwaga 3" xfId="36029" hidden="1"/>
    <cellStyle name="Uwaga 3" xfId="36027" hidden="1"/>
    <cellStyle name="Uwaga 3" xfId="36015" hidden="1"/>
    <cellStyle name="Uwaga 3" xfId="36014" hidden="1"/>
    <cellStyle name="Uwaga 3" xfId="36012" hidden="1"/>
    <cellStyle name="Uwaga 3" xfId="36000" hidden="1"/>
    <cellStyle name="Uwaga 3" xfId="35999" hidden="1"/>
    <cellStyle name="Uwaga 3" xfId="35997" hidden="1"/>
    <cellStyle name="Uwaga 3" xfId="35985" hidden="1"/>
    <cellStyle name="Uwaga 3" xfId="35984" hidden="1"/>
    <cellStyle name="Uwaga 3" xfId="35982" hidden="1"/>
    <cellStyle name="Uwaga 3" xfId="35970" hidden="1"/>
    <cellStyle name="Uwaga 3" xfId="35969" hidden="1"/>
    <cellStyle name="Uwaga 3" xfId="35967" hidden="1"/>
    <cellStyle name="Uwaga 3" xfId="35955" hidden="1"/>
    <cellStyle name="Uwaga 3" xfId="35954" hidden="1"/>
    <cellStyle name="Uwaga 3" xfId="35952" hidden="1"/>
    <cellStyle name="Uwaga 3" xfId="35940" hidden="1"/>
    <cellStyle name="Uwaga 3" xfId="35939" hidden="1"/>
    <cellStyle name="Uwaga 3" xfId="35937" hidden="1"/>
    <cellStyle name="Uwaga 3" xfId="35925" hidden="1"/>
    <cellStyle name="Uwaga 3" xfId="35924" hidden="1"/>
    <cellStyle name="Uwaga 3" xfId="35922" hidden="1"/>
    <cellStyle name="Uwaga 3" xfId="35910" hidden="1"/>
    <cellStyle name="Uwaga 3" xfId="35909" hidden="1"/>
    <cellStyle name="Uwaga 3" xfId="35907" hidden="1"/>
    <cellStyle name="Uwaga 3" xfId="35895" hidden="1"/>
    <cellStyle name="Uwaga 3" xfId="35894" hidden="1"/>
    <cellStyle name="Uwaga 3" xfId="35892" hidden="1"/>
    <cellStyle name="Uwaga 3" xfId="35880" hidden="1"/>
    <cellStyle name="Uwaga 3" xfId="35879" hidden="1"/>
    <cellStyle name="Uwaga 3" xfId="35877" hidden="1"/>
    <cellStyle name="Uwaga 3" xfId="35865" hidden="1"/>
    <cellStyle name="Uwaga 3" xfId="35864" hidden="1"/>
    <cellStyle name="Uwaga 3" xfId="35862" hidden="1"/>
    <cellStyle name="Uwaga 3" xfId="35850" hidden="1"/>
    <cellStyle name="Uwaga 3" xfId="35849" hidden="1"/>
    <cellStyle name="Uwaga 3" xfId="35847" hidden="1"/>
    <cellStyle name="Uwaga 3" xfId="35835" hidden="1"/>
    <cellStyle name="Uwaga 3" xfId="35834" hidden="1"/>
    <cellStyle name="Uwaga 3" xfId="35832" hidden="1"/>
    <cellStyle name="Uwaga 3" xfId="35820" hidden="1"/>
    <cellStyle name="Uwaga 3" xfId="35819" hidden="1"/>
    <cellStyle name="Uwaga 3" xfId="35817" hidden="1"/>
    <cellStyle name="Uwaga 3" xfId="35805" hidden="1"/>
    <cellStyle name="Uwaga 3" xfId="35804" hidden="1"/>
    <cellStyle name="Uwaga 3" xfId="35802" hidden="1"/>
    <cellStyle name="Uwaga 3" xfId="35790" hidden="1"/>
    <cellStyle name="Uwaga 3" xfId="35789" hidden="1"/>
    <cellStyle name="Uwaga 3" xfId="35787" hidden="1"/>
    <cellStyle name="Uwaga 3" xfId="35775" hidden="1"/>
    <cellStyle name="Uwaga 3" xfId="35774" hidden="1"/>
    <cellStyle name="Uwaga 3" xfId="35772" hidden="1"/>
    <cellStyle name="Uwaga 3" xfId="35760" hidden="1"/>
    <cellStyle name="Uwaga 3" xfId="35758" hidden="1"/>
    <cellStyle name="Uwaga 3" xfId="35755" hidden="1"/>
    <cellStyle name="Uwaga 3" xfId="35745" hidden="1"/>
    <cellStyle name="Uwaga 3" xfId="35743" hidden="1"/>
    <cellStyle name="Uwaga 3" xfId="35740" hidden="1"/>
    <cellStyle name="Uwaga 3" xfId="35730" hidden="1"/>
    <cellStyle name="Uwaga 3" xfId="35728" hidden="1"/>
    <cellStyle name="Uwaga 3" xfId="35725" hidden="1"/>
    <cellStyle name="Uwaga 3" xfId="35715" hidden="1"/>
    <cellStyle name="Uwaga 3" xfId="35713" hidden="1"/>
    <cellStyle name="Uwaga 3" xfId="35710" hidden="1"/>
    <cellStyle name="Uwaga 3" xfId="35700" hidden="1"/>
    <cellStyle name="Uwaga 3" xfId="35698" hidden="1"/>
    <cellStyle name="Uwaga 3" xfId="35695" hidden="1"/>
    <cellStyle name="Uwaga 3" xfId="35685" hidden="1"/>
    <cellStyle name="Uwaga 3" xfId="35683" hidden="1"/>
    <cellStyle name="Uwaga 3" xfId="35679" hidden="1"/>
    <cellStyle name="Uwaga 3" xfId="35670" hidden="1"/>
    <cellStyle name="Uwaga 3" xfId="35667" hidden="1"/>
    <cellStyle name="Uwaga 3" xfId="35663" hidden="1"/>
    <cellStyle name="Uwaga 3" xfId="35655" hidden="1"/>
    <cellStyle name="Uwaga 3" xfId="35653" hidden="1"/>
    <cellStyle name="Uwaga 3" xfId="35649" hidden="1"/>
    <cellStyle name="Uwaga 3" xfId="35640" hidden="1"/>
    <cellStyle name="Uwaga 3" xfId="35638" hidden="1"/>
    <cellStyle name="Uwaga 3" xfId="35635" hidden="1"/>
    <cellStyle name="Uwaga 3" xfId="35625" hidden="1"/>
    <cellStyle name="Uwaga 3" xfId="35623" hidden="1"/>
    <cellStyle name="Uwaga 3" xfId="35618" hidden="1"/>
    <cellStyle name="Uwaga 3" xfId="35610" hidden="1"/>
    <cellStyle name="Uwaga 3" xfId="35608" hidden="1"/>
    <cellStyle name="Uwaga 3" xfId="35603" hidden="1"/>
    <cellStyle name="Uwaga 3" xfId="35595" hidden="1"/>
    <cellStyle name="Uwaga 3" xfId="35593" hidden="1"/>
    <cellStyle name="Uwaga 3" xfId="35588" hidden="1"/>
    <cellStyle name="Uwaga 3" xfId="35580" hidden="1"/>
    <cellStyle name="Uwaga 3" xfId="35578" hidden="1"/>
    <cellStyle name="Uwaga 3" xfId="35574" hidden="1"/>
    <cellStyle name="Uwaga 3" xfId="35565" hidden="1"/>
    <cellStyle name="Uwaga 3" xfId="35562" hidden="1"/>
    <cellStyle name="Uwaga 3" xfId="35557" hidden="1"/>
    <cellStyle name="Uwaga 3" xfId="35550" hidden="1"/>
    <cellStyle name="Uwaga 3" xfId="35546" hidden="1"/>
    <cellStyle name="Uwaga 3" xfId="35541" hidden="1"/>
    <cellStyle name="Uwaga 3" xfId="35535" hidden="1"/>
    <cellStyle name="Uwaga 3" xfId="35531" hidden="1"/>
    <cellStyle name="Uwaga 3" xfId="35526" hidden="1"/>
    <cellStyle name="Uwaga 3" xfId="35520" hidden="1"/>
    <cellStyle name="Uwaga 3" xfId="35517" hidden="1"/>
    <cellStyle name="Uwaga 3" xfId="35513" hidden="1"/>
    <cellStyle name="Uwaga 3" xfId="35504" hidden="1"/>
    <cellStyle name="Uwaga 3" xfId="35499" hidden="1"/>
    <cellStyle name="Uwaga 3" xfId="35494" hidden="1"/>
    <cellStyle name="Uwaga 3" xfId="35489" hidden="1"/>
    <cellStyle name="Uwaga 3" xfId="35484" hidden="1"/>
    <cellStyle name="Uwaga 3" xfId="35479" hidden="1"/>
    <cellStyle name="Uwaga 3" xfId="35474" hidden="1"/>
    <cellStyle name="Uwaga 3" xfId="35469" hidden="1"/>
    <cellStyle name="Uwaga 3" xfId="35464" hidden="1"/>
    <cellStyle name="Uwaga 3" xfId="35460" hidden="1"/>
    <cellStyle name="Uwaga 3" xfId="35455" hidden="1"/>
    <cellStyle name="Uwaga 3" xfId="35450" hidden="1"/>
    <cellStyle name="Uwaga 3" xfId="35445" hidden="1"/>
    <cellStyle name="Uwaga 3" xfId="35441" hidden="1"/>
    <cellStyle name="Uwaga 3" xfId="35437" hidden="1"/>
    <cellStyle name="Uwaga 3" xfId="35430" hidden="1"/>
    <cellStyle name="Uwaga 3" xfId="35426" hidden="1"/>
    <cellStyle name="Uwaga 3" xfId="35421" hidden="1"/>
    <cellStyle name="Uwaga 3" xfId="35415" hidden="1"/>
    <cellStyle name="Uwaga 3" xfId="35411" hidden="1"/>
    <cellStyle name="Uwaga 3" xfId="35406" hidden="1"/>
    <cellStyle name="Uwaga 3" xfId="35400" hidden="1"/>
    <cellStyle name="Uwaga 3" xfId="35396" hidden="1"/>
    <cellStyle name="Uwaga 3" xfId="35392" hidden="1"/>
    <cellStyle name="Uwaga 3" xfId="35385" hidden="1"/>
    <cellStyle name="Uwaga 3" xfId="35381" hidden="1"/>
    <cellStyle name="Uwaga 3" xfId="35377" hidden="1"/>
    <cellStyle name="Uwaga 3" xfId="35330" hidden="1"/>
    <cellStyle name="Uwaga 3" xfId="35329" hidden="1"/>
    <cellStyle name="Uwaga 3" xfId="35328" hidden="1"/>
    <cellStyle name="Uwaga 3" xfId="35321" hidden="1"/>
    <cellStyle name="Uwaga 3" xfId="35320" hidden="1"/>
    <cellStyle name="Uwaga 3" xfId="35319" hidden="1"/>
    <cellStyle name="Uwaga 3" xfId="35312" hidden="1"/>
    <cellStyle name="Uwaga 3" xfId="35311" hidden="1"/>
    <cellStyle name="Uwaga 3" xfId="35310" hidden="1"/>
    <cellStyle name="Uwaga 3" xfId="35303" hidden="1"/>
    <cellStyle name="Uwaga 3" xfId="35302" hidden="1"/>
    <cellStyle name="Uwaga 3" xfId="35301" hidden="1"/>
    <cellStyle name="Uwaga 3" xfId="35294" hidden="1"/>
    <cellStyle name="Uwaga 3" xfId="35293" hidden="1"/>
    <cellStyle name="Uwaga 3" xfId="35291" hidden="1"/>
    <cellStyle name="Uwaga 3" xfId="35286" hidden="1"/>
    <cellStyle name="Uwaga 3" xfId="35283" hidden="1"/>
    <cellStyle name="Uwaga 3" xfId="35281" hidden="1"/>
    <cellStyle name="Uwaga 3" xfId="35277" hidden="1"/>
    <cellStyle name="Uwaga 3" xfId="35274" hidden="1"/>
    <cellStyle name="Uwaga 3" xfId="35272" hidden="1"/>
    <cellStyle name="Uwaga 3" xfId="35268" hidden="1"/>
    <cellStyle name="Uwaga 3" xfId="35265" hidden="1"/>
    <cellStyle name="Uwaga 3" xfId="35263" hidden="1"/>
    <cellStyle name="Uwaga 3" xfId="35259" hidden="1"/>
    <cellStyle name="Uwaga 3" xfId="35257" hidden="1"/>
    <cellStyle name="Uwaga 3" xfId="35256" hidden="1"/>
    <cellStyle name="Uwaga 3" xfId="35250" hidden="1"/>
    <cellStyle name="Uwaga 3" xfId="35248" hidden="1"/>
    <cellStyle name="Uwaga 3" xfId="35245" hidden="1"/>
    <cellStyle name="Uwaga 3" xfId="35241" hidden="1"/>
    <cellStyle name="Uwaga 3" xfId="35238" hidden="1"/>
    <cellStyle name="Uwaga 3" xfId="35236" hidden="1"/>
    <cellStyle name="Uwaga 3" xfId="35232" hidden="1"/>
    <cellStyle name="Uwaga 3" xfId="35229" hidden="1"/>
    <cellStyle name="Uwaga 3" xfId="35227" hidden="1"/>
    <cellStyle name="Uwaga 3" xfId="35223" hidden="1"/>
    <cellStyle name="Uwaga 3" xfId="35221" hidden="1"/>
    <cellStyle name="Uwaga 3" xfId="35220" hidden="1"/>
    <cellStyle name="Uwaga 3" xfId="35214" hidden="1"/>
    <cellStyle name="Uwaga 3" xfId="35211" hidden="1"/>
    <cellStyle name="Uwaga 3" xfId="35209" hidden="1"/>
    <cellStyle name="Uwaga 3" xfId="35205" hidden="1"/>
    <cellStyle name="Uwaga 3" xfId="35202" hidden="1"/>
    <cellStyle name="Uwaga 3" xfId="35200" hidden="1"/>
    <cellStyle name="Uwaga 3" xfId="35196" hidden="1"/>
    <cellStyle name="Uwaga 3" xfId="35193" hidden="1"/>
    <cellStyle name="Uwaga 3" xfId="35191" hidden="1"/>
    <cellStyle name="Uwaga 3" xfId="35187" hidden="1"/>
    <cellStyle name="Uwaga 3" xfId="35185" hidden="1"/>
    <cellStyle name="Uwaga 3" xfId="35184" hidden="1"/>
    <cellStyle name="Uwaga 3" xfId="35177" hidden="1"/>
    <cellStyle name="Uwaga 3" xfId="35174" hidden="1"/>
    <cellStyle name="Uwaga 3" xfId="35172" hidden="1"/>
    <cellStyle name="Uwaga 3" xfId="35168" hidden="1"/>
    <cellStyle name="Uwaga 3" xfId="35165" hidden="1"/>
    <cellStyle name="Uwaga 3" xfId="35163" hidden="1"/>
    <cellStyle name="Uwaga 3" xfId="35159" hidden="1"/>
    <cellStyle name="Uwaga 3" xfId="35156" hidden="1"/>
    <cellStyle name="Uwaga 3" xfId="35154" hidden="1"/>
    <cellStyle name="Uwaga 3" xfId="35151" hidden="1"/>
    <cellStyle name="Uwaga 3" xfId="35149" hidden="1"/>
    <cellStyle name="Uwaga 3" xfId="35148" hidden="1"/>
    <cellStyle name="Uwaga 3" xfId="35142" hidden="1"/>
    <cellStyle name="Uwaga 3" xfId="35140" hidden="1"/>
    <cellStyle name="Uwaga 3" xfId="35138" hidden="1"/>
    <cellStyle name="Uwaga 3" xfId="35133" hidden="1"/>
    <cellStyle name="Uwaga 3" xfId="35131" hidden="1"/>
    <cellStyle name="Uwaga 3" xfId="35129" hidden="1"/>
    <cellStyle name="Uwaga 3" xfId="35124" hidden="1"/>
    <cellStyle name="Uwaga 3" xfId="35122" hidden="1"/>
    <cellStyle name="Uwaga 3" xfId="35120" hidden="1"/>
    <cellStyle name="Uwaga 3" xfId="35115" hidden="1"/>
    <cellStyle name="Uwaga 3" xfId="35113" hidden="1"/>
    <cellStyle name="Uwaga 3" xfId="35112" hidden="1"/>
    <cellStyle name="Uwaga 3" xfId="35105" hidden="1"/>
    <cellStyle name="Uwaga 3" xfId="35102" hidden="1"/>
    <cellStyle name="Uwaga 3" xfId="35100" hidden="1"/>
    <cellStyle name="Uwaga 3" xfId="35096" hidden="1"/>
    <cellStyle name="Uwaga 3" xfId="35093" hidden="1"/>
    <cellStyle name="Uwaga 3" xfId="35091" hidden="1"/>
    <cellStyle name="Uwaga 3" xfId="35087" hidden="1"/>
    <cellStyle name="Uwaga 3" xfId="35084" hidden="1"/>
    <cellStyle name="Uwaga 3" xfId="35082" hidden="1"/>
    <cellStyle name="Uwaga 3" xfId="35079" hidden="1"/>
    <cellStyle name="Uwaga 3" xfId="35077" hidden="1"/>
    <cellStyle name="Uwaga 3" xfId="35075" hidden="1"/>
    <cellStyle name="Uwaga 3" xfId="35069" hidden="1"/>
    <cellStyle name="Uwaga 3" xfId="35066" hidden="1"/>
    <cellStyle name="Uwaga 3" xfId="35064" hidden="1"/>
    <cellStyle name="Uwaga 3" xfId="35060" hidden="1"/>
    <cellStyle name="Uwaga 3" xfId="35057" hidden="1"/>
    <cellStyle name="Uwaga 3" xfId="35055" hidden="1"/>
    <cellStyle name="Uwaga 3" xfId="35051" hidden="1"/>
    <cellStyle name="Uwaga 3" xfId="35048" hidden="1"/>
    <cellStyle name="Uwaga 3" xfId="35046" hidden="1"/>
    <cellStyle name="Uwaga 3" xfId="35044" hidden="1"/>
    <cellStyle name="Uwaga 3" xfId="35042" hidden="1"/>
    <cellStyle name="Uwaga 3" xfId="35040" hidden="1"/>
    <cellStyle name="Uwaga 3" xfId="35035" hidden="1"/>
    <cellStyle name="Uwaga 3" xfId="35033" hidden="1"/>
    <cellStyle name="Uwaga 3" xfId="35030" hidden="1"/>
    <cellStyle name="Uwaga 3" xfId="35026" hidden="1"/>
    <cellStyle name="Uwaga 3" xfId="35023" hidden="1"/>
    <cellStyle name="Uwaga 3" xfId="35020" hidden="1"/>
    <cellStyle name="Uwaga 3" xfId="35017" hidden="1"/>
    <cellStyle name="Uwaga 3" xfId="35015" hidden="1"/>
    <cellStyle name="Uwaga 3" xfId="35012" hidden="1"/>
    <cellStyle name="Uwaga 3" xfId="35008" hidden="1"/>
    <cellStyle name="Uwaga 3" xfId="35006" hidden="1"/>
    <cellStyle name="Uwaga 3" xfId="35003" hidden="1"/>
    <cellStyle name="Uwaga 3" xfId="34998" hidden="1"/>
    <cellStyle name="Uwaga 3" xfId="34995" hidden="1"/>
    <cellStyle name="Uwaga 3" xfId="34992" hidden="1"/>
    <cellStyle name="Uwaga 3" xfId="34988" hidden="1"/>
    <cellStyle name="Uwaga 3" xfId="34985" hidden="1"/>
    <cellStyle name="Uwaga 3" xfId="34983" hidden="1"/>
    <cellStyle name="Uwaga 3" xfId="34980" hidden="1"/>
    <cellStyle name="Uwaga 3" xfId="34977" hidden="1"/>
    <cellStyle name="Uwaga 3" xfId="34974" hidden="1"/>
    <cellStyle name="Uwaga 3" xfId="34972" hidden="1"/>
    <cellStyle name="Uwaga 3" xfId="34970" hidden="1"/>
    <cellStyle name="Uwaga 3" xfId="34967" hidden="1"/>
    <cellStyle name="Uwaga 3" xfId="34962" hidden="1"/>
    <cellStyle name="Uwaga 3" xfId="34959" hidden="1"/>
    <cellStyle name="Uwaga 3" xfId="34956" hidden="1"/>
    <cellStyle name="Uwaga 3" xfId="34953" hidden="1"/>
    <cellStyle name="Uwaga 3" xfId="34950" hidden="1"/>
    <cellStyle name="Uwaga 3" xfId="34947" hidden="1"/>
    <cellStyle name="Uwaga 3" xfId="34944" hidden="1"/>
    <cellStyle name="Uwaga 3" xfId="34941" hidden="1"/>
    <cellStyle name="Uwaga 3" xfId="34938" hidden="1"/>
    <cellStyle name="Uwaga 3" xfId="34936" hidden="1"/>
    <cellStyle name="Uwaga 3" xfId="34934" hidden="1"/>
    <cellStyle name="Uwaga 3" xfId="34931" hidden="1"/>
    <cellStyle name="Uwaga 3" xfId="34926" hidden="1"/>
    <cellStyle name="Uwaga 3" xfId="34923" hidden="1"/>
    <cellStyle name="Uwaga 3" xfId="34920" hidden="1"/>
    <cellStyle name="Uwaga 3" xfId="34917" hidden="1"/>
    <cellStyle name="Uwaga 3" xfId="34914" hidden="1"/>
    <cellStyle name="Uwaga 3" xfId="34911" hidden="1"/>
    <cellStyle name="Uwaga 3" xfId="34908" hidden="1"/>
    <cellStyle name="Uwaga 3" xfId="34905" hidden="1"/>
    <cellStyle name="Uwaga 3" xfId="34902" hidden="1"/>
    <cellStyle name="Uwaga 3" xfId="32017" hidden="1"/>
    <cellStyle name="Uwaga 3" xfId="32025" hidden="1"/>
    <cellStyle name="Uwaga 3" xfId="32014" hidden="1"/>
    <cellStyle name="Uwaga 3" xfId="32015" hidden="1"/>
    <cellStyle name="Uwaga 3" xfId="33908" hidden="1"/>
    <cellStyle name="Uwaga 3" xfId="32925" hidden="1"/>
    <cellStyle name="Uwaga 3" xfId="32921" hidden="1"/>
    <cellStyle name="Uwaga 3" xfId="32027" hidden="1"/>
    <cellStyle name="Uwaga 3" xfId="32953" hidden="1"/>
    <cellStyle name="Uwaga 3" xfId="32949" hidden="1"/>
    <cellStyle name="Uwaga 3" xfId="32909" hidden="1"/>
    <cellStyle name="Uwaga 3" xfId="33888" hidden="1"/>
    <cellStyle name="Uwaga 3" xfId="32932" hidden="1"/>
    <cellStyle name="Uwaga 3" xfId="32016" hidden="1"/>
    <cellStyle name="Uwaga 3" xfId="33907" hidden="1"/>
    <cellStyle name="Uwaga 3" xfId="32960" hidden="1"/>
    <cellStyle name="Uwaga 3" xfId="32024" hidden="1"/>
    <cellStyle name="Uwaga 3" xfId="32956" hidden="1"/>
    <cellStyle name="Uwaga 3" xfId="33895" hidden="1"/>
    <cellStyle name="Uwaga 3" xfId="32912" hidden="1"/>
    <cellStyle name="Uwaga 3" xfId="32007" hidden="1"/>
    <cellStyle name="Uwaga 3" xfId="33953" hidden="1"/>
    <cellStyle name="Uwaga 3" xfId="32009" hidden="1"/>
    <cellStyle name="Uwaga 3" xfId="33915" hidden="1"/>
    <cellStyle name="Uwaga 3" xfId="32935" hidden="1"/>
    <cellStyle name="Uwaga 3" xfId="33914" hidden="1"/>
    <cellStyle name="Uwaga 3" xfId="31535" hidden="1"/>
    <cellStyle name="Uwaga 3" xfId="32933" hidden="1"/>
    <cellStyle name="Uwaga 3" xfId="33912" hidden="1"/>
    <cellStyle name="Uwaga 3" xfId="34855" hidden="1"/>
    <cellStyle name="Uwaga 3" xfId="36317" hidden="1"/>
    <cellStyle name="Uwaga 3" xfId="36318" hidden="1"/>
    <cellStyle name="Uwaga 3" xfId="36320" hidden="1"/>
    <cellStyle name="Uwaga 3" xfId="36332" hidden="1"/>
    <cellStyle name="Uwaga 3" xfId="36333" hidden="1"/>
    <cellStyle name="Uwaga 3" xfId="36338" hidden="1"/>
    <cellStyle name="Uwaga 3" xfId="36347" hidden="1"/>
    <cellStyle name="Uwaga 3" xfId="36348" hidden="1"/>
    <cellStyle name="Uwaga 3" xfId="36353" hidden="1"/>
    <cellStyle name="Uwaga 3" xfId="36362" hidden="1"/>
    <cellStyle name="Uwaga 3" xfId="36363" hidden="1"/>
    <cellStyle name="Uwaga 3" xfId="36364" hidden="1"/>
    <cellStyle name="Uwaga 3" xfId="36377" hidden="1"/>
    <cellStyle name="Uwaga 3" xfId="36382" hidden="1"/>
    <cellStyle name="Uwaga 3" xfId="36387" hidden="1"/>
    <cellStyle name="Uwaga 3" xfId="36397" hidden="1"/>
    <cellStyle name="Uwaga 3" xfId="36402" hidden="1"/>
    <cellStyle name="Uwaga 3" xfId="36406" hidden="1"/>
    <cellStyle name="Uwaga 3" xfId="36413" hidden="1"/>
    <cellStyle name="Uwaga 3" xfId="36418" hidden="1"/>
    <cellStyle name="Uwaga 3" xfId="36421" hidden="1"/>
    <cellStyle name="Uwaga 3" xfId="36427" hidden="1"/>
    <cellStyle name="Uwaga 3" xfId="36432" hidden="1"/>
    <cellStyle name="Uwaga 3" xfId="36436" hidden="1"/>
    <cellStyle name="Uwaga 3" xfId="36437" hidden="1"/>
    <cellStyle name="Uwaga 3" xfId="36438" hidden="1"/>
    <cellStyle name="Uwaga 3" xfId="36442" hidden="1"/>
    <cellStyle name="Uwaga 3" xfId="36454" hidden="1"/>
    <cellStyle name="Uwaga 3" xfId="36459" hidden="1"/>
    <cellStyle name="Uwaga 3" xfId="36464" hidden="1"/>
    <cellStyle name="Uwaga 3" xfId="36469" hidden="1"/>
    <cellStyle name="Uwaga 3" xfId="36474" hidden="1"/>
    <cellStyle name="Uwaga 3" xfId="36479" hidden="1"/>
    <cellStyle name="Uwaga 3" xfId="36483" hidden="1"/>
    <cellStyle name="Uwaga 3" xfId="36487" hidden="1"/>
    <cellStyle name="Uwaga 3" xfId="36492" hidden="1"/>
    <cellStyle name="Uwaga 3" xfId="36497" hidden="1"/>
    <cellStyle name="Uwaga 3" xfId="36498" hidden="1"/>
    <cellStyle name="Uwaga 3" xfId="36500" hidden="1"/>
    <cellStyle name="Uwaga 3" xfId="36513" hidden="1"/>
    <cellStyle name="Uwaga 3" xfId="36517" hidden="1"/>
    <cellStyle name="Uwaga 3" xfId="36522" hidden="1"/>
    <cellStyle name="Uwaga 3" xfId="36529" hidden="1"/>
    <cellStyle name="Uwaga 3" xfId="36533" hidden="1"/>
    <cellStyle name="Uwaga 3" xfId="36538" hidden="1"/>
    <cellStyle name="Uwaga 3" xfId="36543" hidden="1"/>
    <cellStyle name="Uwaga 3" xfId="36546" hidden="1"/>
    <cellStyle name="Uwaga 3" xfId="36551" hidden="1"/>
    <cellStyle name="Uwaga 3" xfId="36557" hidden="1"/>
    <cellStyle name="Uwaga 3" xfId="36558" hidden="1"/>
    <cellStyle name="Uwaga 3" xfId="36561" hidden="1"/>
    <cellStyle name="Uwaga 3" xfId="36574" hidden="1"/>
    <cellStyle name="Uwaga 3" xfId="36578" hidden="1"/>
    <cellStyle name="Uwaga 3" xfId="36583" hidden="1"/>
    <cellStyle name="Uwaga 3" xfId="36590" hidden="1"/>
    <cellStyle name="Uwaga 3" xfId="36595" hidden="1"/>
    <cellStyle name="Uwaga 3" xfId="36599" hidden="1"/>
    <cellStyle name="Uwaga 3" xfId="36604" hidden="1"/>
    <cellStyle name="Uwaga 3" xfId="36608" hidden="1"/>
    <cellStyle name="Uwaga 3" xfId="36613" hidden="1"/>
    <cellStyle name="Uwaga 3" xfId="36617" hidden="1"/>
    <cellStyle name="Uwaga 3" xfId="36618" hidden="1"/>
    <cellStyle name="Uwaga 3" xfId="36620" hidden="1"/>
    <cellStyle name="Uwaga 3" xfId="36632" hidden="1"/>
    <cellStyle name="Uwaga 3" xfId="36633" hidden="1"/>
    <cellStyle name="Uwaga 3" xfId="36635" hidden="1"/>
    <cellStyle name="Uwaga 3" xfId="36647" hidden="1"/>
    <cellStyle name="Uwaga 3" xfId="36649" hidden="1"/>
    <cellStyle name="Uwaga 3" xfId="36652" hidden="1"/>
    <cellStyle name="Uwaga 3" xfId="36662" hidden="1"/>
    <cellStyle name="Uwaga 3" xfId="36663" hidden="1"/>
    <cellStyle name="Uwaga 3" xfId="36665" hidden="1"/>
    <cellStyle name="Uwaga 3" xfId="36677" hidden="1"/>
    <cellStyle name="Uwaga 3" xfId="36678" hidden="1"/>
    <cellStyle name="Uwaga 3" xfId="36679" hidden="1"/>
    <cellStyle name="Uwaga 3" xfId="36693" hidden="1"/>
    <cellStyle name="Uwaga 3" xfId="36696" hidden="1"/>
    <cellStyle name="Uwaga 3" xfId="36700" hidden="1"/>
    <cellStyle name="Uwaga 3" xfId="36708" hidden="1"/>
    <cellStyle name="Uwaga 3" xfId="36711" hidden="1"/>
    <cellStyle name="Uwaga 3" xfId="36715" hidden="1"/>
    <cellStyle name="Uwaga 3" xfId="36723" hidden="1"/>
    <cellStyle name="Uwaga 3" xfId="36726" hidden="1"/>
    <cellStyle name="Uwaga 3" xfId="36730" hidden="1"/>
    <cellStyle name="Uwaga 3" xfId="36737" hidden="1"/>
    <cellStyle name="Uwaga 3" xfId="36738" hidden="1"/>
    <cellStyle name="Uwaga 3" xfId="36740" hidden="1"/>
    <cellStyle name="Uwaga 3" xfId="36753" hidden="1"/>
    <cellStyle name="Uwaga 3" xfId="36756" hidden="1"/>
    <cellStyle name="Uwaga 3" xfId="36759" hidden="1"/>
    <cellStyle name="Uwaga 3" xfId="36768" hidden="1"/>
    <cellStyle name="Uwaga 3" xfId="36771" hidden="1"/>
    <cellStyle name="Uwaga 3" xfId="36775" hidden="1"/>
    <cellStyle name="Uwaga 3" xfId="36783" hidden="1"/>
    <cellStyle name="Uwaga 3" xfId="36785" hidden="1"/>
    <cellStyle name="Uwaga 3" xfId="36788" hidden="1"/>
    <cellStyle name="Uwaga 3" xfId="36797" hidden="1"/>
    <cellStyle name="Uwaga 3" xfId="36798" hidden="1"/>
    <cellStyle name="Uwaga 3" xfId="36799" hidden="1"/>
    <cellStyle name="Uwaga 3" xfId="36812" hidden="1"/>
    <cellStyle name="Uwaga 3" xfId="36813" hidden="1"/>
    <cellStyle name="Uwaga 3" xfId="36815" hidden="1"/>
    <cellStyle name="Uwaga 3" xfId="36827" hidden="1"/>
    <cellStyle name="Uwaga 3" xfId="36828" hidden="1"/>
    <cellStyle name="Uwaga 3" xfId="36830" hidden="1"/>
    <cellStyle name="Uwaga 3" xfId="36842" hidden="1"/>
    <cellStyle name="Uwaga 3" xfId="36843" hidden="1"/>
    <cellStyle name="Uwaga 3" xfId="36845" hidden="1"/>
    <cellStyle name="Uwaga 3" xfId="36857" hidden="1"/>
    <cellStyle name="Uwaga 3" xfId="36858" hidden="1"/>
    <cellStyle name="Uwaga 3" xfId="36859" hidden="1"/>
    <cellStyle name="Uwaga 3" xfId="36873" hidden="1"/>
    <cellStyle name="Uwaga 3" xfId="36875" hidden="1"/>
    <cellStyle name="Uwaga 3" xfId="36878" hidden="1"/>
    <cellStyle name="Uwaga 3" xfId="36888" hidden="1"/>
    <cellStyle name="Uwaga 3" xfId="36891" hidden="1"/>
    <cellStyle name="Uwaga 3" xfId="36894" hidden="1"/>
    <cellStyle name="Uwaga 3" xfId="36903" hidden="1"/>
    <cellStyle name="Uwaga 3" xfId="36905" hidden="1"/>
    <cellStyle name="Uwaga 3" xfId="36908" hidden="1"/>
    <cellStyle name="Uwaga 3" xfId="36917" hidden="1"/>
    <cellStyle name="Uwaga 3" xfId="36918" hidden="1"/>
    <cellStyle name="Uwaga 3" xfId="36919" hidden="1"/>
    <cellStyle name="Uwaga 3" xfId="36932" hidden="1"/>
    <cellStyle name="Uwaga 3" xfId="36934" hidden="1"/>
    <cellStyle name="Uwaga 3" xfId="36936" hidden="1"/>
    <cellStyle name="Uwaga 3" xfId="36947" hidden="1"/>
    <cellStyle name="Uwaga 3" xfId="36949" hidden="1"/>
    <cellStyle name="Uwaga 3" xfId="36951" hidden="1"/>
    <cellStyle name="Uwaga 3" xfId="36962" hidden="1"/>
    <cellStyle name="Uwaga 3" xfId="36964" hidden="1"/>
    <cellStyle name="Uwaga 3" xfId="36966" hidden="1"/>
    <cellStyle name="Uwaga 3" xfId="36977" hidden="1"/>
    <cellStyle name="Uwaga 3" xfId="36978" hidden="1"/>
    <cellStyle name="Uwaga 3" xfId="36979" hidden="1"/>
    <cellStyle name="Uwaga 3" xfId="36992" hidden="1"/>
    <cellStyle name="Uwaga 3" xfId="36994" hidden="1"/>
    <cellStyle name="Uwaga 3" xfId="36996" hidden="1"/>
    <cellStyle name="Uwaga 3" xfId="37007" hidden="1"/>
    <cellStyle name="Uwaga 3" xfId="37009" hidden="1"/>
    <cellStyle name="Uwaga 3" xfId="37011" hidden="1"/>
    <cellStyle name="Uwaga 3" xfId="37022" hidden="1"/>
    <cellStyle name="Uwaga 3" xfId="37024" hidden="1"/>
    <cellStyle name="Uwaga 3" xfId="37025" hidden="1"/>
    <cellStyle name="Uwaga 3" xfId="37037" hidden="1"/>
    <cellStyle name="Uwaga 3" xfId="37038" hidden="1"/>
    <cellStyle name="Uwaga 3" xfId="37039" hidden="1"/>
    <cellStyle name="Uwaga 3" xfId="37052" hidden="1"/>
    <cellStyle name="Uwaga 3" xfId="37054" hidden="1"/>
    <cellStyle name="Uwaga 3" xfId="37056" hidden="1"/>
    <cellStyle name="Uwaga 3" xfId="37067" hidden="1"/>
    <cellStyle name="Uwaga 3" xfId="37069" hidden="1"/>
    <cellStyle name="Uwaga 3" xfId="37071" hidden="1"/>
    <cellStyle name="Uwaga 3" xfId="37082" hidden="1"/>
    <cellStyle name="Uwaga 3" xfId="37084" hidden="1"/>
    <cellStyle name="Uwaga 3" xfId="37086" hidden="1"/>
    <cellStyle name="Uwaga 3" xfId="37097" hidden="1"/>
    <cellStyle name="Uwaga 3" xfId="37098" hidden="1"/>
    <cellStyle name="Uwaga 3" xfId="37100" hidden="1"/>
    <cellStyle name="Uwaga 3" xfId="37111" hidden="1"/>
    <cellStyle name="Uwaga 3" xfId="37113" hidden="1"/>
    <cellStyle name="Uwaga 3" xfId="37114" hidden="1"/>
    <cellStyle name="Uwaga 3" xfId="37123" hidden="1"/>
    <cellStyle name="Uwaga 3" xfId="37126" hidden="1"/>
    <cellStyle name="Uwaga 3" xfId="37128" hidden="1"/>
    <cellStyle name="Uwaga 3" xfId="37139" hidden="1"/>
    <cellStyle name="Uwaga 3" xfId="37141" hidden="1"/>
    <cellStyle name="Uwaga 3" xfId="37143" hidden="1"/>
    <cellStyle name="Uwaga 3" xfId="37155" hidden="1"/>
    <cellStyle name="Uwaga 3" xfId="37157" hidden="1"/>
    <cellStyle name="Uwaga 3" xfId="37159" hidden="1"/>
    <cellStyle name="Uwaga 3" xfId="37167" hidden="1"/>
    <cellStyle name="Uwaga 3" xfId="37169" hidden="1"/>
    <cellStyle name="Uwaga 3" xfId="37172" hidden="1"/>
    <cellStyle name="Uwaga 3" xfId="37162" hidden="1"/>
    <cellStyle name="Uwaga 3" xfId="37161" hidden="1"/>
    <cellStyle name="Uwaga 3" xfId="37160" hidden="1"/>
    <cellStyle name="Uwaga 3" xfId="37147" hidden="1"/>
    <cellStyle name="Uwaga 3" xfId="37146" hidden="1"/>
    <cellStyle name="Uwaga 3" xfId="37145" hidden="1"/>
    <cellStyle name="Uwaga 3" xfId="37132" hidden="1"/>
    <cellStyle name="Uwaga 3" xfId="37131" hidden="1"/>
    <cellStyle name="Uwaga 3" xfId="37130" hidden="1"/>
    <cellStyle name="Uwaga 3" xfId="37117" hidden="1"/>
    <cellStyle name="Uwaga 3" xfId="37116" hidden="1"/>
    <cellStyle name="Uwaga 3" xfId="37115" hidden="1"/>
    <cellStyle name="Uwaga 3" xfId="37102" hidden="1"/>
    <cellStyle name="Uwaga 3" xfId="37101" hidden="1"/>
    <cellStyle name="Uwaga 3" xfId="37099" hidden="1"/>
    <cellStyle name="Uwaga 3" xfId="37088" hidden="1"/>
    <cellStyle name="Uwaga 3" xfId="37085" hidden="1"/>
    <cellStyle name="Uwaga 3" xfId="37083" hidden="1"/>
    <cellStyle name="Uwaga 3" xfId="37073" hidden="1"/>
    <cellStyle name="Uwaga 3" xfId="37070" hidden="1"/>
    <cellStyle name="Uwaga 3" xfId="37068" hidden="1"/>
    <cellStyle name="Uwaga 3" xfId="37058" hidden="1"/>
    <cellStyle name="Uwaga 3" xfId="37055" hidden="1"/>
    <cellStyle name="Uwaga 3" xfId="37053" hidden="1"/>
    <cellStyle name="Uwaga 3" xfId="37043" hidden="1"/>
    <cellStyle name="Uwaga 3" xfId="37041" hidden="1"/>
    <cellStyle name="Uwaga 3" xfId="37040" hidden="1"/>
    <cellStyle name="Uwaga 3" xfId="37028" hidden="1"/>
    <cellStyle name="Uwaga 3" xfId="37026" hidden="1"/>
    <cellStyle name="Uwaga 3" xfId="37023" hidden="1"/>
    <cellStyle name="Uwaga 3" xfId="37013" hidden="1"/>
    <cellStyle name="Uwaga 3" xfId="37010" hidden="1"/>
    <cellStyle name="Uwaga 3" xfId="37008" hidden="1"/>
    <cellStyle name="Uwaga 3" xfId="36998" hidden="1"/>
    <cellStyle name="Uwaga 3" xfId="36995" hidden="1"/>
    <cellStyle name="Uwaga 3" xfId="36993" hidden="1"/>
    <cellStyle name="Uwaga 3" xfId="36983" hidden="1"/>
    <cellStyle name="Uwaga 3" xfId="36981" hidden="1"/>
    <cellStyle name="Uwaga 3" xfId="36980" hidden="1"/>
    <cellStyle name="Uwaga 3" xfId="36968" hidden="1"/>
    <cellStyle name="Uwaga 3" xfId="36965" hidden="1"/>
    <cellStyle name="Uwaga 3" xfId="36963" hidden="1"/>
    <cellStyle name="Uwaga 3" xfId="36953" hidden="1"/>
    <cellStyle name="Uwaga 3" xfId="36950" hidden="1"/>
    <cellStyle name="Uwaga 3" xfId="36948" hidden="1"/>
    <cellStyle name="Uwaga 3" xfId="36938" hidden="1"/>
    <cellStyle name="Uwaga 3" xfId="36935" hidden="1"/>
    <cellStyle name="Uwaga 3" xfId="36933" hidden="1"/>
    <cellStyle name="Uwaga 3" xfId="36923" hidden="1"/>
    <cellStyle name="Uwaga 3" xfId="36921" hidden="1"/>
    <cellStyle name="Uwaga 3" xfId="36920" hidden="1"/>
    <cellStyle name="Uwaga 3" xfId="36907" hidden="1"/>
    <cellStyle name="Uwaga 3" xfId="36904" hidden="1"/>
    <cellStyle name="Uwaga 3" xfId="36902" hidden="1"/>
    <cellStyle name="Uwaga 3" xfId="36892" hidden="1"/>
    <cellStyle name="Uwaga 3" xfId="36889" hidden="1"/>
    <cellStyle name="Uwaga 3" xfId="36887" hidden="1"/>
    <cellStyle name="Uwaga 3" xfId="36877" hidden="1"/>
    <cellStyle name="Uwaga 3" xfId="36874" hidden="1"/>
    <cellStyle name="Uwaga 3" xfId="36872" hidden="1"/>
    <cellStyle name="Uwaga 3" xfId="36863" hidden="1"/>
    <cellStyle name="Uwaga 3" xfId="36861" hidden="1"/>
    <cellStyle name="Uwaga 3" xfId="36860" hidden="1"/>
    <cellStyle name="Uwaga 3" xfId="36848" hidden="1"/>
    <cellStyle name="Uwaga 3" xfId="36846" hidden="1"/>
    <cellStyle name="Uwaga 3" xfId="36844" hidden="1"/>
    <cellStyle name="Uwaga 3" xfId="36833" hidden="1"/>
    <cellStyle name="Uwaga 3" xfId="36831" hidden="1"/>
    <cellStyle name="Uwaga 3" xfId="36829" hidden="1"/>
    <cellStyle name="Uwaga 3" xfId="36818" hidden="1"/>
    <cellStyle name="Uwaga 3" xfId="36816" hidden="1"/>
    <cellStyle name="Uwaga 3" xfId="36814" hidden="1"/>
    <cellStyle name="Uwaga 3" xfId="36803" hidden="1"/>
    <cellStyle name="Uwaga 3" xfId="36801" hidden="1"/>
    <cellStyle name="Uwaga 3" xfId="36800" hidden="1"/>
    <cellStyle name="Uwaga 3" xfId="36787" hidden="1"/>
    <cellStyle name="Uwaga 3" xfId="36784" hidden="1"/>
    <cellStyle name="Uwaga 3" xfId="36782" hidden="1"/>
    <cellStyle name="Uwaga 3" xfId="36772" hidden="1"/>
    <cellStyle name="Uwaga 3" xfId="36769" hidden="1"/>
    <cellStyle name="Uwaga 3" xfId="36767" hidden="1"/>
    <cellStyle name="Uwaga 3" xfId="36757" hidden="1"/>
    <cellStyle name="Uwaga 3" xfId="36754" hidden="1"/>
    <cellStyle name="Uwaga 3" xfId="36752" hidden="1"/>
    <cellStyle name="Uwaga 3" xfId="36743" hidden="1"/>
    <cellStyle name="Uwaga 3" xfId="36741" hidden="1"/>
    <cellStyle name="Uwaga 3" xfId="36739" hidden="1"/>
    <cellStyle name="Uwaga 3" xfId="36727" hidden="1"/>
    <cellStyle name="Uwaga 3" xfId="36724" hidden="1"/>
    <cellStyle name="Uwaga 3" xfId="36722" hidden="1"/>
    <cellStyle name="Uwaga 3" xfId="36712" hidden="1"/>
    <cellStyle name="Uwaga 3" xfId="36709" hidden="1"/>
    <cellStyle name="Uwaga 3" xfId="36707" hidden="1"/>
    <cellStyle name="Uwaga 3" xfId="36697" hidden="1"/>
    <cellStyle name="Uwaga 3" xfId="36694" hidden="1"/>
    <cellStyle name="Uwaga 3" xfId="36692" hidden="1"/>
    <cellStyle name="Uwaga 3" xfId="36685" hidden="1"/>
    <cellStyle name="Uwaga 3" xfId="36682" hidden="1"/>
    <cellStyle name="Uwaga 3" xfId="36680" hidden="1"/>
    <cellStyle name="Uwaga 3" xfId="36670" hidden="1"/>
    <cellStyle name="Uwaga 3" xfId="36667" hidden="1"/>
    <cellStyle name="Uwaga 3" xfId="36664" hidden="1"/>
    <cellStyle name="Uwaga 3" xfId="36655" hidden="1"/>
    <cellStyle name="Uwaga 3" xfId="36651" hidden="1"/>
    <cellStyle name="Uwaga 3" xfId="36648" hidden="1"/>
    <cellStyle name="Uwaga 3" xfId="36640" hidden="1"/>
    <cellStyle name="Uwaga 3" xfId="36637" hidden="1"/>
    <cellStyle name="Uwaga 3" xfId="36634" hidden="1"/>
    <cellStyle name="Uwaga 3" xfId="36625" hidden="1"/>
    <cellStyle name="Uwaga 3" xfId="36622" hidden="1"/>
    <cellStyle name="Uwaga 3" xfId="36619" hidden="1"/>
    <cellStyle name="Uwaga 3" xfId="36609" hidden="1"/>
    <cellStyle name="Uwaga 3" xfId="36605" hidden="1"/>
    <cellStyle name="Uwaga 3" xfId="36602" hidden="1"/>
    <cellStyle name="Uwaga 3" xfId="36593" hidden="1"/>
    <cellStyle name="Uwaga 3" xfId="36589" hidden="1"/>
    <cellStyle name="Uwaga 3" xfId="36587" hidden="1"/>
    <cellStyle name="Uwaga 3" xfId="36579" hidden="1"/>
    <cellStyle name="Uwaga 3" xfId="36575" hidden="1"/>
    <cellStyle name="Uwaga 3" xfId="36572" hidden="1"/>
    <cellStyle name="Uwaga 3" xfId="36565" hidden="1"/>
    <cellStyle name="Uwaga 3" xfId="36562" hidden="1"/>
    <cellStyle name="Uwaga 3" xfId="36559" hidden="1"/>
    <cellStyle name="Uwaga 3" xfId="36550" hidden="1"/>
    <cellStyle name="Uwaga 3" xfId="36545" hidden="1"/>
    <cellStyle name="Uwaga 3" xfId="36542" hidden="1"/>
    <cellStyle name="Uwaga 3" xfId="36535" hidden="1"/>
    <cellStyle name="Uwaga 3" xfId="36530" hidden="1"/>
    <cellStyle name="Uwaga 3" xfId="36527" hidden="1"/>
    <cellStyle name="Uwaga 3" xfId="36520" hidden="1"/>
    <cellStyle name="Uwaga 3" xfId="36515" hidden="1"/>
    <cellStyle name="Uwaga 3" xfId="36512" hidden="1"/>
    <cellStyle name="Uwaga 3" xfId="36506" hidden="1"/>
    <cellStyle name="Uwaga 3" xfId="36502" hidden="1"/>
    <cellStyle name="Uwaga 3" xfId="36499" hidden="1"/>
    <cellStyle name="Uwaga 3" xfId="36491" hidden="1"/>
    <cellStyle name="Uwaga 3" xfId="36486" hidden="1"/>
    <cellStyle name="Uwaga 3" xfId="36482" hidden="1"/>
    <cellStyle name="Uwaga 3" xfId="36476" hidden="1"/>
    <cellStyle name="Uwaga 3" xfId="36471" hidden="1"/>
    <cellStyle name="Uwaga 3" xfId="36467" hidden="1"/>
    <cellStyle name="Uwaga 3" xfId="36461" hidden="1"/>
    <cellStyle name="Uwaga 3" xfId="36456" hidden="1"/>
    <cellStyle name="Uwaga 3" xfId="36452" hidden="1"/>
    <cellStyle name="Uwaga 3" xfId="36447" hidden="1"/>
    <cellStyle name="Uwaga 3" xfId="36443" hidden="1"/>
    <cellStyle name="Uwaga 3" xfId="36439" hidden="1"/>
    <cellStyle name="Uwaga 3" xfId="36431" hidden="1"/>
    <cellStyle name="Uwaga 3" xfId="36426" hidden="1"/>
    <cellStyle name="Uwaga 3" xfId="36422" hidden="1"/>
    <cellStyle name="Uwaga 3" xfId="36416" hidden="1"/>
    <cellStyle name="Uwaga 3" xfId="36411" hidden="1"/>
    <cellStyle name="Uwaga 3" xfId="36407" hidden="1"/>
    <cellStyle name="Uwaga 3" xfId="36401" hidden="1"/>
    <cellStyle name="Uwaga 3" xfId="36396" hidden="1"/>
    <cellStyle name="Uwaga 3" xfId="36392" hidden="1"/>
    <cellStyle name="Uwaga 3" xfId="36388" hidden="1"/>
    <cellStyle name="Uwaga 3" xfId="36383" hidden="1"/>
    <cellStyle name="Uwaga 3" xfId="36378" hidden="1"/>
    <cellStyle name="Uwaga 3" xfId="36373" hidden="1"/>
    <cellStyle name="Uwaga 3" xfId="36369" hidden="1"/>
    <cellStyle name="Uwaga 3" xfId="36365" hidden="1"/>
    <cellStyle name="Uwaga 3" xfId="36358" hidden="1"/>
    <cellStyle name="Uwaga 3" xfId="36354" hidden="1"/>
    <cellStyle name="Uwaga 3" xfId="36349" hidden="1"/>
    <cellStyle name="Uwaga 3" xfId="36343" hidden="1"/>
    <cellStyle name="Uwaga 3" xfId="36339" hidden="1"/>
    <cellStyle name="Uwaga 3" xfId="36334" hidden="1"/>
    <cellStyle name="Uwaga 3" xfId="36328" hidden="1"/>
    <cellStyle name="Uwaga 3" xfId="36324" hidden="1"/>
    <cellStyle name="Uwaga 3" xfId="36319" hidden="1"/>
    <cellStyle name="Uwaga 3" xfId="36313" hidden="1"/>
    <cellStyle name="Uwaga 3" xfId="36309" hidden="1"/>
    <cellStyle name="Uwaga 3" xfId="36305" hidden="1"/>
    <cellStyle name="Uwaga 3" xfId="37165" hidden="1"/>
    <cellStyle name="Uwaga 3" xfId="37164" hidden="1"/>
    <cellStyle name="Uwaga 3" xfId="37163" hidden="1"/>
    <cellStyle name="Uwaga 3" xfId="37150" hidden="1"/>
    <cellStyle name="Uwaga 3" xfId="37149" hidden="1"/>
    <cellStyle name="Uwaga 3" xfId="37148" hidden="1"/>
    <cellStyle name="Uwaga 3" xfId="37135" hidden="1"/>
    <cellStyle name="Uwaga 3" xfId="37134" hidden="1"/>
    <cellStyle name="Uwaga 3" xfId="37133" hidden="1"/>
    <cellStyle name="Uwaga 3" xfId="37120" hidden="1"/>
    <cellStyle name="Uwaga 3" xfId="37119" hidden="1"/>
    <cellStyle name="Uwaga 3" xfId="37118" hidden="1"/>
    <cellStyle name="Uwaga 3" xfId="37105" hidden="1"/>
    <cellStyle name="Uwaga 3" xfId="37104" hidden="1"/>
    <cellStyle name="Uwaga 3" xfId="37103" hidden="1"/>
    <cellStyle name="Uwaga 3" xfId="37091" hidden="1"/>
    <cellStyle name="Uwaga 3" xfId="37089" hidden="1"/>
    <cellStyle name="Uwaga 3" xfId="37087" hidden="1"/>
    <cellStyle name="Uwaga 3" xfId="37076" hidden="1"/>
    <cellStyle name="Uwaga 3" xfId="37074" hidden="1"/>
    <cellStyle name="Uwaga 3" xfId="37072" hidden="1"/>
    <cellStyle name="Uwaga 3" xfId="37061" hidden="1"/>
    <cellStyle name="Uwaga 3" xfId="37059" hidden="1"/>
    <cellStyle name="Uwaga 3" xfId="37057" hidden="1"/>
    <cellStyle name="Uwaga 3" xfId="37046" hidden="1"/>
    <cellStyle name="Uwaga 3" xfId="37044" hidden="1"/>
    <cellStyle name="Uwaga 3" xfId="37042" hidden="1"/>
    <cellStyle name="Uwaga 3" xfId="37031" hidden="1"/>
    <cellStyle name="Uwaga 3" xfId="37029" hidden="1"/>
    <cellStyle name="Uwaga 3" xfId="37027" hidden="1"/>
    <cellStyle name="Uwaga 3" xfId="37016" hidden="1"/>
    <cellStyle name="Uwaga 3" xfId="37014" hidden="1"/>
    <cellStyle name="Uwaga 3" xfId="37012" hidden="1"/>
    <cellStyle name="Uwaga 3" xfId="37001" hidden="1"/>
    <cellStyle name="Uwaga 3" xfId="36999" hidden="1"/>
    <cellStyle name="Uwaga 3" xfId="36997" hidden="1"/>
    <cellStyle name="Uwaga 3" xfId="36986" hidden="1"/>
    <cellStyle name="Uwaga 3" xfId="36984" hidden="1"/>
    <cellStyle name="Uwaga 3" xfId="36982" hidden="1"/>
    <cellStyle name="Uwaga 3" xfId="36971" hidden="1"/>
    <cellStyle name="Uwaga 3" xfId="36969" hidden="1"/>
    <cellStyle name="Uwaga 3" xfId="36967" hidden="1"/>
    <cellStyle name="Uwaga 3" xfId="36956" hidden="1"/>
    <cellStyle name="Uwaga 3" xfId="36954" hidden="1"/>
    <cellStyle name="Uwaga 3" xfId="36952" hidden="1"/>
    <cellStyle name="Uwaga 3" xfId="36941" hidden="1"/>
    <cellStyle name="Uwaga 3" xfId="36939" hidden="1"/>
    <cellStyle name="Uwaga 3" xfId="36937" hidden="1"/>
    <cellStyle name="Uwaga 3" xfId="36926" hidden="1"/>
    <cellStyle name="Uwaga 3" xfId="36924" hidden="1"/>
    <cellStyle name="Uwaga 3" xfId="36922" hidden="1"/>
    <cellStyle name="Uwaga 3" xfId="36911" hidden="1"/>
    <cellStyle name="Uwaga 3" xfId="36909" hidden="1"/>
    <cellStyle name="Uwaga 3" xfId="36906" hidden="1"/>
    <cellStyle name="Uwaga 3" xfId="36896" hidden="1"/>
    <cellStyle name="Uwaga 3" xfId="36893" hidden="1"/>
    <cellStyle name="Uwaga 3" xfId="36890" hidden="1"/>
    <cellStyle name="Uwaga 3" xfId="36881" hidden="1"/>
    <cellStyle name="Uwaga 3" xfId="36879" hidden="1"/>
    <cellStyle name="Uwaga 3" xfId="36876" hidden="1"/>
    <cellStyle name="Uwaga 3" xfId="36866" hidden="1"/>
    <cellStyle name="Uwaga 3" xfId="36864" hidden="1"/>
    <cellStyle name="Uwaga 3" xfId="36862" hidden="1"/>
    <cellStyle name="Uwaga 3" xfId="36851" hidden="1"/>
    <cellStyle name="Uwaga 3" xfId="36849" hidden="1"/>
    <cellStyle name="Uwaga 3" xfId="36847" hidden="1"/>
    <cellStyle name="Uwaga 3" xfId="36836" hidden="1"/>
    <cellStyle name="Uwaga 3" xfId="36834" hidden="1"/>
    <cellStyle name="Uwaga 3" xfId="36832" hidden="1"/>
    <cellStyle name="Uwaga 3" xfId="36821" hidden="1"/>
    <cellStyle name="Uwaga 3" xfId="36819" hidden="1"/>
    <cellStyle name="Uwaga 3" xfId="36817" hidden="1"/>
    <cellStyle name="Uwaga 3" xfId="36806" hidden="1"/>
    <cellStyle name="Uwaga 3" xfId="36804" hidden="1"/>
    <cellStyle name="Uwaga 3" xfId="36802" hidden="1"/>
    <cellStyle name="Uwaga 3" xfId="36791" hidden="1"/>
    <cellStyle name="Uwaga 3" xfId="36789" hidden="1"/>
    <cellStyle name="Uwaga 3" xfId="36786" hidden="1"/>
    <cellStyle name="Uwaga 3" xfId="36776" hidden="1"/>
    <cellStyle name="Uwaga 3" xfId="36773" hidden="1"/>
    <cellStyle name="Uwaga 3" xfId="36770" hidden="1"/>
    <cellStyle name="Uwaga 3" xfId="36761" hidden="1"/>
    <cellStyle name="Uwaga 3" xfId="36758" hidden="1"/>
    <cellStyle name="Uwaga 3" xfId="36755" hidden="1"/>
    <cellStyle name="Uwaga 3" xfId="36746" hidden="1"/>
    <cellStyle name="Uwaga 3" xfId="36744" hidden="1"/>
    <cellStyle name="Uwaga 3" xfId="36742" hidden="1"/>
    <cellStyle name="Uwaga 3" xfId="36731" hidden="1"/>
    <cellStyle name="Uwaga 3" xfId="36728" hidden="1"/>
    <cellStyle name="Uwaga 3" xfId="36725" hidden="1"/>
    <cellStyle name="Uwaga 3" xfId="36716" hidden="1"/>
    <cellStyle name="Uwaga 3" xfId="36713" hidden="1"/>
    <cellStyle name="Uwaga 3" xfId="36710" hidden="1"/>
    <cellStyle name="Uwaga 3" xfId="36701" hidden="1"/>
    <cellStyle name="Uwaga 3" xfId="36698" hidden="1"/>
    <cellStyle name="Uwaga 3" xfId="36695" hidden="1"/>
    <cellStyle name="Uwaga 3" xfId="36688" hidden="1"/>
    <cellStyle name="Uwaga 3" xfId="36684" hidden="1"/>
    <cellStyle name="Uwaga 3" xfId="36681" hidden="1"/>
    <cellStyle name="Uwaga 3" xfId="36673" hidden="1"/>
    <cellStyle name="Uwaga 3" xfId="36669" hidden="1"/>
    <cellStyle name="Uwaga 3" xfId="36666" hidden="1"/>
    <cellStyle name="Uwaga 3" xfId="36658" hidden="1"/>
    <cellStyle name="Uwaga 3" xfId="36654" hidden="1"/>
    <cellStyle name="Uwaga 3" xfId="36650" hidden="1"/>
    <cellStyle name="Uwaga 3" xfId="36643" hidden="1"/>
    <cellStyle name="Uwaga 3" xfId="36639" hidden="1"/>
    <cellStyle name="Uwaga 3" xfId="36636" hidden="1"/>
    <cellStyle name="Uwaga 3" xfId="36628" hidden="1"/>
    <cellStyle name="Uwaga 3" xfId="36624" hidden="1"/>
    <cellStyle name="Uwaga 3" xfId="36621" hidden="1"/>
    <cellStyle name="Uwaga 3" xfId="36612" hidden="1"/>
    <cellStyle name="Uwaga 3" xfId="36607" hidden="1"/>
    <cellStyle name="Uwaga 3" xfId="36603" hidden="1"/>
    <cellStyle name="Uwaga 3" xfId="36597" hidden="1"/>
    <cellStyle name="Uwaga 3" xfId="36592" hidden="1"/>
    <cellStyle name="Uwaga 3" xfId="36588" hidden="1"/>
    <cellStyle name="Uwaga 3" xfId="36582" hidden="1"/>
    <cellStyle name="Uwaga 3" xfId="36577" hidden="1"/>
    <cellStyle name="Uwaga 3" xfId="36573" hidden="1"/>
    <cellStyle name="Uwaga 3" xfId="36568" hidden="1"/>
    <cellStyle name="Uwaga 3" xfId="36564" hidden="1"/>
    <cellStyle name="Uwaga 3" xfId="36560" hidden="1"/>
    <cellStyle name="Uwaga 3" xfId="36553" hidden="1"/>
    <cellStyle name="Uwaga 3" xfId="36548" hidden="1"/>
    <cellStyle name="Uwaga 3" xfId="36544" hidden="1"/>
    <cellStyle name="Uwaga 3" xfId="36537" hidden="1"/>
    <cellStyle name="Uwaga 3" xfId="36532" hidden="1"/>
    <cellStyle name="Uwaga 3" xfId="36528" hidden="1"/>
    <cellStyle name="Uwaga 3" xfId="36523" hidden="1"/>
    <cellStyle name="Uwaga 3" xfId="36518" hidden="1"/>
    <cellStyle name="Uwaga 3" xfId="36514" hidden="1"/>
    <cellStyle name="Uwaga 3" xfId="36508" hidden="1"/>
    <cellStyle name="Uwaga 3" xfId="36504" hidden="1"/>
    <cellStyle name="Uwaga 3" xfId="36501" hidden="1"/>
    <cellStyle name="Uwaga 3" xfId="36494" hidden="1"/>
    <cellStyle name="Uwaga 3" xfId="36489" hidden="1"/>
    <cellStyle name="Uwaga 3" xfId="36484" hidden="1"/>
    <cellStyle name="Uwaga 3" xfId="36478" hidden="1"/>
    <cellStyle name="Uwaga 3" xfId="36473" hidden="1"/>
    <cellStyle name="Uwaga 3" xfId="36468" hidden="1"/>
    <cellStyle name="Uwaga 3" xfId="36463" hidden="1"/>
    <cellStyle name="Uwaga 3" xfId="36458" hidden="1"/>
    <cellStyle name="Uwaga 3" xfId="36453" hidden="1"/>
    <cellStyle name="Uwaga 3" xfId="36449" hidden="1"/>
    <cellStyle name="Uwaga 3" xfId="36445" hidden="1"/>
    <cellStyle name="Uwaga 3" xfId="36440" hidden="1"/>
    <cellStyle name="Uwaga 3" xfId="36433" hidden="1"/>
    <cellStyle name="Uwaga 3" xfId="36428" hidden="1"/>
    <cellStyle name="Uwaga 3" xfId="36423" hidden="1"/>
    <cellStyle name="Uwaga 3" xfId="36417" hidden="1"/>
    <cellStyle name="Uwaga 3" xfId="36412" hidden="1"/>
    <cellStyle name="Uwaga 3" xfId="36408" hidden="1"/>
    <cellStyle name="Uwaga 3" xfId="36403" hidden="1"/>
    <cellStyle name="Uwaga 3" xfId="36398" hidden="1"/>
    <cellStyle name="Uwaga 3" xfId="36393" hidden="1"/>
    <cellStyle name="Uwaga 3" xfId="36389" hidden="1"/>
    <cellStyle name="Uwaga 3" xfId="36384" hidden="1"/>
    <cellStyle name="Uwaga 3" xfId="36379" hidden="1"/>
    <cellStyle name="Uwaga 3" xfId="36374" hidden="1"/>
    <cellStyle name="Uwaga 3" xfId="36370" hidden="1"/>
    <cellStyle name="Uwaga 3" xfId="36366" hidden="1"/>
    <cellStyle name="Uwaga 3" xfId="36359" hidden="1"/>
    <cellStyle name="Uwaga 3" xfId="36355" hidden="1"/>
    <cellStyle name="Uwaga 3" xfId="36350" hidden="1"/>
    <cellStyle name="Uwaga 3" xfId="36344" hidden="1"/>
    <cellStyle name="Uwaga 3" xfId="36340" hidden="1"/>
    <cellStyle name="Uwaga 3" xfId="36335" hidden="1"/>
    <cellStyle name="Uwaga 3" xfId="36329" hidden="1"/>
    <cellStyle name="Uwaga 3" xfId="36325" hidden="1"/>
    <cellStyle name="Uwaga 3" xfId="36321" hidden="1"/>
    <cellStyle name="Uwaga 3" xfId="36314" hidden="1"/>
    <cellStyle name="Uwaga 3" xfId="36310" hidden="1"/>
    <cellStyle name="Uwaga 3" xfId="36306" hidden="1"/>
    <cellStyle name="Uwaga 3" xfId="37170" hidden="1"/>
    <cellStyle name="Uwaga 3" xfId="37168" hidden="1"/>
    <cellStyle name="Uwaga 3" xfId="37166" hidden="1"/>
    <cellStyle name="Uwaga 3" xfId="37153" hidden="1"/>
    <cellStyle name="Uwaga 3" xfId="37152" hidden="1"/>
    <cellStyle name="Uwaga 3" xfId="37151" hidden="1"/>
    <cellStyle name="Uwaga 3" xfId="37138" hidden="1"/>
    <cellStyle name="Uwaga 3" xfId="37137" hidden="1"/>
    <cellStyle name="Uwaga 3" xfId="37136" hidden="1"/>
    <cellStyle name="Uwaga 3" xfId="37124" hidden="1"/>
    <cellStyle name="Uwaga 3" xfId="37122" hidden="1"/>
    <cellStyle name="Uwaga 3" xfId="37121" hidden="1"/>
    <cellStyle name="Uwaga 3" xfId="37108" hidden="1"/>
    <cellStyle name="Uwaga 3" xfId="37107" hidden="1"/>
    <cellStyle name="Uwaga 3" xfId="37106" hidden="1"/>
    <cellStyle name="Uwaga 3" xfId="37094" hidden="1"/>
    <cellStyle name="Uwaga 3" xfId="37092" hidden="1"/>
    <cellStyle name="Uwaga 3" xfId="37090" hidden="1"/>
    <cellStyle name="Uwaga 3" xfId="37079" hidden="1"/>
    <cellStyle name="Uwaga 3" xfId="37077" hidden="1"/>
    <cellStyle name="Uwaga 3" xfId="37075" hidden="1"/>
    <cellStyle name="Uwaga 3" xfId="37064" hidden="1"/>
    <cellStyle name="Uwaga 3" xfId="37062" hidden="1"/>
    <cellStyle name="Uwaga 3" xfId="37060" hidden="1"/>
    <cellStyle name="Uwaga 3" xfId="37049" hidden="1"/>
    <cellStyle name="Uwaga 3" xfId="37047" hidden="1"/>
    <cellStyle name="Uwaga 3" xfId="37045" hidden="1"/>
    <cellStyle name="Uwaga 3" xfId="37034" hidden="1"/>
    <cellStyle name="Uwaga 3" xfId="37032" hidden="1"/>
    <cellStyle name="Uwaga 3" xfId="37030" hidden="1"/>
    <cellStyle name="Uwaga 3" xfId="37019" hidden="1"/>
    <cellStyle name="Uwaga 3" xfId="37017" hidden="1"/>
    <cellStyle name="Uwaga 3" xfId="37015" hidden="1"/>
    <cellStyle name="Uwaga 3" xfId="37004" hidden="1"/>
    <cellStyle name="Uwaga 3" xfId="37002" hidden="1"/>
    <cellStyle name="Uwaga 3" xfId="37000" hidden="1"/>
    <cellStyle name="Uwaga 3" xfId="36989" hidden="1"/>
    <cellStyle name="Uwaga 3" xfId="36987" hidden="1"/>
    <cellStyle name="Uwaga 3" xfId="36985" hidden="1"/>
    <cellStyle name="Uwaga 3" xfId="36974" hidden="1"/>
    <cellStyle name="Uwaga 3" xfId="36972" hidden="1"/>
    <cellStyle name="Uwaga 3" xfId="36970" hidden="1"/>
    <cellStyle name="Uwaga 3" xfId="36959" hidden="1"/>
    <cellStyle name="Uwaga 3" xfId="36957" hidden="1"/>
    <cellStyle name="Uwaga 3" xfId="36955" hidden="1"/>
    <cellStyle name="Uwaga 3" xfId="36944" hidden="1"/>
    <cellStyle name="Uwaga 3" xfId="36942" hidden="1"/>
    <cellStyle name="Uwaga 3" xfId="36940" hidden="1"/>
    <cellStyle name="Uwaga 3" xfId="36929" hidden="1"/>
    <cellStyle name="Uwaga 3" xfId="36927" hidden="1"/>
    <cellStyle name="Uwaga 3" xfId="36925" hidden="1"/>
    <cellStyle name="Uwaga 3" xfId="36914" hidden="1"/>
    <cellStyle name="Uwaga 3" xfId="36912" hidden="1"/>
    <cellStyle name="Uwaga 3" xfId="36910" hidden="1"/>
    <cellStyle name="Uwaga 3" xfId="36899" hidden="1"/>
    <cellStyle name="Uwaga 3" xfId="36897" hidden="1"/>
    <cellStyle name="Uwaga 3" xfId="36895" hidden="1"/>
    <cellStyle name="Uwaga 3" xfId="36884" hidden="1"/>
    <cellStyle name="Uwaga 3" xfId="36882" hidden="1"/>
    <cellStyle name="Uwaga 3" xfId="36880" hidden="1"/>
    <cellStyle name="Uwaga 3" xfId="36869" hidden="1"/>
    <cellStyle name="Uwaga 3" xfId="36867" hidden="1"/>
    <cellStyle name="Uwaga 3" xfId="36865" hidden="1"/>
    <cellStyle name="Uwaga 3" xfId="36854" hidden="1"/>
    <cellStyle name="Uwaga 3" xfId="36852" hidden="1"/>
    <cellStyle name="Uwaga 3" xfId="36850" hidden="1"/>
    <cellStyle name="Uwaga 3" xfId="36839" hidden="1"/>
    <cellStyle name="Uwaga 3" xfId="36837" hidden="1"/>
    <cellStyle name="Uwaga 3" xfId="36835" hidden="1"/>
    <cellStyle name="Uwaga 3" xfId="36824" hidden="1"/>
    <cellStyle name="Uwaga 3" xfId="36822" hidden="1"/>
    <cellStyle name="Uwaga 3" xfId="36820" hidden="1"/>
    <cellStyle name="Uwaga 3" xfId="36809" hidden="1"/>
    <cellStyle name="Uwaga 3" xfId="36807" hidden="1"/>
    <cellStyle name="Uwaga 3" xfId="36805" hidden="1"/>
    <cellStyle name="Uwaga 3" xfId="36794" hidden="1"/>
    <cellStyle name="Uwaga 3" xfId="36792" hidden="1"/>
    <cellStyle name="Uwaga 3" xfId="36790" hidden="1"/>
    <cellStyle name="Uwaga 3" xfId="36779" hidden="1"/>
    <cellStyle name="Uwaga 3" xfId="36777" hidden="1"/>
    <cellStyle name="Uwaga 3" xfId="36774" hidden="1"/>
    <cellStyle name="Uwaga 3" xfId="36764" hidden="1"/>
    <cellStyle name="Uwaga 3" xfId="36762" hidden="1"/>
    <cellStyle name="Uwaga 3" xfId="36760" hidden="1"/>
    <cellStyle name="Uwaga 3" xfId="36749" hidden="1"/>
    <cellStyle name="Uwaga 3" xfId="36747" hidden="1"/>
    <cellStyle name="Uwaga 3" xfId="36745" hidden="1"/>
    <cellStyle name="Uwaga 3" xfId="36734" hidden="1"/>
    <cellStyle name="Uwaga 3" xfId="36732" hidden="1"/>
    <cellStyle name="Uwaga 3" xfId="36729" hidden="1"/>
    <cellStyle name="Uwaga 3" xfId="36719" hidden="1"/>
    <cellStyle name="Uwaga 3" xfId="36717" hidden="1"/>
    <cellStyle name="Uwaga 3" xfId="36714" hidden="1"/>
    <cellStyle name="Uwaga 3" xfId="36704" hidden="1"/>
    <cellStyle name="Uwaga 3" xfId="36702" hidden="1"/>
    <cellStyle name="Uwaga 3" xfId="36699" hidden="1"/>
    <cellStyle name="Uwaga 3" xfId="36690" hidden="1"/>
    <cellStyle name="Uwaga 3" xfId="36687" hidden="1"/>
    <cellStyle name="Uwaga 3" xfId="36683" hidden="1"/>
    <cellStyle name="Uwaga 3" xfId="36675" hidden="1"/>
    <cellStyle name="Uwaga 3" xfId="36672" hidden="1"/>
    <cellStyle name="Uwaga 3" xfId="36668" hidden="1"/>
    <cellStyle name="Uwaga 3" xfId="36660" hidden="1"/>
    <cellStyle name="Uwaga 3" xfId="36657" hidden="1"/>
    <cellStyle name="Uwaga 3" xfId="36653" hidden="1"/>
    <cellStyle name="Uwaga 3" xfId="36645" hidden="1"/>
    <cellStyle name="Uwaga 3" xfId="36642" hidden="1"/>
    <cellStyle name="Uwaga 3" xfId="36638" hidden="1"/>
    <cellStyle name="Uwaga 3" xfId="36630" hidden="1"/>
    <cellStyle name="Uwaga 3" xfId="36627" hidden="1"/>
    <cellStyle name="Uwaga 3" xfId="36623" hidden="1"/>
    <cellStyle name="Uwaga 3" xfId="36615" hidden="1"/>
    <cellStyle name="Uwaga 3" xfId="36611" hidden="1"/>
    <cellStyle name="Uwaga 3" xfId="36606" hidden="1"/>
    <cellStyle name="Uwaga 3" xfId="36600" hidden="1"/>
    <cellStyle name="Uwaga 3" xfId="36596" hidden="1"/>
    <cellStyle name="Uwaga 3" xfId="36591" hidden="1"/>
    <cellStyle name="Uwaga 3" xfId="36585" hidden="1"/>
    <cellStyle name="Uwaga 3" xfId="36581" hidden="1"/>
    <cellStyle name="Uwaga 3" xfId="36576" hidden="1"/>
    <cellStyle name="Uwaga 3" xfId="36570" hidden="1"/>
    <cellStyle name="Uwaga 3" xfId="36567" hidden="1"/>
    <cellStyle name="Uwaga 3" xfId="36563" hidden="1"/>
    <cellStyle name="Uwaga 3" xfId="36555" hidden="1"/>
    <cellStyle name="Uwaga 3" xfId="36552" hidden="1"/>
    <cellStyle name="Uwaga 3" xfId="36547" hidden="1"/>
    <cellStyle name="Uwaga 3" xfId="36540" hidden="1"/>
    <cellStyle name="Uwaga 3" xfId="36536" hidden="1"/>
    <cellStyle name="Uwaga 3" xfId="36531" hidden="1"/>
    <cellStyle name="Uwaga 3" xfId="36525" hidden="1"/>
    <cellStyle name="Uwaga 3" xfId="36521" hidden="1"/>
    <cellStyle name="Uwaga 3" xfId="36516" hidden="1"/>
    <cellStyle name="Uwaga 3" xfId="36510" hidden="1"/>
    <cellStyle name="Uwaga 3" xfId="36507" hidden="1"/>
    <cellStyle name="Uwaga 3" xfId="36503" hidden="1"/>
    <cellStyle name="Uwaga 3" xfId="36495" hidden="1"/>
    <cellStyle name="Uwaga 3" xfId="36490" hidden="1"/>
    <cellStyle name="Uwaga 3" xfId="36485" hidden="1"/>
    <cellStyle name="Uwaga 3" xfId="36480" hidden="1"/>
    <cellStyle name="Uwaga 3" xfId="36475" hidden="1"/>
    <cellStyle name="Uwaga 3" xfId="36470" hidden="1"/>
    <cellStyle name="Uwaga 3" xfId="36465" hidden="1"/>
    <cellStyle name="Uwaga 3" xfId="36460" hidden="1"/>
    <cellStyle name="Uwaga 3" xfId="36455" hidden="1"/>
    <cellStyle name="Uwaga 3" xfId="36450" hidden="1"/>
    <cellStyle name="Uwaga 3" xfId="36446" hidden="1"/>
    <cellStyle name="Uwaga 3" xfId="36441" hidden="1"/>
    <cellStyle name="Uwaga 3" xfId="36434" hidden="1"/>
    <cellStyle name="Uwaga 3" xfId="36429" hidden="1"/>
    <cellStyle name="Uwaga 3" xfId="36424" hidden="1"/>
    <cellStyle name="Uwaga 3" xfId="36419" hidden="1"/>
    <cellStyle name="Uwaga 3" xfId="36414" hidden="1"/>
    <cellStyle name="Uwaga 3" xfId="36409" hidden="1"/>
    <cellStyle name="Uwaga 3" xfId="36404" hidden="1"/>
    <cellStyle name="Uwaga 3" xfId="36399" hidden="1"/>
    <cellStyle name="Uwaga 3" xfId="36394" hidden="1"/>
    <cellStyle name="Uwaga 3" xfId="36390" hidden="1"/>
    <cellStyle name="Uwaga 3" xfId="36385" hidden="1"/>
    <cellStyle name="Uwaga 3" xfId="36380" hidden="1"/>
    <cellStyle name="Uwaga 3" xfId="36375" hidden="1"/>
    <cellStyle name="Uwaga 3" xfId="36371" hidden="1"/>
    <cellStyle name="Uwaga 3" xfId="36367" hidden="1"/>
    <cellStyle name="Uwaga 3" xfId="36360" hidden="1"/>
    <cellStyle name="Uwaga 3" xfId="36356" hidden="1"/>
    <cellStyle name="Uwaga 3" xfId="36351" hidden="1"/>
    <cellStyle name="Uwaga 3" xfId="36345" hidden="1"/>
    <cellStyle name="Uwaga 3" xfId="36341" hidden="1"/>
    <cellStyle name="Uwaga 3" xfId="36336" hidden="1"/>
    <cellStyle name="Uwaga 3" xfId="36330" hidden="1"/>
    <cellStyle name="Uwaga 3" xfId="36326" hidden="1"/>
    <cellStyle name="Uwaga 3" xfId="36322" hidden="1"/>
    <cellStyle name="Uwaga 3" xfId="36315" hidden="1"/>
    <cellStyle name="Uwaga 3" xfId="36311" hidden="1"/>
    <cellStyle name="Uwaga 3" xfId="36307" hidden="1"/>
    <cellStyle name="Uwaga 3" xfId="37174" hidden="1"/>
    <cellStyle name="Uwaga 3" xfId="37173" hidden="1"/>
    <cellStyle name="Uwaga 3" xfId="37171" hidden="1"/>
    <cellStyle name="Uwaga 3" xfId="37158" hidden="1"/>
    <cellStyle name="Uwaga 3" xfId="37156" hidden="1"/>
    <cellStyle name="Uwaga 3" xfId="37154" hidden="1"/>
    <cellStyle name="Uwaga 3" xfId="37144" hidden="1"/>
    <cellStyle name="Uwaga 3" xfId="37142" hidden="1"/>
    <cellStyle name="Uwaga 3" xfId="37140" hidden="1"/>
    <cellStyle name="Uwaga 3" xfId="37129" hidden="1"/>
    <cellStyle name="Uwaga 3" xfId="37127" hidden="1"/>
    <cellStyle name="Uwaga 3" xfId="37125" hidden="1"/>
    <cellStyle name="Uwaga 3" xfId="37112" hidden="1"/>
    <cellStyle name="Uwaga 3" xfId="37110" hidden="1"/>
    <cellStyle name="Uwaga 3" xfId="37109" hidden="1"/>
    <cellStyle name="Uwaga 3" xfId="37096" hidden="1"/>
    <cellStyle name="Uwaga 3" xfId="37095" hidden="1"/>
    <cellStyle name="Uwaga 3" xfId="37093" hidden="1"/>
    <cellStyle name="Uwaga 3" xfId="37081" hidden="1"/>
    <cellStyle name="Uwaga 3" xfId="37080" hidden="1"/>
    <cellStyle name="Uwaga 3" xfId="37078" hidden="1"/>
    <cellStyle name="Uwaga 3" xfId="37066" hidden="1"/>
    <cellStyle name="Uwaga 3" xfId="37065" hidden="1"/>
    <cellStyle name="Uwaga 3" xfId="37063" hidden="1"/>
    <cellStyle name="Uwaga 3" xfId="37051" hidden="1"/>
    <cellStyle name="Uwaga 3" xfId="37050" hidden="1"/>
    <cellStyle name="Uwaga 3" xfId="37048" hidden="1"/>
    <cellStyle name="Uwaga 3" xfId="37036" hidden="1"/>
    <cellStyle name="Uwaga 3" xfId="37035" hidden="1"/>
    <cellStyle name="Uwaga 3" xfId="37033" hidden="1"/>
    <cellStyle name="Uwaga 3" xfId="37021" hidden="1"/>
    <cellStyle name="Uwaga 3" xfId="37020" hidden="1"/>
    <cellStyle name="Uwaga 3" xfId="37018" hidden="1"/>
    <cellStyle name="Uwaga 3" xfId="37006" hidden="1"/>
    <cellStyle name="Uwaga 3" xfId="37005" hidden="1"/>
    <cellStyle name="Uwaga 3" xfId="37003" hidden="1"/>
    <cellStyle name="Uwaga 3" xfId="36991" hidden="1"/>
    <cellStyle name="Uwaga 3" xfId="36990" hidden="1"/>
    <cellStyle name="Uwaga 3" xfId="36988" hidden="1"/>
    <cellStyle name="Uwaga 3" xfId="36976" hidden="1"/>
    <cellStyle name="Uwaga 3" xfId="36975" hidden="1"/>
    <cellStyle name="Uwaga 3" xfId="36973" hidden="1"/>
    <cellStyle name="Uwaga 3" xfId="36961" hidden="1"/>
    <cellStyle name="Uwaga 3" xfId="36960" hidden="1"/>
    <cellStyle name="Uwaga 3" xfId="36958" hidden="1"/>
    <cellStyle name="Uwaga 3" xfId="36946" hidden="1"/>
    <cellStyle name="Uwaga 3" xfId="36945" hidden="1"/>
    <cellStyle name="Uwaga 3" xfId="36943" hidden="1"/>
    <cellStyle name="Uwaga 3" xfId="36931" hidden="1"/>
    <cellStyle name="Uwaga 3" xfId="36930" hidden="1"/>
    <cellStyle name="Uwaga 3" xfId="36928" hidden="1"/>
    <cellStyle name="Uwaga 3" xfId="36916" hidden="1"/>
    <cellStyle name="Uwaga 3" xfId="36915" hidden="1"/>
    <cellStyle name="Uwaga 3" xfId="36913" hidden="1"/>
    <cellStyle name="Uwaga 3" xfId="36901" hidden="1"/>
    <cellStyle name="Uwaga 3" xfId="36900" hidden="1"/>
    <cellStyle name="Uwaga 3" xfId="36898" hidden="1"/>
    <cellStyle name="Uwaga 3" xfId="36886" hidden="1"/>
    <cellStyle name="Uwaga 3" xfId="36885" hidden="1"/>
    <cellStyle name="Uwaga 3" xfId="36883" hidden="1"/>
    <cellStyle name="Uwaga 3" xfId="36871" hidden="1"/>
    <cellStyle name="Uwaga 3" xfId="36870" hidden="1"/>
    <cellStyle name="Uwaga 3" xfId="36868" hidden="1"/>
    <cellStyle name="Uwaga 3" xfId="36856" hidden="1"/>
    <cellStyle name="Uwaga 3" xfId="36855" hidden="1"/>
    <cellStyle name="Uwaga 3" xfId="36853" hidden="1"/>
    <cellStyle name="Uwaga 3" xfId="36841" hidden="1"/>
    <cellStyle name="Uwaga 3" xfId="36840" hidden="1"/>
    <cellStyle name="Uwaga 3" xfId="36838" hidden="1"/>
    <cellStyle name="Uwaga 3" xfId="36826" hidden="1"/>
    <cellStyle name="Uwaga 3" xfId="36825" hidden="1"/>
    <cellStyle name="Uwaga 3" xfId="36823" hidden="1"/>
    <cellStyle name="Uwaga 3" xfId="36811" hidden="1"/>
    <cellStyle name="Uwaga 3" xfId="36810" hidden="1"/>
    <cellStyle name="Uwaga 3" xfId="36808" hidden="1"/>
    <cellStyle name="Uwaga 3" xfId="36796" hidden="1"/>
    <cellStyle name="Uwaga 3" xfId="36795" hidden="1"/>
    <cellStyle name="Uwaga 3" xfId="36793" hidden="1"/>
    <cellStyle name="Uwaga 3" xfId="36781" hidden="1"/>
    <cellStyle name="Uwaga 3" xfId="36780" hidden="1"/>
    <cellStyle name="Uwaga 3" xfId="36778" hidden="1"/>
    <cellStyle name="Uwaga 3" xfId="36766" hidden="1"/>
    <cellStyle name="Uwaga 3" xfId="36765" hidden="1"/>
    <cellStyle name="Uwaga 3" xfId="36763" hidden="1"/>
    <cellStyle name="Uwaga 3" xfId="36751" hidden="1"/>
    <cellStyle name="Uwaga 3" xfId="36750" hidden="1"/>
    <cellStyle name="Uwaga 3" xfId="36748" hidden="1"/>
    <cellStyle name="Uwaga 3" xfId="36736" hidden="1"/>
    <cellStyle name="Uwaga 3" xfId="36735" hidden="1"/>
    <cellStyle name="Uwaga 3" xfId="36733" hidden="1"/>
    <cellStyle name="Uwaga 3" xfId="36721" hidden="1"/>
    <cellStyle name="Uwaga 3" xfId="36720" hidden="1"/>
    <cellStyle name="Uwaga 3" xfId="36718" hidden="1"/>
    <cellStyle name="Uwaga 3" xfId="36706" hidden="1"/>
    <cellStyle name="Uwaga 3" xfId="36705" hidden="1"/>
    <cellStyle name="Uwaga 3" xfId="36703" hidden="1"/>
    <cellStyle name="Uwaga 3" xfId="36691" hidden="1"/>
    <cellStyle name="Uwaga 3" xfId="36689" hidden="1"/>
    <cellStyle name="Uwaga 3" xfId="36686" hidden="1"/>
    <cellStyle name="Uwaga 3" xfId="36676" hidden="1"/>
    <cellStyle name="Uwaga 3" xfId="36674" hidden="1"/>
    <cellStyle name="Uwaga 3" xfId="36671" hidden="1"/>
    <cellStyle name="Uwaga 3" xfId="36661" hidden="1"/>
    <cellStyle name="Uwaga 3" xfId="36659" hidden="1"/>
    <cellStyle name="Uwaga 3" xfId="36656" hidden="1"/>
    <cellStyle name="Uwaga 3" xfId="36646" hidden="1"/>
    <cellStyle name="Uwaga 3" xfId="36644" hidden="1"/>
    <cellStyle name="Uwaga 3" xfId="36641" hidden="1"/>
    <cellStyle name="Uwaga 3" xfId="36631" hidden="1"/>
    <cellStyle name="Uwaga 3" xfId="36629" hidden="1"/>
    <cellStyle name="Uwaga 3" xfId="36626" hidden="1"/>
    <cellStyle name="Uwaga 3" xfId="36616" hidden="1"/>
    <cellStyle name="Uwaga 3" xfId="36614" hidden="1"/>
    <cellStyle name="Uwaga 3" xfId="36610" hidden="1"/>
    <cellStyle name="Uwaga 3" xfId="36601" hidden="1"/>
    <cellStyle name="Uwaga 3" xfId="36598" hidden="1"/>
    <cellStyle name="Uwaga 3" xfId="36594" hidden="1"/>
    <cellStyle name="Uwaga 3" xfId="36586" hidden="1"/>
    <cellStyle name="Uwaga 3" xfId="36584" hidden="1"/>
    <cellStyle name="Uwaga 3" xfId="36580" hidden="1"/>
    <cellStyle name="Uwaga 3" xfId="36571" hidden="1"/>
    <cellStyle name="Uwaga 3" xfId="36569" hidden="1"/>
    <cellStyle name="Uwaga 3" xfId="36566" hidden="1"/>
    <cellStyle name="Uwaga 3" xfId="36556" hidden="1"/>
    <cellStyle name="Uwaga 3" xfId="36554" hidden="1"/>
    <cellStyle name="Uwaga 3" xfId="36549" hidden="1"/>
    <cellStyle name="Uwaga 3" xfId="36541" hidden="1"/>
    <cellStyle name="Uwaga 3" xfId="36539" hidden="1"/>
    <cellStyle name="Uwaga 3" xfId="36534" hidden="1"/>
    <cellStyle name="Uwaga 3" xfId="36526" hidden="1"/>
    <cellStyle name="Uwaga 3" xfId="36524" hidden="1"/>
    <cellStyle name="Uwaga 3" xfId="36519" hidden="1"/>
    <cellStyle name="Uwaga 3" xfId="36511" hidden="1"/>
    <cellStyle name="Uwaga 3" xfId="36509" hidden="1"/>
    <cellStyle name="Uwaga 3" xfId="36505" hidden="1"/>
    <cellStyle name="Uwaga 3" xfId="36496" hidden="1"/>
    <cellStyle name="Uwaga 3" xfId="36493" hidden="1"/>
    <cellStyle name="Uwaga 3" xfId="36488" hidden="1"/>
    <cellStyle name="Uwaga 3" xfId="36481" hidden="1"/>
    <cellStyle name="Uwaga 3" xfId="36477" hidden="1"/>
    <cellStyle name="Uwaga 3" xfId="36472" hidden="1"/>
    <cellStyle name="Uwaga 3" xfId="36466" hidden="1"/>
    <cellStyle name="Uwaga 3" xfId="36462" hidden="1"/>
    <cellStyle name="Uwaga 3" xfId="36457" hidden="1"/>
    <cellStyle name="Uwaga 3" xfId="36451" hidden="1"/>
    <cellStyle name="Uwaga 3" xfId="36448" hidden="1"/>
    <cellStyle name="Uwaga 3" xfId="36444" hidden="1"/>
    <cellStyle name="Uwaga 3" xfId="36435" hidden="1"/>
    <cellStyle name="Uwaga 3" xfId="36430" hidden="1"/>
    <cellStyle name="Uwaga 3" xfId="36425" hidden="1"/>
    <cellStyle name="Uwaga 3" xfId="36420" hidden="1"/>
    <cellStyle name="Uwaga 3" xfId="36415" hidden="1"/>
    <cellStyle name="Uwaga 3" xfId="36410" hidden="1"/>
    <cellStyle name="Uwaga 3" xfId="36405" hidden="1"/>
    <cellStyle name="Uwaga 3" xfId="36400" hidden="1"/>
    <cellStyle name="Uwaga 3" xfId="36395" hidden="1"/>
    <cellStyle name="Uwaga 3" xfId="36391" hidden="1"/>
    <cellStyle name="Uwaga 3" xfId="36386" hidden="1"/>
    <cellStyle name="Uwaga 3" xfId="36381" hidden="1"/>
    <cellStyle name="Uwaga 3" xfId="36376" hidden="1"/>
    <cellStyle name="Uwaga 3" xfId="36372" hidden="1"/>
    <cellStyle name="Uwaga 3" xfId="36368" hidden="1"/>
    <cellStyle name="Uwaga 3" xfId="36361" hidden="1"/>
    <cellStyle name="Uwaga 3" xfId="36357" hidden="1"/>
    <cellStyle name="Uwaga 3" xfId="36352" hidden="1"/>
    <cellStyle name="Uwaga 3" xfId="36346" hidden="1"/>
    <cellStyle name="Uwaga 3" xfId="36342" hidden="1"/>
    <cellStyle name="Uwaga 3" xfId="36337" hidden="1"/>
    <cellStyle name="Uwaga 3" xfId="36331" hidden="1"/>
    <cellStyle name="Uwaga 3" xfId="36327" hidden="1"/>
    <cellStyle name="Uwaga 3" xfId="36323" hidden="1"/>
    <cellStyle name="Uwaga 3" xfId="36316" hidden="1"/>
    <cellStyle name="Uwaga 3" xfId="36312" hidden="1"/>
    <cellStyle name="Uwaga 3" xfId="36308" hidden="1"/>
    <cellStyle name="Uwaga 3" xfId="35333" hidden="1"/>
    <cellStyle name="Uwaga 3" xfId="35332" hidden="1"/>
    <cellStyle name="Uwaga 3" xfId="35331" hidden="1"/>
    <cellStyle name="Uwaga 3" xfId="35324" hidden="1"/>
    <cellStyle name="Uwaga 3" xfId="35323" hidden="1"/>
    <cellStyle name="Uwaga 3" xfId="35322" hidden="1"/>
    <cellStyle name="Uwaga 3" xfId="35315" hidden="1"/>
    <cellStyle name="Uwaga 3" xfId="35314" hidden="1"/>
    <cellStyle name="Uwaga 3" xfId="35313" hidden="1"/>
    <cellStyle name="Uwaga 3" xfId="35306" hidden="1"/>
    <cellStyle name="Uwaga 3" xfId="35305" hidden="1"/>
    <cellStyle name="Uwaga 3" xfId="35304" hidden="1"/>
    <cellStyle name="Uwaga 3" xfId="35297" hidden="1"/>
    <cellStyle name="Uwaga 3" xfId="35296" hidden="1"/>
    <cellStyle name="Uwaga 3" xfId="35295" hidden="1"/>
    <cellStyle name="Uwaga 3" xfId="35288" hidden="1"/>
    <cellStyle name="Uwaga 3" xfId="35287" hidden="1"/>
    <cellStyle name="Uwaga 3" xfId="35285" hidden="1"/>
    <cellStyle name="Uwaga 3" xfId="35279" hidden="1"/>
    <cellStyle name="Uwaga 3" xfId="35278" hidden="1"/>
    <cellStyle name="Uwaga 3" xfId="35276" hidden="1"/>
    <cellStyle name="Uwaga 3" xfId="35270" hidden="1"/>
    <cellStyle name="Uwaga 3" xfId="35269" hidden="1"/>
    <cellStyle name="Uwaga 3" xfId="35267" hidden="1"/>
    <cellStyle name="Uwaga 3" xfId="35261" hidden="1"/>
    <cellStyle name="Uwaga 3" xfId="35260" hidden="1"/>
    <cellStyle name="Uwaga 3" xfId="35258" hidden="1"/>
    <cellStyle name="Uwaga 3" xfId="35252" hidden="1"/>
    <cellStyle name="Uwaga 3" xfId="35251" hidden="1"/>
    <cellStyle name="Uwaga 3" xfId="35249" hidden="1"/>
    <cellStyle name="Uwaga 3" xfId="35243" hidden="1"/>
    <cellStyle name="Uwaga 3" xfId="35242" hidden="1"/>
    <cellStyle name="Uwaga 3" xfId="35240" hidden="1"/>
    <cellStyle name="Uwaga 3" xfId="35234" hidden="1"/>
    <cellStyle name="Uwaga 3" xfId="35233" hidden="1"/>
    <cellStyle name="Uwaga 3" xfId="35231" hidden="1"/>
    <cellStyle name="Uwaga 3" xfId="35225" hidden="1"/>
    <cellStyle name="Uwaga 3" xfId="35224" hidden="1"/>
    <cellStyle name="Uwaga 3" xfId="35222" hidden="1"/>
    <cellStyle name="Uwaga 3" xfId="35216" hidden="1"/>
    <cellStyle name="Uwaga 3" xfId="35215" hidden="1"/>
    <cellStyle name="Uwaga 3" xfId="35213" hidden="1"/>
    <cellStyle name="Uwaga 3" xfId="35207" hidden="1"/>
    <cellStyle name="Uwaga 3" xfId="35206" hidden="1"/>
    <cellStyle name="Uwaga 3" xfId="35204" hidden="1"/>
    <cellStyle name="Uwaga 3" xfId="35198" hidden="1"/>
    <cellStyle name="Uwaga 3" xfId="35197" hidden="1"/>
    <cellStyle name="Uwaga 3" xfId="35195" hidden="1"/>
    <cellStyle name="Uwaga 3" xfId="35189" hidden="1"/>
    <cellStyle name="Uwaga 3" xfId="35188" hidden="1"/>
    <cellStyle name="Uwaga 3" xfId="35186" hidden="1"/>
    <cellStyle name="Uwaga 3" xfId="35180" hidden="1"/>
    <cellStyle name="Uwaga 3" xfId="35179" hidden="1"/>
    <cellStyle name="Uwaga 3" xfId="35176" hidden="1"/>
    <cellStyle name="Uwaga 3" xfId="35171" hidden="1"/>
    <cellStyle name="Uwaga 3" xfId="35169" hidden="1"/>
    <cellStyle name="Uwaga 3" xfId="35166" hidden="1"/>
    <cellStyle name="Uwaga 3" xfId="35162" hidden="1"/>
    <cellStyle name="Uwaga 3" xfId="35161" hidden="1"/>
    <cellStyle name="Uwaga 3" xfId="35158" hidden="1"/>
    <cellStyle name="Uwaga 3" xfId="35153" hidden="1"/>
    <cellStyle name="Uwaga 3" xfId="35152" hidden="1"/>
    <cellStyle name="Uwaga 3" xfId="35150" hidden="1"/>
    <cellStyle name="Uwaga 3" xfId="35144" hidden="1"/>
    <cellStyle name="Uwaga 3" xfId="35143" hidden="1"/>
    <cellStyle name="Uwaga 3" xfId="35141" hidden="1"/>
    <cellStyle name="Uwaga 3" xfId="35135" hidden="1"/>
    <cellStyle name="Uwaga 3" xfId="35134" hidden="1"/>
    <cellStyle name="Uwaga 3" xfId="35132" hidden="1"/>
    <cellStyle name="Uwaga 3" xfId="35126" hidden="1"/>
    <cellStyle name="Uwaga 3" xfId="35125" hidden="1"/>
    <cellStyle name="Uwaga 3" xfId="35123" hidden="1"/>
    <cellStyle name="Uwaga 3" xfId="35117" hidden="1"/>
    <cellStyle name="Uwaga 3" xfId="35116" hidden="1"/>
    <cellStyle name="Uwaga 3" xfId="35114" hidden="1"/>
    <cellStyle name="Uwaga 3" xfId="35108" hidden="1"/>
    <cellStyle name="Uwaga 3" xfId="35107" hidden="1"/>
    <cellStyle name="Uwaga 3" xfId="35104" hidden="1"/>
    <cellStyle name="Uwaga 3" xfId="35099" hidden="1"/>
    <cellStyle name="Uwaga 3" xfId="35097" hidden="1"/>
    <cellStyle name="Uwaga 3" xfId="35094" hidden="1"/>
    <cellStyle name="Uwaga 3" xfId="35090" hidden="1"/>
    <cellStyle name="Uwaga 3" xfId="35088" hidden="1"/>
    <cellStyle name="Uwaga 3" xfId="35085" hidden="1"/>
    <cellStyle name="Uwaga 3" xfId="35081" hidden="1"/>
    <cellStyle name="Uwaga 3" xfId="35080" hidden="1"/>
    <cellStyle name="Uwaga 3" xfId="35078" hidden="1"/>
    <cellStyle name="Uwaga 3" xfId="35072" hidden="1"/>
    <cellStyle name="Uwaga 3" xfId="35070" hidden="1"/>
    <cellStyle name="Uwaga 3" xfId="35067" hidden="1"/>
    <cellStyle name="Uwaga 3" xfId="35063" hidden="1"/>
    <cellStyle name="Uwaga 3" xfId="35061" hidden="1"/>
    <cellStyle name="Uwaga 3" xfId="35058" hidden="1"/>
    <cellStyle name="Uwaga 3" xfId="35054" hidden="1"/>
    <cellStyle name="Uwaga 3" xfId="35052" hidden="1"/>
    <cellStyle name="Uwaga 3" xfId="35049" hidden="1"/>
    <cellStyle name="Uwaga 3" xfId="35045" hidden="1"/>
    <cellStyle name="Uwaga 3" xfId="35043" hidden="1"/>
    <cellStyle name="Uwaga 3" xfId="35041" hidden="1"/>
    <cellStyle name="Uwaga 3" xfId="35036" hidden="1"/>
    <cellStyle name="Uwaga 3" xfId="35034" hidden="1"/>
    <cellStyle name="Uwaga 3" xfId="35032" hidden="1"/>
    <cellStyle name="Uwaga 3" xfId="35027" hidden="1"/>
    <cellStyle name="Uwaga 3" xfId="35025" hidden="1"/>
    <cellStyle name="Uwaga 3" xfId="35022" hidden="1"/>
    <cellStyle name="Uwaga 3" xfId="35018" hidden="1"/>
    <cellStyle name="Uwaga 3" xfId="35016" hidden="1"/>
    <cellStyle name="Uwaga 3" xfId="35014" hidden="1"/>
    <cellStyle name="Uwaga 3" xfId="35009" hidden="1"/>
    <cellStyle name="Uwaga 3" xfId="35007" hidden="1"/>
    <cellStyle name="Uwaga 3" xfId="35005" hidden="1"/>
    <cellStyle name="Uwaga 3" xfId="34999" hidden="1"/>
    <cellStyle name="Uwaga 3" xfId="34996" hidden="1"/>
    <cellStyle name="Uwaga 3" xfId="34993" hidden="1"/>
    <cellStyle name="Uwaga 3" xfId="34990" hidden="1"/>
    <cellStyle name="Uwaga 3" xfId="34987" hidden="1"/>
    <cellStyle name="Uwaga 3" xfId="34984" hidden="1"/>
    <cellStyle name="Uwaga 3" xfId="34981" hidden="1"/>
    <cellStyle name="Uwaga 3" xfId="34978" hidden="1"/>
    <cellStyle name="Uwaga 3" xfId="34975" hidden="1"/>
    <cellStyle name="Uwaga 3" xfId="34973" hidden="1"/>
    <cellStyle name="Uwaga 3" xfId="34971" hidden="1"/>
    <cellStyle name="Uwaga 3" xfId="34968" hidden="1"/>
    <cellStyle name="Uwaga 3" xfId="34964" hidden="1"/>
    <cellStyle name="Uwaga 3" xfId="34961" hidden="1"/>
    <cellStyle name="Uwaga 3" xfId="34958" hidden="1"/>
    <cellStyle name="Uwaga 3" xfId="34954" hidden="1"/>
    <cellStyle name="Uwaga 3" xfId="34951" hidden="1"/>
    <cellStyle name="Uwaga 3" xfId="34948" hidden="1"/>
    <cellStyle name="Uwaga 3" xfId="34946" hidden="1"/>
    <cellStyle name="Uwaga 3" xfId="34943" hidden="1"/>
    <cellStyle name="Uwaga 3" xfId="34940" hidden="1"/>
    <cellStyle name="Uwaga 3" xfId="34937" hidden="1"/>
    <cellStyle name="Uwaga 3" xfId="34935" hidden="1"/>
    <cellStyle name="Uwaga 3" xfId="34933" hidden="1"/>
    <cellStyle name="Uwaga 3" xfId="34928" hidden="1"/>
    <cellStyle name="Uwaga 3" xfId="34925" hidden="1"/>
    <cellStyle name="Uwaga 3" xfId="34922" hidden="1"/>
    <cellStyle name="Uwaga 3" xfId="34918" hidden="1"/>
    <cellStyle name="Uwaga 3" xfId="34915" hidden="1"/>
    <cellStyle name="Uwaga 3" xfId="34912" hidden="1"/>
    <cellStyle name="Uwaga 3" xfId="34909" hidden="1"/>
    <cellStyle name="Uwaga 3" xfId="34906" hidden="1"/>
    <cellStyle name="Uwaga 3" xfId="34903" hidden="1"/>
    <cellStyle name="Uwaga 3" xfId="32013" hidden="1"/>
    <cellStyle name="Uwaga 3" xfId="32021" hidden="1"/>
    <cellStyle name="Uwaga 3" xfId="32033" hidden="1"/>
    <cellStyle name="Uwaga 3" xfId="32030" hidden="1"/>
    <cellStyle name="Uwaga 3" xfId="32929" hidden="1"/>
    <cellStyle name="Uwaga 3" xfId="32019" hidden="1"/>
    <cellStyle name="Uwaga 3" xfId="32023" hidden="1"/>
    <cellStyle name="Uwaga 3" xfId="33900" hidden="1"/>
    <cellStyle name="Uwaga 3" xfId="32917" hidden="1"/>
    <cellStyle name="Uwaga 3" xfId="32031" hidden="1"/>
    <cellStyle name="Uwaga 3" xfId="33892" hidden="1"/>
    <cellStyle name="Uwaga 3" xfId="32945" hidden="1"/>
    <cellStyle name="Uwaga 3" xfId="32012" hidden="1"/>
    <cellStyle name="Uwaga 3" xfId="33911" hidden="1"/>
    <cellStyle name="Uwaga 3" xfId="32964" hidden="1"/>
    <cellStyle name="Uwaga 3" xfId="32924" hidden="1"/>
    <cellStyle name="Uwaga 3" xfId="33903" hidden="1"/>
    <cellStyle name="Uwaga 3" xfId="32920" hidden="1"/>
    <cellStyle name="Uwaga 3" xfId="32952" hidden="1"/>
    <cellStyle name="Uwaga 3" xfId="32032" hidden="1"/>
    <cellStyle name="Uwaga 3" xfId="33891" hidden="1"/>
    <cellStyle name="Uwaga 3" xfId="33917" hidden="1"/>
    <cellStyle name="Uwaga 3" xfId="34860" hidden="1"/>
    <cellStyle name="Uwaga 3" xfId="32972" hidden="1"/>
    <cellStyle name="Uwaga 3" xfId="32010" hidden="1"/>
    <cellStyle name="Uwaga 3" xfId="32971" hidden="1"/>
    <cellStyle name="Uwaga 3" xfId="33950" hidden="1"/>
    <cellStyle name="Uwaga 3" xfId="32011" hidden="1"/>
    <cellStyle name="Uwaga 3" xfId="32969" hidden="1"/>
    <cellStyle name="Uwaga 3" xfId="33948" hidden="1"/>
    <cellStyle name="Uwaga 3" xfId="37236" hidden="1"/>
    <cellStyle name="Uwaga 3" xfId="37237" hidden="1"/>
    <cellStyle name="Uwaga 3" xfId="37239" hidden="1"/>
    <cellStyle name="Uwaga 3" xfId="37251" hidden="1"/>
    <cellStyle name="Uwaga 3" xfId="37252" hidden="1"/>
    <cellStyle name="Uwaga 3" xfId="37257" hidden="1"/>
    <cellStyle name="Uwaga 3" xfId="37266" hidden="1"/>
    <cellStyle name="Uwaga 3" xfId="37267" hidden="1"/>
    <cellStyle name="Uwaga 3" xfId="37272" hidden="1"/>
    <cellStyle name="Uwaga 3" xfId="37281" hidden="1"/>
    <cellStyle name="Uwaga 3" xfId="37282" hidden="1"/>
    <cellStyle name="Uwaga 3" xfId="37283" hidden="1"/>
    <cellStyle name="Uwaga 3" xfId="37296" hidden="1"/>
    <cellStyle name="Uwaga 3" xfId="37301" hidden="1"/>
    <cellStyle name="Uwaga 3" xfId="37306" hidden="1"/>
    <cellStyle name="Uwaga 3" xfId="37316" hidden="1"/>
    <cellStyle name="Uwaga 3" xfId="37321" hidden="1"/>
    <cellStyle name="Uwaga 3" xfId="37325" hidden="1"/>
    <cellStyle name="Uwaga 3" xfId="37332" hidden="1"/>
    <cellStyle name="Uwaga 3" xfId="37337" hidden="1"/>
    <cellStyle name="Uwaga 3" xfId="37340" hidden="1"/>
    <cellStyle name="Uwaga 3" xfId="37346" hidden="1"/>
    <cellStyle name="Uwaga 3" xfId="37351" hidden="1"/>
    <cellStyle name="Uwaga 3" xfId="37355" hidden="1"/>
    <cellStyle name="Uwaga 3" xfId="37356" hidden="1"/>
    <cellStyle name="Uwaga 3" xfId="37357" hidden="1"/>
    <cellStyle name="Uwaga 3" xfId="37361" hidden="1"/>
    <cellStyle name="Uwaga 3" xfId="37373" hidden="1"/>
    <cellStyle name="Uwaga 3" xfId="37378" hidden="1"/>
    <cellStyle name="Uwaga 3" xfId="37383" hidden="1"/>
    <cellStyle name="Uwaga 3" xfId="37388" hidden="1"/>
    <cellStyle name="Uwaga 3" xfId="37393" hidden="1"/>
    <cellStyle name="Uwaga 3" xfId="37398" hidden="1"/>
    <cellStyle name="Uwaga 3" xfId="37402" hidden="1"/>
    <cellStyle name="Uwaga 3" xfId="37406" hidden="1"/>
    <cellStyle name="Uwaga 3" xfId="37411" hidden="1"/>
    <cellStyle name="Uwaga 3" xfId="37416" hidden="1"/>
    <cellStyle name="Uwaga 3" xfId="37417" hidden="1"/>
    <cellStyle name="Uwaga 3" xfId="37419" hidden="1"/>
    <cellStyle name="Uwaga 3" xfId="37432" hidden="1"/>
    <cellStyle name="Uwaga 3" xfId="37436" hidden="1"/>
    <cellStyle name="Uwaga 3" xfId="37441" hidden="1"/>
    <cellStyle name="Uwaga 3" xfId="37448" hidden="1"/>
    <cellStyle name="Uwaga 3" xfId="37452" hidden="1"/>
    <cellStyle name="Uwaga 3" xfId="37457" hidden="1"/>
    <cellStyle name="Uwaga 3" xfId="37462" hidden="1"/>
    <cellStyle name="Uwaga 3" xfId="37465" hidden="1"/>
    <cellStyle name="Uwaga 3" xfId="37470" hidden="1"/>
    <cellStyle name="Uwaga 3" xfId="37476" hidden="1"/>
    <cellStyle name="Uwaga 3" xfId="37477" hidden="1"/>
    <cellStyle name="Uwaga 3" xfId="37480" hidden="1"/>
    <cellStyle name="Uwaga 3" xfId="37493" hidden="1"/>
    <cellStyle name="Uwaga 3" xfId="37497" hidden="1"/>
    <cellStyle name="Uwaga 3" xfId="37502" hidden="1"/>
    <cellStyle name="Uwaga 3" xfId="37509" hidden="1"/>
    <cellStyle name="Uwaga 3" xfId="37514" hidden="1"/>
    <cellStyle name="Uwaga 3" xfId="37518" hidden="1"/>
    <cellStyle name="Uwaga 3" xfId="37523" hidden="1"/>
    <cellStyle name="Uwaga 3" xfId="37527" hidden="1"/>
    <cellStyle name="Uwaga 3" xfId="37532" hidden="1"/>
    <cellStyle name="Uwaga 3" xfId="37536" hidden="1"/>
    <cellStyle name="Uwaga 3" xfId="37537" hidden="1"/>
    <cellStyle name="Uwaga 3" xfId="37539" hidden="1"/>
    <cellStyle name="Uwaga 3" xfId="37551" hidden="1"/>
    <cellStyle name="Uwaga 3" xfId="37552" hidden="1"/>
    <cellStyle name="Uwaga 3" xfId="37554" hidden="1"/>
    <cellStyle name="Uwaga 3" xfId="37566" hidden="1"/>
    <cellStyle name="Uwaga 3" xfId="37568" hidden="1"/>
    <cellStyle name="Uwaga 3" xfId="37571" hidden="1"/>
    <cellStyle name="Uwaga 3" xfId="37581" hidden="1"/>
    <cellStyle name="Uwaga 3" xfId="37582" hidden="1"/>
    <cellStyle name="Uwaga 3" xfId="37584" hidden="1"/>
    <cellStyle name="Uwaga 3" xfId="37596" hidden="1"/>
    <cellStyle name="Uwaga 3" xfId="37597" hidden="1"/>
    <cellStyle name="Uwaga 3" xfId="37598" hidden="1"/>
    <cellStyle name="Uwaga 3" xfId="37612" hidden="1"/>
    <cellStyle name="Uwaga 3" xfId="37615" hidden="1"/>
    <cellStyle name="Uwaga 3" xfId="37619" hidden="1"/>
    <cellStyle name="Uwaga 3" xfId="37627" hidden="1"/>
    <cellStyle name="Uwaga 3" xfId="37630" hidden="1"/>
    <cellStyle name="Uwaga 3" xfId="37634" hidden="1"/>
    <cellStyle name="Uwaga 3" xfId="37642" hidden="1"/>
    <cellStyle name="Uwaga 3" xfId="37645" hidden="1"/>
    <cellStyle name="Uwaga 3" xfId="37649" hidden="1"/>
    <cellStyle name="Uwaga 3" xfId="37656" hidden="1"/>
    <cellStyle name="Uwaga 3" xfId="37657" hidden="1"/>
    <cellStyle name="Uwaga 3" xfId="37659" hidden="1"/>
    <cellStyle name="Uwaga 3" xfId="37672" hidden="1"/>
    <cellStyle name="Uwaga 3" xfId="37675" hidden="1"/>
    <cellStyle name="Uwaga 3" xfId="37678" hidden="1"/>
    <cellStyle name="Uwaga 3" xfId="37687" hidden="1"/>
    <cellStyle name="Uwaga 3" xfId="37690" hidden="1"/>
    <cellStyle name="Uwaga 3" xfId="37694" hidden="1"/>
    <cellStyle name="Uwaga 3" xfId="37702" hidden="1"/>
    <cellStyle name="Uwaga 3" xfId="37704" hidden="1"/>
    <cellStyle name="Uwaga 3" xfId="37707" hidden="1"/>
    <cellStyle name="Uwaga 3" xfId="37716" hidden="1"/>
    <cellStyle name="Uwaga 3" xfId="37717" hidden="1"/>
    <cellStyle name="Uwaga 3" xfId="37718" hidden="1"/>
    <cellStyle name="Uwaga 3" xfId="37731" hidden="1"/>
    <cellStyle name="Uwaga 3" xfId="37732" hidden="1"/>
    <cellStyle name="Uwaga 3" xfId="37734" hidden="1"/>
    <cellStyle name="Uwaga 3" xfId="37746" hidden="1"/>
    <cellStyle name="Uwaga 3" xfId="37747" hidden="1"/>
    <cellStyle name="Uwaga 3" xfId="37749" hidden="1"/>
    <cellStyle name="Uwaga 3" xfId="37761" hidden="1"/>
    <cellStyle name="Uwaga 3" xfId="37762" hidden="1"/>
    <cellStyle name="Uwaga 3" xfId="37764" hidden="1"/>
    <cellStyle name="Uwaga 3" xfId="37776" hidden="1"/>
    <cellStyle name="Uwaga 3" xfId="37777" hidden="1"/>
    <cellStyle name="Uwaga 3" xfId="37778" hidden="1"/>
    <cellStyle name="Uwaga 3" xfId="37792" hidden="1"/>
    <cellStyle name="Uwaga 3" xfId="37794" hidden="1"/>
    <cellStyle name="Uwaga 3" xfId="37797" hidden="1"/>
    <cellStyle name="Uwaga 3" xfId="37807" hidden="1"/>
    <cellStyle name="Uwaga 3" xfId="37810" hidden="1"/>
    <cellStyle name="Uwaga 3" xfId="37813" hidden="1"/>
    <cellStyle name="Uwaga 3" xfId="37822" hidden="1"/>
    <cellStyle name="Uwaga 3" xfId="37824" hidden="1"/>
    <cellStyle name="Uwaga 3" xfId="37827" hidden="1"/>
    <cellStyle name="Uwaga 3" xfId="37836" hidden="1"/>
    <cellStyle name="Uwaga 3" xfId="37837" hidden="1"/>
    <cellStyle name="Uwaga 3" xfId="37838" hidden="1"/>
    <cellStyle name="Uwaga 3" xfId="37851" hidden="1"/>
    <cellStyle name="Uwaga 3" xfId="37853" hidden="1"/>
    <cellStyle name="Uwaga 3" xfId="37855" hidden="1"/>
    <cellStyle name="Uwaga 3" xfId="37866" hidden="1"/>
    <cellStyle name="Uwaga 3" xfId="37868" hidden="1"/>
    <cellStyle name="Uwaga 3" xfId="37870" hidden="1"/>
    <cellStyle name="Uwaga 3" xfId="37881" hidden="1"/>
    <cellStyle name="Uwaga 3" xfId="37883" hidden="1"/>
    <cellStyle name="Uwaga 3" xfId="37885" hidden="1"/>
    <cellStyle name="Uwaga 3" xfId="37896" hidden="1"/>
    <cellStyle name="Uwaga 3" xfId="37897" hidden="1"/>
    <cellStyle name="Uwaga 3" xfId="37898" hidden="1"/>
    <cellStyle name="Uwaga 3" xfId="37911" hidden="1"/>
    <cellStyle name="Uwaga 3" xfId="37913" hidden="1"/>
    <cellStyle name="Uwaga 3" xfId="37915" hidden="1"/>
    <cellStyle name="Uwaga 3" xfId="37926" hidden="1"/>
    <cellStyle name="Uwaga 3" xfId="37928" hidden="1"/>
    <cellStyle name="Uwaga 3" xfId="37930" hidden="1"/>
    <cellStyle name="Uwaga 3" xfId="37941" hidden="1"/>
    <cellStyle name="Uwaga 3" xfId="37943" hidden="1"/>
    <cellStyle name="Uwaga 3" xfId="37944" hidden="1"/>
    <cellStyle name="Uwaga 3" xfId="37956" hidden="1"/>
    <cellStyle name="Uwaga 3" xfId="37957" hidden="1"/>
    <cellStyle name="Uwaga 3" xfId="37958" hidden="1"/>
    <cellStyle name="Uwaga 3" xfId="37971" hidden="1"/>
    <cellStyle name="Uwaga 3" xfId="37973" hidden="1"/>
    <cellStyle name="Uwaga 3" xfId="37975" hidden="1"/>
    <cellStyle name="Uwaga 3" xfId="37986" hidden="1"/>
    <cellStyle name="Uwaga 3" xfId="37988" hidden="1"/>
    <cellStyle name="Uwaga 3" xfId="37990" hidden="1"/>
    <cellStyle name="Uwaga 3" xfId="38001" hidden="1"/>
    <cellStyle name="Uwaga 3" xfId="38003" hidden="1"/>
    <cellStyle name="Uwaga 3" xfId="38005" hidden="1"/>
    <cellStyle name="Uwaga 3" xfId="38016" hidden="1"/>
    <cellStyle name="Uwaga 3" xfId="38017" hidden="1"/>
    <cellStyle name="Uwaga 3" xfId="38019" hidden="1"/>
    <cellStyle name="Uwaga 3" xfId="38030" hidden="1"/>
    <cellStyle name="Uwaga 3" xfId="38032" hidden="1"/>
    <cellStyle name="Uwaga 3" xfId="38033" hidden="1"/>
    <cellStyle name="Uwaga 3" xfId="38042" hidden="1"/>
    <cellStyle name="Uwaga 3" xfId="38045" hidden="1"/>
    <cellStyle name="Uwaga 3" xfId="38047" hidden="1"/>
    <cellStyle name="Uwaga 3" xfId="38058" hidden="1"/>
    <cellStyle name="Uwaga 3" xfId="38060" hidden="1"/>
    <cellStyle name="Uwaga 3" xfId="38062" hidden="1"/>
    <cellStyle name="Uwaga 3" xfId="38074" hidden="1"/>
    <cellStyle name="Uwaga 3" xfId="38076" hidden="1"/>
    <cellStyle name="Uwaga 3" xfId="38078" hidden="1"/>
    <cellStyle name="Uwaga 3" xfId="38086" hidden="1"/>
    <cellStyle name="Uwaga 3" xfId="38088" hidden="1"/>
    <cellStyle name="Uwaga 3" xfId="38091" hidden="1"/>
    <cellStyle name="Uwaga 3" xfId="38081" hidden="1"/>
    <cellStyle name="Uwaga 3" xfId="38080" hidden="1"/>
    <cellStyle name="Uwaga 3" xfId="38079" hidden="1"/>
    <cellStyle name="Uwaga 3" xfId="38066" hidden="1"/>
    <cellStyle name="Uwaga 3" xfId="38065" hidden="1"/>
    <cellStyle name="Uwaga 3" xfId="38064" hidden="1"/>
    <cellStyle name="Uwaga 3" xfId="38051" hidden="1"/>
    <cellStyle name="Uwaga 3" xfId="38050" hidden="1"/>
    <cellStyle name="Uwaga 3" xfId="38049" hidden="1"/>
    <cellStyle name="Uwaga 3" xfId="38036" hidden="1"/>
    <cellStyle name="Uwaga 3" xfId="38035" hidden="1"/>
    <cellStyle name="Uwaga 3" xfId="38034" hidden="1"/>
    <cellStyle name="Uwaga 3" xfId="38021" hidden="1"/>
    <cellStyle name="Uwaga 3" xfId="38020" hidden="1"/>
    <cellStyle name="Uwaga 3" xfId="38018" hidden="1"/>
    <cellStyle name="Uwaga 3" xfId="38007" hidden="1"/>
    <cellStyle name="Uwaga 3" xfId="38004" hidden="1"/>
    <cellStyle name="Uwaga 3" xfId="38002" hidden="1"/>
    <cellStyle name="Uwaga 3" xfId="37992" hidden="1"/>
    <cellStyle name="Uwaga 3" xfId="37989" hidden="1"/>
    <cellStyle name="Uwaga 3" xfId="37987" hidden="1"/>
    <cellStyle name="Uwaga 3" xfId="37977" hidden="1"/>
    <cellStyle name="Uwaga 3" xfId="37974" hidden="1"/>
    <cellStyle name="Uwaga 3" xfId="37972" hidden="1"/>
    <cellStyle name="Uwaga 3" xfId="37962" hidden="1"/>
    <cellStyle name="Uwaga 3" xfId="37960" hidden="1"/>
    <cellStyle name="Uwaga 3" xfId="37959" hidden="1"/>
    <cellStyle name="Uwaga 3" xfId="37947" hidden="1"/>
    <cellStyle name="Uwaga 3" xfId="37945" hidden="1"/>
    <cellStyle name="Uwaga 3" xfId="37942" hidden="1"/>
    <cellStyle name="Uwaga 3" xfId="37932" hidden="1"/>
    <cellStyle name="Uwaga 3" xfId="37929" hidden="1"/>
    <cellStyle name="Uwaga 3" xfId="37927" hidden="1"/>
    <cellStyle name="Uwaga 3" xfId="37917" hidden="1"/>
    <cellStyle name="Uwaga 3" xfId="37914" hidden="1"/>
    <cellStyle name="Uwaga 3" xfId="37912" hidden="1"/>
    <cellStyle name="Uwaga 3" xfId="37902" hidden="1"/>
    <cellStyle name="Uwaga 3" xfId="37900" hidden="1"/>
    <cellStyle name="Uwaga 3" xfId="37899" hidden="1"/>
    <cellStyle name="Uwaga 3" xfId="37887" hidden="1"/>
    <cellStyle name="Uwaga 3" xfId="37884" hidden="1"/>
    <cellStyle name="Uwaga 3" xfId="37882" hidden="1"/>
    <cellStyle name="Uwaga 3" xfId="37872" hidden="1"/>
    <cellStyle name="Uwaga 3" xfId="37869" hidden="1"/>
    <cellStyle name="Uwaga 3" xfId="37867" hidden="1"/>
    <cellStyle name="Uwaga 3" xfId="37857" hidden="1"/>
    <cellStyle name="Uwaga 3" xfId="37854" hidden="1"/>
    <cellStyle name="Uwaga 3" xfId="37852" hidden="1"/>
    <cellStyle name="Uwaga 3" xfId="37842" hidden="1"/>
    <cellStyle name="Uwaga 3" xfId="37840" hidden="1"/>
    <cellStyle name="Uwaga 3" xfId="37839" hidden="1"/>
    <cellStyle name="Uwaga 3" xfId="37826" hidden="1"/>
    <cellStyle name="Uwaga 3" xfId="37823" hidden="1"/>
    <cellStyle name="Uwaga 3" xfId="37821" hidden="1"/>
    <cellStyle name="Uwaga 3" xfId="37811" hidden="1"/>
    <cellStyle name="Uwaga 3" xfId="37808" hidden="1"/>
    <cellStyle name="Uwaga 3" xfId="37806" hidden="1"/>
    <cellStyle name="Uwaga 3" xfId="37796" hidden="1"/>
    <cellStyle name="Uwaga 3" xfId="37793" hidden="1"/>
    <cellStyle name="Uwaga 3" xfId="37791" hidden="1"/>
    <cellStyle name="Uwaga 3" xfId="37782" hidden="1"/>
    <cellStyle name="Uwaga 3" xfId="37780" hidden="1"/>
    <cellStyle name="Uwaga 3" xfId="37779" hidden="1"/>
    <cellStyle name="Uwaga 3" xfId="37767" hidden="1"/>
    <cellStyle name="Uwaga 3" xfId="37765" hidden="1"/>
    <cellStyle name="Uwaga 3" xfId="37763" hidden="1"/>
    <cellStyle name="Uwaga 3" xfId="37752" hidden="1"/>
    <cellStyle name="Uwaga 3" xfId="37750" hidden="1"/>
    <cellStyle name="Uwaga 3" xfId="37748" hidden="1"/>
    <cellStyle name="Uwaga 3" xfId="37737" hidden="1"/>
    <cellStyle name="Uwaga 3" xfId="37735" hidden="1"/>
    <cellStyle name="Uwaga 3" xfId="37733" hidden="1"/>
    <cellStyle name="Uwaga 3" xfId="37722" hidden="1"/>
    <cellStyle name="Uwaga 3" xfId="37720" hidden="1"/>
    <cellStyle name="Uwaga 3" xfId="37719" hidden="1"/>
    <cellStyle name="Uwaga 3" xfId="37706" hidden="1"/>
    <cellStyle name="Uwaga 3" xfId="37703" hidden="1"/>
    <cellStyle name="Uwaga 3" xfId="37701" hidden="1"/>
    <cellStyle name="Uwaga 3" xfId="37691" hidden="1"/>
    <cellStyle name="Uwaga 3" xfId="37688" hidden="1"/>
    <cellStyle name="Uwaga 3" xfId="37686" hidden="1"/>
    <cellStyle name="Uwaga 3" xfId="37676" hidden="1"/>
    <cellStyle name="Uwaga 3" xfId="37673" hidden="1"/>
    <cellStyle name="Uwaga 3" xfId="37671" hidden="1"/>
    <cellStyle name="Uwaga 3" xfId="37662" hidden="1"/>
    <cellStyle name="Uwaga 3" xfId="37660" hidden="1"/>
    <cellStyle name="Uwaga 3" xfId="37658" hidden="1"/>
    <cellStyle name="Uwaga 3" xfId="37646" hidden="1"/>
    <cellStyle name="Uwaga 3" xfId="37643" hidden="1"/>
    <cellStyle name="Uwaga 3" xfId="37641" hidden="1"/>
    <cellStyle name="Uwaga 3" xfId="37631" hidden="1"/>
    <cellStyle name="Uwaga 3" xfId="37628" hidden="1"/>
    <cellStyle name="Uwaga 3" xfId="37626" hidden="1"/>
    <cellStyle name="Uwaga 3" xfId="37616" hidden="1"/>
    <cellStyle name="Uwaga 3" xfId="37613" hidden="1"/>
    <cellStyle name="Uwaga 3" xfId="37611" hidden="1"/>
    <cellStyle name="Uwaga 3" xfId="37604" hidden="1"/>
    <cellStyle name="Uwaga 3" xfId="37601" hidden="1"/>
    <cellStyle name="Uwaga 3" xfId="37599" hidden="1"/>
    <cellStyle name="Uwaga 3" xfId="37589" hidden="1"/>
    <cellStyle name="Uwaga 3" xfId="37586" hidden="1"/>
    <cellStyle name="Uwaga 3" xfId="37583" hidden="1"/>
    <cellStyle name="Uwaga 3" xfId="37574" hidden="1"/>
    <cellStyle name="Uwaga 3" xfId="37570" hidden="1"/>
    <cellStyle name="Uwaga 3" xfId="37567" hidden="1"/>
    <cellStyle name="Uwaga 3" xfId="37559" hidden="1"/>
    <cellStyle name="Uwaga 3" xfId="37556" hidden="1"/>
    <cellStyle name="Uwaga 3" xfId="37553" hidden="1"/>
    <cellStyle name="Uwaga 3" xfId="37544" hidden="1"/>
    <cellStyle name="Uwaga 3" xfId="37541" hidden="1"/>
    <cellStyle name="Uwaga 3" xfId="37538" hidden="1"/>
    <cellStyle name="Uwaga 3" xfId="37528" hidden="1"/>
    <cellStyle name="Uwaga 3" xfId="37524" hidden="1"/>
    <cellStyle name="Uwaga 3" xfId="37521" hidden="1"/>
    <cellStyle name="Uwaga 3" xfId="37512" hidden="1"/>
    <cellStyle name="Uwaga 3" xfId="37508" hidden="1"/>
    <cellStyle name="Uwaga 3" xfId="37506" hidden="1"/>
    <cellStyle name="Uwaga 3" xfId="37498" hidden="1"/>
    <cellStyle name="Uwaga 3" xfId="37494" hidden="1"/>
    <cellStyle name="Uwaga 3" xfId="37491" hidden="1"/>
    <cellStyle name="Uwaga 3" xfId="37484" hidden="1"/>
    <cellStyle name="Uwaga 3" xfId="37481" hidden="1"/>
    <cellStyle name="Uwaga 3" xfId="37478" hidden="1"/>
    <cellStyle name="Uwaga 3" xfId="37469" hidden="1"/>
    <cellStyle name="Uwaga 3" xfId="37464" hidden="1"/>
    <cellStyle name="Uwaga 3" xfId="37461" hidden="1"/>
    <cellStyle name="Uwaga 3" xfId="37454" hidden="1"/>
    <cellStyle name="Uwaga 3" xfId="37449" hidden="1"/>
    <cellStyle name="Uwaga 3" xfId="37446" hidden="1"/>
    <cellStyle name="Uwaga 3" xfId="37439" hidden="1"/>
    <cellStyle name="Uwaga 3" xfId="37434" hidden="1"/>
    <cellStyle name="Uwaga 3" xfId="37431" hidden="1"/>
    <cellStyle name="Uwaga 3" xfId="37425" hidden="1"/>
    <cellStyle name="Uwaga 3" xfId="37421" hidden="1"/>
    <cellStyle name="Uwaga 3" xfId="37418" hidden="1"/>
    <cellStyle name="Uwaga 3" xfId="37410" hidden="1"/>
    <cellStyle name="Uwaga 3" xfId="37405" hidden="1"/>
    <cellStyle name="Uwaga 3" xfId="37401" hidden="1"/>
    <cellStyle name="Uwaga 3" xfId="37395" hidden="1"/>
    <cellStyle name="Uwaga 3" xfId="37390" hidden="1"/>
    <cellStyle name="Uwaga 3" xfId="37386" hidden="1"/>
    <cellStyle name="Uwaga 3" xfId="37380" hidden="1"/>
    <cellStyle name="Uwaga 3" xfId="37375" hidden="1"/>
    <cellStyle name="Uwaga 3" xfId="37371" hidden="1"/>
    <cellStyle name="Uwaga 3" xfId="37366" hidden="1"/>
    <cellStyle name="Uwaga 3" xfId="37362" hidden="1"/>
    <cellStyle name="Uwaga 3" xfId="37358" hidden="1"/>
    <cellStyle name="Uwaga 3" xfId="37350" hidden="1"/>
    <cellStyle name="Uwaga 3" xfId="37345" hidden="1"/>
    <cellStyle name="Uwaga 3" xfId="37341" hidden="1"/>
    <cellStyle name="Uwaga 3" xfId="37335" hidden="1"/>
    <cellStyle name="Uwaga 3" xfId="37330" hidden="1"/>
    <cellStyle name="Uwaga 3" xfId="37326" hidden="1"/>
    <cellStyle name="Uwaga 3" xfId="37320" hidden="1"/>
    <cellStyle name="Uwaga 3" xfId="37315" hidden="1"/>
    <cellStyle name="Uwaga 3" xfId="37311" hidden="1"/>
    <cellStyle name="Uwaga 3" xfId="37307" hidden="1"/>
    <cellStyle name="Uwaga 3" xfId="37302" hidden="1"/>
    <cellStyle name="Uwaga 3" xfId="37297" hidden="1"/>
    <cellStyle name="Uwaga 3" xfId="37292" hidden="1"/>
    <cellStyle name="Uwaga 3" xfId="37288" hidden="1"/>
    <cellStyle name="Uwaga 3" xfId="37284" hidden="1"/>
    <cellStyle name="Uwaga 3" xfId="37277" hidden="1"/>
    <cellStyle name="Uwaga 3" xfId="37273" hidden="1"/>
    <cellStyle name="Uwaga 3" xfId="37268" hidden="1"/>
    <cellStyle name="Uwaga 3" xfId="37262" hidden="1"/>
    <cellStyle name="Uwaga 3" xfId="37258" hidden="1"/>
    <cellStyle name="Uwaga 3" xfId="37253" hidden="1"/>
    <cellStyle name="Uwaga 3" xfId="37247" hidden="1"/>
    <cellStyle name="Uwaga 3" xfId="37243" hidden="1"/>
    <cellStyle name="Uwaga 3" xfId="37238" hidden="1"/>
    <cellStyle name="Uwaga 3" xfId="37232" hidden="1"/>
    <cellStyle name="Uwaga 3" xfId="37228" hidden="1"/>
    <cellStyle name="Uwaga 3" xfId="37224" hidden="1"/>
    <cellStyle name="Uwaga 3" xfId="38084" hidden="1"/>
    <cellStyle name="Uwaga 3" xfId="38083" hidden="1"/>
    <cellStyle name="Uwaga 3" xfId="38082" hidden="1"/>
    <cellStyle name="Uwaga 3" xfId="38069" hidden="1"/>
    <cellStyle name="Uwaga 3" xfId="38068" hidden="1"/>
    <cellStyle name="Uwaga 3" xfId="38067" hidden="1"/>
    <cellStyle name="Uwaga 3" xfId="38054" hidden="1"/>
    <cellStyle name="Uwaga 3" xfId="38053" hidden="1"/>
    <cellStyle name="Uwaga 3" xfId="38052" hidden="1"/>
    <cellStyle name="Uwaga 3" xfId="38039" hidden="1"/>
    <cellStyle name="Uwaga 3" xfId="38038" hidden="1"/>
    <cellStyle name="Uwaga 3" xfId="38037" hidden="1"/>
    <cellStyle name="Uwaga 3" xfId="38024" hidden="1"/>
    <cellStyle name="Uwaga 3" xfId="38023" hidden="1"/>
    <cellStyle name="Uwaga 3" xfId="38022" hidden="1"/>
    <cellStyle name="Uwaga 3" xfId="38010" hidden="1"/>
    <cellStyle name="Uwaga 3" xfId="38008" hidden="1"/>
    <cellStyle name="Uwaga 3" xfId="38006" hidden="1"/>
    <cellStyle name="Uwaga 3" xfId="37995" hidden="1"/>
    <cellStyle name="Uwaga 3" xfId="37993" hidden="1"/>
    <cellStyle name="Uwaga 3" xfId="37991" hidden="1"/>
    <cellStyle name="Uwaga 3" xfId="37980" hidden="1"/>
    <cellStyle name="Uwaga 3" xfId="37978" hidden="1"/>
    <cellStyle name="Uwaga 3" xfId="37976" hidden="1"/>
    <cellStyle name="Uwaga 3" xfId="37965" hidden="1"/>
    <cellStyle name="Uwaga 3" xfId="37963" hidden="1"/>
    <cellStyle name="Uwaga 3" xfId="37961" hidden="1"/>
    <cellStyle name="Uwaga 3" xfId="37950" hidden="1"/>
    <cellStyle name="Uwaga 3" xfId="37948" hidden="1"/>
    <cellStyle name="Uwaga 3" xfId="37946" hidden="1"/>
    <cellStyle name="Uwaga 3" xfId="37935" hidden="1"/>
    <cellStyle name="Uwaga 3" xfId="37933" hidden="1"/>
    <cellStyle name="Uwaga 3" xfId="37931" hidden="1"/>
    <cellStyle name="Uwaga 3" xfId="37920" hidden="1"/>
    <cellStyle name="Uwaga 3" xfId="37918" hidden="1"/>
    <cellStyle name="Uwaga 3" xfId="37916" hidden="1"/>
    <cellStyle name="Uwaga 3" xfId="37905" hidden="1"/>
    <cellStyle name="Uwaga 3" xfId="37903" hidden="1"/>
    <cellStyle name="Uwaga 3" xfId="37901" hidden="1"/>
    <cellStyle name="Uwaga 3" xfId="37890" hidden="1"/>
    <cellStyle name="Uwaga 3" xfId="37888" hidden="1"/>
    <cellStyle name="Uwaga 3" xfId="37886" hidden="1"/>
    <cellStyle name="Uwaga 3" xfId="37875" hidden="1"/>
    <cellStyle name="Uwaga 3" xfId="37873" hidden="1"/>
    <cellStyle name="Uwaga 3" xfId="37871" hidden="1"/>
    <cellStyle name="Uwaga 3" xfId="37860" hidden="1"/>
    <cellStyle name="Uwaga 3" xfId="37858" hidden="1"/>
    <cellStyle name="Uwaga 3" xfId="37856" hidden="1"/>
    <cellStyle name="Uwaga 3" xfId="37845" hidden="1"/>
    <cellStyle name="Uwaga 3" xfId="37843" hidden="1"/>
    <cellStyle name="Uwaga 3" xfId="37841" hidden="1"/>
    <cellStyle name="Uwaga 3" xfId="37830" hidden="1"/>
    <cellStyle name="Uwaga 3" xfId="37828" hidden="1"/>
    <cellStyle name="Uwaga 3" xfId="37825" hidden="1"/>
    <cellStyle name="Uwaga 3" xfId="37815" hidden="1"/>
    <cellStyle name="Uwaga 3" xfId="37812" hidden="1"/>
    <cellStyle name="Uwaga 3" xfId="37809" hidden="1"/>
    <cellStyle name="Uwaga 3" xfId="37800" hidden="1"/>
    <cellStyle name="Uwaga 3" xfId="37798" hidden="1"/>
    <cellStyle name="Uwaga 3" xfId="37795" hidden="1"/>
    <cellStyle name="Uwaga 3" xfId="37785" hidden="1"/>
    <cellStyle name="Uwaga 3" xfId="37783" hidden="1"/>
    <cellStyle name="Uwaga 3" xfId="37781" hidden="1"/>
    <cellStyle name="Uwaga 3" xfId="37770" hidden="1"/>
    <cellStyle name="Uwaga 3" xfId="37768" hidden="1"/>
    <cellStyle name="Uwaga 3" xfId="37766" hidden="1"/>
    <cellStyle name="Uwaga 3" xfId="37755" hidden="1"/>
    <cellStyle name="Uwaga 3" xfId="37753" hidden="1"/>
    <cellStyle name="Uwaga 3" xfId="37751" hidden="1"/>
    <cellStyle name="Uwaga 3" xfId="37740" hidden="1"/>
    <cellStyle name="Uwaga 3" xfId="37738" hidden="1"/>
    <cellStyle name="Uwaga 3" xfId="37736" hidden="1"/>
    <cellStyle name="Uwaga 3" xfId="37725" hidden="1"/>
    <cellStyle name="Uwaga 3" xfId="37723" hidden="1"/>
    <cellStyle name="Uwaga 3" xfId="37721" hidden="1"/>
    <cellStyle name="Uwaga 3" xfId="37710" hidden="1"/>
    <cellStyle name="Uwaga 3" xfId="37708" hidden="1"/>
    <cellStyle name="Uwaga 3" xfId="37705" hidden="1"/>
    <cellStyle name="Uwaga 3" xfId="37695" hidden="1"/>
    <cellStyle name="Uwaga 3" xfId="37692" hidden="1"/>
    <cellStyle name="Uwaga 3" xfId="37689" hidden="1"/>
    <cellStyle name="Uwaga 3" xfId="37680" hidden="1"/>
    <cellStyle name="Uwaga 3" xfId="37677" hidden="1"/>
    <cellStyle name="Uwaga 3" xfId="37674" hidden="1"/>
    <cellStyle name="Uwaga 3" xfId="37665" hidden="1"/>
    <cellStyle name="Uwaga 3" xfId="37663" hidden="1"/>
    <cellStyle name="Uwaga 3" xfId="37661" hidden="1"/>
    <cellStyle name="Uwaga 3" xfId="37650" hidden="1"/>
    <cellStyle name="Uwaga 3" xfId="37647" hidden="1"/>
    <cellStyle name="Uwaga 3" xfId="37644" hidden="1"/>
    <cellStyle name="Uwaga 3" xfId="37635" hidden="1"/>
    <cellStyle name="Uwaga 3" xfId="37632" hidden="1"/>
    <cellStyle name="Uwaga 3" xfId="37629" hidden="1"/>
    <cellStyle name="Uwaga 3" xfId="37620" hidden="1"/>
    <cellStyle name="Uwaga 3" xfId="37617" hidden="1"/>
    <cellStyle name="Uwaga 3" xfId="37614" hidden="1"/>
    <cellStyle name="Uwaga 3" xfId="37607" hidden="1"/>
    <cellStyle name="Uwaga 3" xfId="37603" hidden="1"/>
    <cellStyle name="Uwaga 3" xfId="37600" hidden="1"/>
    <cellStyle name="Uwaga 3" xfId="37592" hidden="1"/>
    <cellStyle name="Uwaga 3" xfId="37588" hidden="1"/>
    <cellStyle name="Uwaga 3" xfId="37585" hidden="1"/>
    <cellStyle name="Uwaga 3" xfId="37577" hidden="1"/>
    <cellStyle name="Uwaga 3" xfId="37573" hidden="1"/>
    <cellStyle name="Uwaga 3" xfId="37569" hidden="1"/>
    <cellStyle name="Uwaga 3" xfId="37562" hidden="1"/>
    <cellStyle name="Uwaga 3" xfId="37558" hidden="1"/>
    <cellStyle name="Uwaga 3" xfId="37555" hidden="1"/>
    <cellStyle name="Uwaga 3" xfId="37547" hidden="1"/>
    <cellStyle name="Uwaga 3" xfId="37543" hidden="1"/>
    <cellStyle name="Uwaga 3" xfId="37540" hidden="1"/>
    <cellStyle name="Uwaga 3" xfId="37531" hidden="1"/>
    <cellStyle name="Uwaga 3" xfId="37526" hidden="1"/>
    <cellStyle name="Uwaga 3" xfId="37522" hidden="1"/>
    <cellStyle name="Uwaga 3" xfId="37516" hidden="1"/>
    <cellStyle name="Uwaga 3" xfId="37511" hidden="1"/>
    <cellStyle name="Uwaga 3" xfId="37507" hidden="1"/>
    <cellStyle name="Uwaga 3" xfId="37501" hidden="1"/>
    <cellStyle name="Uwaga 3" xfId="37496" hidden="1"/>
    <cellStyle name="Uwaga 3" xfId="37492" hidden="1"/>
    <cellStyle name="Uwaga 3" xfId="37487" hidden="1"/>
    <cellStyle name="Uwaga 3" xfId="37483" hidden="1"/>
    <cellStyle name="Uwaga 3" xfId="37479" hidden="1"/>
    <cellStyle name="Uwaga 3" xfId="37472" hidden="1"/>
    <cellStyle name="Uwaga 3" xfId="37467" hidden="1"/>
    <cellStyle name="Uwaga 3" xfId="37463" hidden="1"/>
    <cellStyle name="Uwaga 3" xfId="37456" hidden="1"/>
    <cellStyle name="Uwaga 3" xfId="37451" hidden="1"/>
    <cellStyle name="Uwaga 3" xfId="37447" hidden="1"/>
    <cellStyle name="Uwaga 3" xfId="37442" hidden="1"/>
    <cellStyle name="Uwaga 3" xfId="37437" hidden="1"/>
    <cellStyle name="Uwaga 3" xfId="37433" hidden="1"/>
    <cellStyle name="Uwaga 3" xfId="37427" hidden="1"/>
    <cellStyle name="Uwaga 3" xfId="37423" hidden="1"/>
    <cellStyle name="Uwaga 3" xfId="37420" hidden="1"/>
    <cellStyle name="Uwaga 3" xfId="37413" hidden="1"/>
    <cellStyle name="Uwaga 3" xfId="37408" hidden="1"/>
    <cellStyle name="Uwaga 3" xfId="37403" hidden="1"/>
    <cellStyle name="Uwaga 3" xfId="37397" hidden="1"/>
    <cellStyle name="Uwaga 3" xfId="37392" hidden="1"/>
    <cellStyle name="Uwaga 3" xfId="37387" hidden="1"/>
    <cellStyle name="Uwaga 3" xfId="37382" hidden="1"/>
    <cellStyle name="Uwaga 3" xfId="37377" hidden="1"/>
    <cellStyle name="Uwaga 3" xfId="37372" hidden="1"/>
    <cellStyle name="Uwaga 3" xfId="37368" hidden="1"/>
    <cellStyle name="Uwaga 3" xfId="37364" hidden="1"/>
    <cellStyle name="Uwaga 3" xfId="37359" hidden="1"/>
    <cellStyle name="Uwaga 3" xfId="37352" hidden="1"/>
    <cellStyle name="Uwaga 3" xfId="37347" hidden="1"/>
    <cellStyle name="Uwaga 3" xfId="37342" hidden="1"/>
    <cellStyle name="Uwaga 3" xfId="37336" hidden="1"/>
    <cellStyle name="Uwaga 3" xfId="37331" hidden="1"/>
    <cellStyle name="Uwaga 3" xfId="37327" hidden="1"/>
    <cellStyle name="Uwaga 3" xfId="37322" hidden="1"/>
    <cellStyle name="Uwaga 3" xfId="37317" hidden="1"/>
    <cellStyle name="Uwaga 3" xfId="37312" hidden="1"/>
    <cellStyle name="Uwaga 3" xfId="37308" hidden="1"/>
    <cellStyle name="Uwaga 3" xfId="37303" hidden="1"/>
    <cellStyle name="Uwaga 3" xfId="37298" hidden="1"/>
    <cellStyle name="Uwaga 3" xfId="37293" hidden="1"/>
    <cellStyle name="Uwaga 3" xfId="37289" hidden="1"/>
    <cellStyle name="Uwaga 3" xfId="37285" hidden="1"/>
    <cellStyle name="Uwaga 3" xfId="37278" hidden="1"/>
    <cellStyle name="Uwaga 3" xfId="37274" hidden="1"/>
    <cellStyle name="Uwaga 3" xfId="37269" hidden="1"/>
    <cellStyle name="Uwaga 3" xfId="37263" hidden="1"/>
    <cellStyle name="Uwaga 3" xfId="37259" hidden="1"/>
    <cellStyle name="Uwaga 3" xfId="37254" hidden="1"/>
    <cellStyle name="Uwaga 3" xfId="37248" hidden="1"/>
    <cellStyle name="Uwaga 3" xfId="37244" hidden="1"/>
    <cellStyle name="Uwaga 3" xfId="37240" hidden="1"/>
    <cellStyle name="Uwaga 3" xfId="37233" hidden="1"/>
    <cellStyle name="Uwaga 3" xfId="37229" hidden="1"/>
    <cellStyle name="Uwaga 3" xfId="37225" hidden="1"/>
    <cellStyle name="Uwaga 3" xfId="38089" hidden="1"/>
    <cellStyle name="Uwaga 3" xfId="38087" hidden="1"/>
    <cellStyle name="Uwaga 3" xfId="38085" hidden="1"/>
    <cellStyle name="Uwaga 3" xfId="38072" hidden="1"/>
    <cellStyle name="Uwaga 3" xfId="38071" hidden="1"/>
    <cellStyle name="Uwaga 3" xfId="38070" hidden="1"/>
    <cellStyle name="Uwaga 3" xfId="38057" hidden="1"/>
    <cellStyle name="Uwaga 3" xfId="38056" hidden="1"/>
    <cellStyle name="Uwaga 3" xfId="38055" hidden="1"/>
    <cellStyle name="Uwaga 3" xfId="38043" hidden="1"/>
    <cellStyle name="Uwaga 3" xfId="38041" hidden="1"/>
    <cellStyle name="Uwaga 3" xfId="38040" hidden="1"/>
    <cellStyle name="Uwaga 3" xfId="38027" hidden="1"/>
    <cellStyle name="Uwaga 3" xfId="38026" hidden="1"/>
    <cellStyle name="Uwaga 3" xfId="38025" hidden="1"/>
    <cellStyle name="Uwaga 3" xfId="38013" hidden="1"/>
    <cellStyle name="Uwaga 3" xfId="38011" hidden="1"/>
    <cellStyle name="Uwaga 3" xfId="38009" hidden="1"/>
    <cellStyle name="Uwaga 3" xfId="37998" hidden="1"/>
    <cellStyle name="Uwaga 3" xfId="37996" hidden="1"/>
    <cellStyle name="Uwaga 3" xfId="37994" hidden="1"/>
    <cellStyle name="Uwaga 3" xfId="37983" hidden="1"/>
    <cellStyle name="Uwaga 3" xfId="37981" hidden="1"/>
    <cellStyle name="Uwaga 3" xfId="37979" hidden="1"/>
    <cellStyle name="Uwaga 3" xfId="37968" hidden="1"/>
    <cellStyle name="Uwaga 3" xfId="37966" hidden="1"/>
    <cellStyle name="Uwaga 3" xfId="37964" hidden="1"/>
    <cellStyle name="Uwaga 3" xfId="37953" hidden="1"/>
    <cellStyle name="Uwaga 3" xfId="37951" hidden="1"/>
    <cellStyle name="Uwaga 3" xfId="37949" hidden="1"/>
    <cellStyle name="Uwaga 3" xfId="37938" hidden="1"/>
    <cellStyle name="Uwaga 3" xfId="37936" hidden="1"/>
    <cellStyle name="Uwaga 3" xfId="37934" hidden="1"/>
    <cellStyle name="Uwaga 3" xfId="37923" hidden="1"/>
    <cellStyle name="Uwaga 3" xfId="37921" hidden="1"/>
    <cellStyle name="Uwaga 3" xfId="37919" hidden="1"/>
    <cellStyle name="Uwaga 3" xfId="37908" hidden="1"/>
    <cellStyle name="Uwaga 3" xfId="37906" hidden="1"/>
    <cellStyle name="Uwaga 3" xfId="37904" hidden="1"/>
    <cellStyle name="Uwaga 3" xfId="37893" hidden="1"/>
    <cellStyle name="Uwaga 3" xfId="37891" hidden="1"/>
    <cellStyle name="Uwaga 3" xfId="37889" hidden="1"/>
    <cellStyle name="Uwaga 3" xfId="37878" hidden="1"/>
    <cellStyle name="Uwaga 3" xfId="37876" hidden="1"/>
    <cellStyle name="Uwaga 3" xfId="37874" hidden="1"/>
    <cellStyle name="Uwaga 3" xfId="37863" hidden="1"/>
    <cellStyle name="Uwaga 3" xfId="37861" hidden="1"/>
    <cellStyle name="Uwaga 3" xfId="37859" hidden="1"/>
    <cellStyle name="Uwaga 3" xfId="37848" hidden="1"/>
    <cellStyle name="Uwaga 3" xfId="37846" hidden="1"/>
    <cellStyle name="Uwaga 3" xfId="37844" hidden="1"/>
    <cellStyle name="Uwaga 3" xfId="37833" hidden="1"/>
    <cellStyle name="Uwaga 3" xfId="37831" hidden="1"/>
    <cellStyle name="Uwaga 3" xfId="37829" hidden="1"/>
    <cellStyle name="Uwaga 3" xfId="37818" hidden="1"/>
    <cellStyle name="Uwaga 3" xfId="37816" hidden="1"/>
    <cellStyle name="Uwaga 3" xfId="37814" hidden="1"/>
    <cellStyle name="Uwaga 3" xfId="37803" hidden="1"/>
    <cellStyle name="Uwaga 3" xfId="37801" hidden="1"/>
    <cellStyle name="Uwaga 3" xfId="37799" hidden="1"/>
    <cellStyle name="Uwaga 3" xfId="37788" hidden="1"/>
    <cellStyle name="Uwaga 3" xfId="37786" hidden="1"/>
    <cellStyle name="Uwaga 3" xfId="37784" hidden="1"/>
    <cellStyle name="Uwaga 3" xfId="37773" hidden="1"/>
    <cellStyle name="Uwaga 3" xfId="37771" hidden="1"/>
    <cellStyle name="Uwaga 3" xfId="37769" hidden="1"/>
    <cellStyle name="Uwaga 3" xfId="37758" hidden="1"/>
    <cellStyle name="Uwaga 3" xfId="37756" hidden="1"/>
    <cellStyle name="Uwaga 3" xfId="37754" hidden="1"/>
    <cellStyle name="Uwaga 3" xfId="37743" hidden="1"/>
    <cellStyle name="Uwaga 3" xfId="37741" hidden="1"/>
    <cellStyle name="Uwaga 3" xfId="37739" hidden="1"/>
    <cellStyle name="Uwaga 3" xfId="37728" hidden="1"/>
    <cellStyle name="Uwaga 3" xfId="37726" hidden="1"/>
    <cellStyle name="Uwaga 3" xfId="37724" hidden="1"/>
    <cellStyle name="Uwaga 3" xfId="37713" hidden="1"/>
    <cellStyle name="Uwaga 3" xfId="37711" hidden="1"/>
    <cellStyle name="Uwaga 3" xfId="37709" hidden="1"/>
    <cellStyle name="Uwaga 3" xfId="37698" hidden="1"/>
    <cellStyle name="Uwaga 3" xfId="37696" hidden="1"/>
    <cellStyle name="Uwaga 3" xfId="37693" hidden="1"/>
    <cellStyle name="Uwaga 3" xfId="37683" hidden="1"/>
    <cellStyle name="Uwaga 3" xfId="37681" hidden="1"/>
    <cellStyle name="Uwaga 3" xfId="37679" hidden="1"/>
    <cellStyle name="Uwaga 3" xfId="37668" hidden="1"/>
    <cellStyle name="Uwaga 3" xfId="37666" hidden="1"/>
    <cellStyle name="Uwaga 3" xfId="37664" hidden="1"/>
    <cellStyle name="Uwaga 3" xfId="37653" hidden="1"/>
    <cellStyle name="Uwaga 3" xfId="37651" hidden="1"/>
    <cellStyle name="Uwaga 3" xfId="37648" hidden="1"/>
    <cellStyle name="Uwaga 3" xfId="37638" hidden="1"/>
    <cellStyle name="Uwaga 3" xfId="37636" hidden="1"/>
    <cellStyle name="Uwaga 3" xfId="37633" hidden="1"/>
    <cellStyle name="Uwaga 3" xfId="37623" hidden="1"/>
    <cellStyle name="Uwaga 3" xfId="37621" hidden="1"/>
    <cellStyle name="Uwaga 3" xfId="37618" hidden="1"/>
    <cellStyle name="Uwaga 3" xfId="37609" hidden="1"/>
    <cellStyle name="Uwaga 3" xfId="37606" hidden="1"/>
    <cellStyle name="Uwaga 3" xfId="37602" hidden="1"/>
    <cellStyle name="Uwaga 3" xfId="37594" hidden="1"/>
    <cellStyle name="Uwaga 3" xfId="37591" hidden="1"/>
    <cellStyle name="Uwaga 3" xfId="37587" hidden="1"/>
    <cellStyle name="Uwaga 3" xfId="37579" hidden="1"/>
    <cellStyle name="Uwaga 3" xfId="37576" hidden="1"/>
    <cellStyle name="Uwaga 3" xfId="37572" hidden="1"/>
    <cellStyle name="Uwaga 3" xfId="37564" hidden="1"/>
    <cellStyle name="Uwaga 3" xfId="37561" hidden="1"/>
    <cellStyle name="Uwaga 3" xfId="37557" hidden="1"/>
    <cellStyle name="Uwaga 3" xfId="37549" hidden="1"/>
    <cellStyle name="Uwaga 3" xfId="37546" hidden="1"/>
    <cellStyle name="Uwaga 3" xfId="37542" hidden="1"/>
    <cellStyle name="Uwaga 3" xfId="37534" hidden="1"/>
    <cellStyle name="Uwaga 3" xfId="37530" hidden="1"/>
    <cellStyle name="Uwaga 3" xfId="37525" hidden="1"/>
    <cellStyle name="Uwaga 3" xfId="37519" hidden="1"/>
    <cellStyle name="Uwaga 3" xfId="37515" hidden="1"/>
    <cellStyle name="Uwaga 3" xfId="37510" hidden="1"/>
    <cellStyle name="Uwaga 3" xfId="37504" hidden="1"/>
    <cellStyle name="Uwaga 3" xfId="37500" hidden="1"/>
    <cellStyle name="Uwaga 3" xfId="37495" hidden="1"/>
    <cellStyle name="Uwaga 3" xfId="37489" hidden="1"/>
    <cellStyle name="Uwaga 3" xfId="37486" hidden="1"/>
    <cellStyle name="Uwaga 3" xfId="37482" hidden="1"/>
    <cellStyle name="Uwaga 3" xfId="37474" hidden="1"/>
    <cellStyle name="Uwaga 3" xfId="37471" hidden="1"/>
    <cellStyle name="Uwaga 3" xfId="37466" hidden="1"/>
    <cellStyle name="Uwaga 3" xfId="37459" hidden="1"/>
    <cellStyle name="Uwaga 3" xfId="37455" hidden="1"/>
    <cellStyle name="Uwaga 3" xfId="37450" hidden="1"/>
    <cellStyle name="Uwaga 3" xfId="37444" hidden="1"/>
    <cellStyle name="Uwaga 3" xfId="37440" hidden="1"/>
    <cellStyle name="Uwaga 3" xfId="37435" hidden="1"/>
    <cellStyle name="Uwaga 3" xfId="37429" hidden="1"/>
    <cellStyle name="Uwaga 3" xfId="37426" hidden="1"/>
    <cellStyle name="Uwaga 3" xfId="37422" hidden="1"/>
    <cellStyle name="Uwaga 3" xfId="37414" hidden="1"/>
    <cellStyle name="Uwaga 3" xfId="37409" hidden="1"/>
    <cellStyle name="Uwaga 3" xfId="37404" hidden="1"/>
    <cellStyle name="Uwaga 3" xfId="37399" hidden="1"/>
    <cellStyle name="Uwaga 3" xfId="37394" hidden="1"/>
    <cellStyle name="Uwaga 3" xfId="37389" hidden="1"/>
    <cellStyle name="Uwaga 3" xfId="37384" hidden="1"/>
    <cellStyle name="Uwaga 3" xfId="37379" hidden="1"/>
    <cellStyle name="Uwaga 3" xfId="37374" hidden="1"/>
    <cellStyle name="Uwaga 3" xfId="37369" hidden="1"/>
    <cellStyle name="Uwaga 3" xfId="37365" hidden="1"/>
    <cellStyle name="Uwaga 3" xfId="37360" hidden="1"/>
    <cellStyle name="Uwaga 3" xfId="37353" hidden="1"/>
    <cellStyle name="Uwaga 3" xfId="37348" hidden="1"/>
    <cellStyle name="Uwaga 3" xfId="37343" hidden="1"/>
    <cellStyle name="Uwaga 3" xfId="37338" hidden="1"/>
    <cellStyle name="Uwaga 3" xfId="37333" hidden="1"/>
    <cellStyle name="Uwaga 3" xfId="37328" hidden="1"/>
    <cellStyle name="Uwaga 3" xfId="37323" hidden="1"/>
    <cellStyle name="Uwaga 3" xfId="37318" hidden="1"/>
    <cellStyle name="Uwaga 3" xfId="37313" hidden="1"/>
    <cellStyle name="Uwaga 3" xfId="37309" hidden="1"/>
    <cellStyle name="Uwaga 3" xfId="37304" hidden="1"/>
    <cellStyle name="Uwaga 3" xfId="37299" hidden="1"/>
    <cellStyle name="Uwaga 3" xfId="37294" hidden="1"/>
    <cellStyle name="Uwaga 3" xfId="37290" hidden="1"/>
    <cellStyle name="Uwaga 3" xfId="37286" hidden="1"/>
    <cellStyle name="Uwaga 3" xfId="37279" hidden="1"/>
    <cellStyle name="Uwaga 3" xfId="37275" hidden="1"/>
    <cellStyle name="Uwaga 3" xfId="37270" hidden="1"/>
    <cellStyle name="Uwaga 3" xfId="37264" hidden="1"/>
    <cellStyle name="Uwaga 3" xfId="37260" hidden="1"/>
    <cellStyle name="Uwaga 3" xfId="37255" hidden="1"/>
    <cellStyle name="Uwaga 3" xfId="37249" hidden="1"/>
    <cellStyle name="Uwaga 3" xfId="37245" hidden="1"/>
    <cellStyle name="Uwaga 3" xfId="37241" hidden="1"/>
    <cellStyle name="Uwaga 3" xfId="37234" hidden="1"/>
    <cellStyle name="Uwaga 3" xfId="37230" hidden="1"/>
    <cellStyle name="Uwaga 3" xfId="37226" hidden="1"/>
    <cellStyle name="Uwaga 3" xfId="38093" hidden="1"/>
    <cellStyle name="Uwaga 3" xfId="38092" hidden="1"/>
    <cellStyle name="Uwaga 3" xfId="38090" hidden="1"/>
    <cellStyle name="Uwaga 3" xfId="38077" hidden="1"/>
    <cellStyle name="Uwaga 3" xfId="38075" hidden="1"/>
    <cellStyle name="Uwaga 3" xfId="38073" hidden="1"/>
    <cellStyle name="Uwaga 3" xfId="38063" hidden="1"/>
    <cellStyle name="Uwaga 3" xfId="38061" hidden="1"/>
    <cellStyle name="Uwaga 3" xfId="38059" hidden="1"/>
    <cellStyle name="Uwaga 3" xfId="38048" hidden="1"/>
    <cellStyle name="Uwaga 3" xfId="38046" hidden="1"/>
    <cellStyle name="Uwaga 3" xfId="38044" hidden="1"/>
    <cellStyle name="Uwaga 3" xfId="38031" hidden="1"/>
    <cellStyle name="Uwaga 3" xfId="38029" hidden="1"/>
    <cellStyle name="Uwaga 3" xfId="38028" hidden="1"/>
    <cellStyle name="Uwaga 3" xfId="38015" hidden="1"/>
    <cellStyle name="Uwaga 3" xfId="38014" hidden="1"/>
    <cellStyle name="Uwaga 3" xfId="38012" hidden="1"/>
    <cellStyle name="Uwaga 3" xfId="38000" hidden="1"/>
    <cellStyle name="Uwaga 3" xfId="37999" hidden="1"/>
    <cellStyle name="Uwaga 3" xfId="37997" hidden="1"/>
    <cellStyle name="Uwaga 3" xfId="37985" hidden="1"/>
    <cellStyle name="Uwaga 3" xfId="37984" hidden="1"/>
    <cellStyle name="Uwaga 3" xfId="37982" hidden="1"/>
    <cellStyle name="Uwaga 3" xfId="37970" hidden="1"/>
    <cellStyle name="Uwaga 3" xfId="37969" hidden="1"/>
    <cellStyle name="Uwaga 3" xfId="37967" hidden="1"/>
    <cellStyle name="Uwaga 3" xfId="37955" hidden="1"/>
    <cellStyle name="Uwaga 3" xfId="37954" hidden="1"/>
    <cellStyle name="Uwaga 3" xfId="37952" hidden="1"/>
    <cellStyle name="Uwaga 3" xfId="37940" hidden="1"/>
    <cellStyle name="Uwaga 3" xfId="37939" hidden="1"/>
    <cellStyle name="Uwaga 3" xfId="37937" hidden="1"/>
    <cellStyle name="Uwaga 3" xfId="37925" hidden="1"/>
    <cellStyle name="Uwaga 3" xfId="37924" hidden="1"/>
    <cellStyle name="Uwaga 3" xfId="37922" hidden="1"/>
    <cellStyle name="Uwaga 3" xfId="37910" hidden="1"/>
    <cellStyle name="Uwaga 3" xfId="37909" hidden="1"/>
    <cellStyle name="Uwaga 3" xfId="37907" hidden="1"/>
    <cellStyle name="Uwaga 3" xfId="37895" hidden="1"/>
    <cellStyle name="Uwaga 3" xfId="37894" hidden="1"/>
    <cellStyle name="Uwaga 3" xfId="37892" hidden="1"/>
    <cellStyle name="Uwaga 3" xfId="37880" hidden="1"/>
    <cellStyle name="Uwaga 3" xfId="37879" hidden="1"/>
    <cellStyle name="Uwaga 3" xfId="37877" hidden="1"/>
    <cellStyle name="Uwaga 3" xfId="37865" hidden="1"/>
    <cellStyle name="Uwaga 3" xfId="37864" hidden="1"/>
    <cellStyle name="Uwaga 3" xfId="37862" hidden="1"/>
    <cellStyle name="Uwaga 3" xfId="37850" hidden="1"/>
    <cellStyle name="Uwaga 3" xfId="37849" hidden="1"/>
    <cellStyle name="Uwaga 3" xfId="37847" hidden="1"/>
    <cellStyle name="Uwaga 3" xfId="37835" hidden="1"/>
    <cellStyle name="Uwaga 3" xfId="37834" hidden="1"/>
    <cellStyle name="Uwaga 3" xfId="37832" hidden="1"/>
    <cellStyle name="Uwaga 3" xfId="37820" hidden="1"/>
    <cellStyle name="Uwaga 3" xfId="37819" hidden="1"/>
    <cellStyle name="Uwaga 3" xfId="37817" hidden="1"/>
    <cellStyle name="Uwaga 3" xfId="37805" hidden="1"/>
    <cellStyle name="Uwaga 3" xfId="37804" hidden="1"/>
    <cellStyle name="Uwaga 3" xfId="37802" hidden="1"/>
    <cellStyle name="Uwaga 3" xfId="37790" hidden="1"/>
    <cellStyle name="Uwaga 3" xfId="37789" hidden="1"/>
    <cellStyle name="Uwaga 3" xfId="37787" hidden="1"/>
    <cellStyle name="Uwaga 3" xfId="37775" hidden="1"/>
    <cellStyle name="Uwaga 3" xfId="37774" hidden="1"/>
    <cellStyle name="Uwaga 3" xfId="37772" hidden="1"/>
    <cellStyle name="Uwaga 3" xfId="37760" hidden="1"/>
    <cellStyle name="Uwaga 3" xfId="37759" hidden="1"/>
    <cellStyle name="Uwaga 3" xfId="37757" hidden="1"/>
    <cellStyle name="Uwaga 3" xfId="37745" hidden="1"/>
    <cellStyle name="Uwaga 3" xfId="37744" hidden="1"/>
    <cellStyle name="Uwaga 3" xfId="37742" hidden="1"/>
    <cellStyle name="Uwaga 3" xfId="37730" hidden="1"/>
    <cellStyle name="Uwaga 3" xfId="37729" hidden="1"/>
    <cellStyle name="Uwaga 3" xfId="37727" hidden="1"/>
    <cellStyle name="Uwaga 3" xfId="37715" hidden="1"/>
    <cellStyle name="Uwaga 3" xfId="37714" hidden="1"/>
    <cellStyle name="Uwaga 3" xfId="37712" hidden="1"/>
    <cellStyle name="Uwaga 3" xfId="37700" hidden="1"/>
    <cellStyle name="Uwaga 3" xfId="37699" hidden="1"/>
    <cellStyle name="Uwaga 3" xfId="37697" hidden="1"/>
    <cellStyle name="Uwaga 3" xfId="37685" hidden="1"/>
    <cellStyle name="Uwaga 3" xfId="37684" hidden="1"/>
    <cellStyle name="Uwaga 3" xfId="37682" hidden="1"/>
    <cellStyle name="Uwaga 3" xfId="37670" hidden="1"/>
    <cellStyle name="Uwaga 3" xfId="37669" hidden="1"/>
    <cellStyle name="Uwaga 3" xfId="37667" hidden="1"/>
    <cellStyle name="Uwaga 3" xfId="37655" hidden="1"/>
    <cellStyle name="Uwaga 3" xfId="37654" hidden="1"/>
    <cellStyle name="Uwaga 3" xfId="37652" hidden="1"/>
    <cellStyle name="Uwaga 3" xfId="37640" hidden="1"/>
    <cellStyle name="Uwaga 3" xfId="37639" hidden="1"/>
    <cellStyle name="Uwaga 3" xfId="37637" hidden="1"/>
    <cellStyle name="Uwaga 3" xfId="37625" hidden="1"/>
    <cellStyle name="Uwaga 3" xfId="37624" hidden="1"/>
    <cellStyle name="Uwaga 3" xfId="37622" hidden="1"/>
    <cellStyle name="Uwaga 3" xfId="37610" hidden="1"/>
    <cellStyle name="Uwaga 3" xfId="37608" hidden="1"/>
    <cellStyle name="Uwaga 3" xfId="37605" hidden="1"/>
    <cellStyle name="Uwaga 3" xfId="37595" hidden="1"/>
    <cellStyle name="Uwaga 3" xfId="37593" hidden="1"/>
    <cellStyle name="Uwaga 3" xfId="37590" hidden="1"/>
    <cellStyle name="Uwaga 3" xfId="37580" hidden="1"/>
    <cellStyle name="Uwaga 3" xfId="37578" hidden="1"/>
    <cellStyle name="Uwaga 3" xfId="37575" hidden="1"/>
    <cellStyle name="Uwaga 3" xfId="37565" hidden="1"/>
    <cellStyle name="Uwaga 3" xfId="37563" hidden="1"/>
    <cellStyle name="Uwaga 3" xfId="37560" hidden="1"/>
    <cellStyle name="Uwaga 3" xfId="37550" hidden="1"/>
    <cellStyle name="Uwaga 3" xfId="37548" hidden="1"/>
    <cellStyle name="Uwaga 3" xfId="37545" hidden="1"/>
    <cellStyle name="Uwaga 3" xfId="37535" hidden="1"/>
    <cellStyle name="Uwaga 3" xfId="37533" hidden="1"/>
    <cellStyle name="Uwaga 3" xfId="37529" hidden="1"/>
    <cellStyle name="Uwaga 3" xfId="37520" hidden="1"/>
    <cellStyle name="Uwaga 3" xfId="37517" hidden="1"/>
    <cellStyle name="Uwaga 3" xfId="37513" hidden="1"/>
    <cellStyle name="Uwaga 3" xfId="37505" hidden="1"/>
    <cellStyle name="Uwaga 3" xfId="37503" hidden="1"/>
    <cellStyle name="Uwaga 3" xfId="37499" hidden="1"/>
    <cellStyle name="Uwaga 3" xfId="37490" hidden="1"/>
    <cellStyle name="Uwaga 3" xfId="37488" hidden="1"/>
    <cellStyle name="Uwaga 3" xfId="37485" hidden="1"/>
    <cellStyle name="Uwaga 3" xfId="37475" hidden="1"/>
    <cellStyle name="Uwaga 3" xfId="37473" hidden="1"/>
    <cellStyle name="Uwaga 3" xfId="37468" hidden="1"/>
    <cellStyle name="Uwaga 3" xfId="37460" hidden="1"/>
    <cellStyle name="Uwaga 3" xfId="37458" hidden="1"/>
    <cellStyle name="Uwaga 3" xfId="37453" hidden="1"/>
    <cellStyle name="Uwaga 3" xfId="37445" hidden="1"/>
    <cellStyle name="Uwaga 3" xfId="37443" hidden="1"/>
    <cellStyle name="Uwaga 3" xfId="37438" hidden="1"/>
    <cellStyle name="Uwaga 3" xfId="37430" hidden="1"/>
    <cellStyle name="Uwaga 3" xfId="37428" hidden="1"/>
    <cellStyle name="Uwaga 3" xfId="37424" hidden="1"/>
    <cellStyle name="Uwaga 3" xfId="37415" hidden="1"/>
    <cellStyle name="Uwaga 3" xfId="37412" hidden="1"/>
    <cellStyle name="Uwaga 3" xfId="37407" hidden="1"/>
    <cellStyle name="Uwaga 3" xfId="37400" hidden="1"/>
    <cellStyle name="Uwaga 3" xfId="37396" hidden="1"/>
    <cellStyle name="Uwaga 3" xfId="37391" hidden="1"/>
    <cellStyle name="Uwaga 3" xfId="37385" hidden="1"/>
    <cellStyle name="Uwaga 3" xfId="37381" hidden="1"/>
    <cellStyle name="Uwaga 3" xfId="37376" hidden="1"/>
    <cellStyle name="Uwaga 3" xfId="37370" hidden="1"/>
    <cellStyle name="Uwaga 3" xfId="37367" hidden="1"/>
    <cellStyle name="Uwaga 3" xfId="37363" hidden="1"/>
    <cellStyle name="Uwaga 3" xfId="37354" hidden="1"/>
    <cellStyle name="Uwaga 3" xfId="37349" hidden="1"/>
    <cellStyle name="Uwaga 3" xfId="37344" hidden="1"/>
    <cellStyle name="Uwaga 3" xfId="37339" hidden="1"/>
    <cellStyle name="Uwaga 3" xfId="37334" hidden="1"/>
    <cellStyle name="Uwaga 3" xfId="37329" hidden="1"/>
    <cellStyle name="Uwaga 3" xfId="37324" hidden="1"/>
    <cellStyle name="Uwaga 3" xfId="37319" hidden="1"/>
    <cellStyle name="Uwaga 3" xfId="37314" hidden="1"/>
    <cellStyle name="Uwaga 3" xfId="37310" hidden="1"/>
    <cellStyle name="Uwaga 3" xfId="37305" hidden="1"/>
    <cellStyle name="Uwaga 3" xfId="37300" hidden="1"/>
    <cellStyle name="Uwaga 3" xfId="37295" hidden="1"/>
    <cellStyle name="Uwaga 3" xfId="37291" hidden="1"/>
    <cellStyle name="Uwaga 3" xfId="37287" hidden="1"/>
    <cellStyle name="Uwaga 3" xfId="37280" hidden="1"/>
    <cellStyle name="Uwaga 3" xfId="37276" hidden="1"/>
    <cellStyle name="Uwaga 3" xfId="37271" hidden="1"/>
    <cellStyle name="Uwaga 3" xfId="37265" hidden="1"/>
    <cellStyle name="Uwaga 3" xfId="37261" hidden="1"/>
    <cellStyle name="Uwaga 3" xfId="37256" hidden="1"/>
    <cellStyle name="Uwaga 3" xfId="37250" hidden="1"/>
    <cellStyle name="Uwaga 3" xfId="37246" hidden="1"/>
    <cellStyle name="Uwaga 3" xfId="37242" hidden="1"/>
    <cellStyle name="Uwaga 3" xfId="37235" hidden="1"/>
    <cellStyle name="Uwaga 3" xfId="37231" hidden="1"/>
    <cellStyle name="Uwaga 3" xfId="37227" hidden="1"/>
    <cellStyle name="Uwaga 3" xfId="38184" hidden="1"/>
    <cellStyle name="Uwaga 3" xfId="38185" hidden="1"/>
    <cellStyle name="Uwaga 3" xfId="38187" hidden="1"/>
    <cellStyle name="Uwaga 3" xfId="38193" hidden="1"/>
    <cellStyle name="Uwaga 3" xfId="38194" hidden="1"/>
    <cellStyle name="Uwaga 3" xfId="38197" hidden="1"/>
    <cellStyle name="Uwaga 3" xfId="38202" hidden="1"/>
    <cellStyle name="Uwaga 3" xfId="38203" hidden="1"/>
    <cellStyle name="Uwaga 3" xfId="38206" hidden="1"/>
    <cellStyle name="Uwaga 3" xfId="38211" hidden="1"/>
    <cellStyle name="Uwaga 3" xfId="38212" hidden="1"/>
    <cellStyle name="Uwaga 3" xfId="38213" hidden="1"/>
    <cellStyle name="Uwaga 3" xfId="38220" hidden="1"/>
    <cellStyle name="Uwaga 3" xfId="38223" hidden="1"/>
    <cellStyle name="Uwaga 3" xfId="38226" hidden="1"/>
    <cellStyle name="Uwaga 3" xfId="38232" hidden="1"/>
    <cellStyle name="Uwaga 3" xfId="38235" hidden="1"/>
    <cellStyle name="Uwaga 3" xfId="38237" hidden="1"/>
    <cellStyle name="Uwaga 3" xfId="38242" hidden="1"/>
    <cellStyle name="Uwaga 3" xfId="38245" hidden="1"/>
    <cellStyle name="Uwaga 3" xfId="38246" hidden="1"/>
    <cellStyle name="Uwaga 3" xfId="38250" hidden="1"/>
    <cellStyle name="Uwaga 3" xfId="38253" hidden="1"/>
    <cellStyle name="Uwaga 3" xfId="38255" hidden="1"/>
    <cellStyle name="Uwaga 3" xfId="38256" hidden="1"/>
    <cellStyle name="Uwaga 3" xfId="38257" hidden="1"/>
    <cellStyle name="Uwaga 3" xfId="38260" hidden="1"/>
    <cellStyle name="Uwaga 3" xfId="38267" hidden="1"/>
    <cellStyle name="Uwaga 3" xfId="38270" hidden="1"/>
    <cellStyle name="Uwaga 3" xfId="38273" hidden="1"/>
    <cellStyle name="Uwaga 3" xfId="38276" hidden="1"/>
    <cellStyle name="Uwaga 3" xfId="38279" hidden="1"/>
    <cellStyle name="Uwaga 3" xfId="38282" hidden="1"/>
    <cellStyle name="Uwaga 3" xfId="38284" hidden="1"/>
    <cellStyle name="Uwaga 3" xfId="38287" hidden="1"/>
    <cellStyle name="Uwaga 3" xfId="38290" hidden="1"/>
    <cellStyle name="Uwaga 3" xfId="38292" hidden="1"/>
    <cellStyle name="Uwaga 3" xfId="38293" hidden="1"/>
    <cellStyle name="Uwaga 3" xfId="38295" hidden="1"/>
    <cellStyle name="Uwaga 3" xfId="38302" hidden="1"/>
    <cellStyle name="Uwaga 3" xfId="38305" hidden="1"/>
    <cellStyle name="Uwaga 3" xfId="38308" hidden="1"/>
    <cellStyle name="Uwaga 3" xfId="38312" hidden="1"/>
    <cellStyle name="Uwaga 3" xfId="38315" hidden="1"/>
    <cellStyle name="Uwaga 3" xfId="38318" hidden="1"/>
    <cellStyle name="Uwaga 3" xfId="38320" hidden="1"/>
    <cellStyle name="Uwaga 3" xfId="38323" hidden="1"/>
    <cellStyle name="Uwaga 3" xfId="38326" hidden="1"/>
    <cellStyle name="Uwaga 3" xfId="38328" hidden="1"/>
    <cellStyle name="Uwaga 3" xfId="38329" hidden="1"/>
    <cellStyle name="Uwaga 3" xfId="38332" hidden="1"/>
    <cellStyle name="Uwaga 3" xfId="38339" hidden="1"/>
    <cellStyle name="Uwaga 3" xfId="38342" hidden="1"/>
    <cellStyle name="Uwaga 3" xfId="38345" hidden="1"/>
    <cellStyle name="Uwaga 3" xfId="38349" hidden="1"/>
    <cellStyle name="Uwaga 3" xfId="38352" hidden="1"/>
    <cellStyle name="Uwaga 3" xfId="38354" hidden="1"/>
    <cellStyle name="Uwaga 3" xfId="38357" hidden="1"/>
    <cellStyle name="Uwaga 3" xfId="38360" hidden="1"/>
    <cellStyle name="Uwaga 3" xfId="38363" hidden="1"/>
    <cellStyle name="Uwaga 3" xfId="38364" hidden="1"/>
    <cellStyle name="Uwaga 3" xfId="38365" hidden="1"/>
    <cellStyle name="Uwaga 3" xfId="38367" hidden="1"/>
    <cellStyle name="Uwaga 3" xfId="38373" hidden="1"/>
    <cellStyle name="Uwaga 3" xfId="38374" hidden="1"/>
    <cellStyle name="Uwaga 3" xfId="38376" hidden="1"/>
    <cellStyle name="Uwaga 3" xfId="38382" hidden="1"/>
    <cellStyle name="Uwaga 3" xfId="38384" hidden="1"/>
    <cellStyle name="Uwaga 3" xfId="38387" hidden="1"/>
    <cellStyle name="Uwaga 3" xfId="38391" hidden="1"/>
    <cellStyle name="Uwaga 3" xfId="38392" hidden="1"/>
    <cellStyle name="Uwaga 3" xfId="38394" hidden="1"/>
    <cellStyle name="Uwaga 3" xfId="38400" hidden="1"/>
    <cellStyle name="Uwaga 3" xfId="38401" hidden="1"/>
    <cellStyle name="Uwaga 3" xfId="38402" hidden="1"/>
    <cellStyle name="Uwaga 3" xfId="38410" hidden="1"/>
    <cellStyle name="Uwaga 3" xfId="38413" hidden="1"/>
    <cellStyle name="Uwaga 3" xfId="38416" hidden="1"/>
    <cellStyle name="Uwaga 3" xfId="38419" hidden="1"/>
    <cellStyle name="Uwaga 3" xfId="38422" hidden="1"/>
    <cellStyle name="Uwaga 3" xfId="38425" hidden="1"/>
    <cellStyle name="Uwaga 3" xfId="38428" hidden="1"/>
    <cellStyle name="Uwaga 3" xfId="38431" hidden="1"/>
    <cellStyle name="Uwaga 3" xfId="38434" hidden="1"/>
    <cellStyle name="Uwaga 3" xfId="38436" hidden="1"/>
    <cellStyle name="Uwaga 3" xfId="38437" hidden="1"/>
    <cellStyle name="Uwaga 3" xfId="38439" hidden="1"/>
    <cellStyle name="Uwaga 3" xfId="38446" hidden="1"/>
    <cellStyle name="Uwaga 3" xfId="38449" hidden="1"/>
    <cellStyle name="Uwaga 3" xfId="38452" hidden="1"/>
    <cellStyle name="Uwaga 3" xfId="38455" hidden="1"/>
    <cellStyle name="Uwaga 3" xfId="38458" hidden="1"/>
    <cellStyle name="Uwaga 3" xfId="38461" hidden="1"/>
    <cellStyle name="Uwaga 3" xfId="38464" hidden="1"/>
    <cellStyle name="Uwaga 3" xfId="38466" hidden="1"/>
    <cellStyle name="Uwaga 3" xfId="38469" hidden="1"/>
    <cellStyle name="Uwaga 3" xfId="38472" hidden="1"/>
    <cellStyle name="Uwaga 3" xfId="38473" hidden="1"/>
    <cellStyle name="Uwaga 3" xfId="38474" hidden="1"/>
    <cellStyle name="Uwaga 3" xfId="38481" hidden="1"/>
    <cellStyle name="Uwaga 3" xfId="38482" hidden="1"/>
    <cellStyle name="Uwaga 3" xfId="38484" hidden="1"/>
    <cellStyle name="Uwaga 3" xfId="38490" hidden="1"/>
    <cellStyle name="Uwaga 3" xfId="38491" hidden="1"/>
    <cellStyle name="Uwaga 3" xfId="38493" hidden="1"/>
    <cellStyle name="Uwaga 3" xfId="38499" hidden="1"/>
    <cellStyle name="Uwaga 3" xfId="38500" hidden="1"/>
    <cellStyle name="Uwaga 3" xfId="38502" hidden="1"/>
    <cellStyle name="Uwaga 3" xfId="38508" hidden="1"/>
    <cellStyle name="Uwaga 3" xfId="38509" hidden="1"/>
    <cellStyle name="Uwaga 3" xfId="38510" hidden="1"/>
    <cellStyle name="Uwaga 3" xfId="38518" hidden="1"/>
    <cellStyle name="Uwaga 3" xfId="38520" hidden="1"/>
    <cellStyle name="Uwaga 3" xfId="38523" hidden="1"/>
    <cellStyle name="Uwaga 3" xfId="38527" hidden="1"/>
    <cellStyle name="Uwaga 3" xfId="38530" hidden="1"/>
    <cellStyle name="Uwaga 3" xfId="38533" hidden="1"/>
    <cellStyle name="Uwaga 3" xfId="38536" hidden="1"/>
    <cellStyle name="Uwaga 3" xfId="38538" hidden="1"/>
    <cellStyle name="Uwaga 3" xfId="38541" hidden="1"/>
    <cellStyle name="Uwaga 3" xfId="38544" hidden="1"/>
    <cellStyle name="Uwaga 3" xfId="38545" hidden="1"/>
    <cellStyle name="Uwaga 3" xfId="38546" hidden="1"/>
    <cellStyle name="Uwaga 3" xfId="38553" hidden="1"/>
    <cellStyle name="Uwaga 3" xfId="38555" hidden="1"/>
    <cellStyle name="Uwaga 3" xfId="38557" hidden="1"/>
    <cellStyle name="Uwaga 3" xfId="38562" hidden="1"/>
    <cellStyle name="Uwaga 3" xfId="38564" hidden="1"/>
    <cellStyle name="Uwaga 3" xfId="38566" hidden="1"/>
    <cellStyle name="Uwaga 3" xfId="38571" hidden="1"/>
    <cellStyle name="Uwaga 3" xfId="38573" hidden="1"/>
    <cellStyle name="Uwaga 3" xfId="38575" hidden="1"/>
    <cellStyle name="Uwaga 3" xfId="38580" hidden="1"/>
    <cellStyle name="Uwaga 3" xfId="38581" hidden="1"/>
    <cellStyle name="Uwaga 3" xfId="38582" hidden="1"/>
    <cellStyle name="Uwaga 3" xfId="38589" hidden="1"/>
    <cellStyle name="Uwaga 3" xfId="38591" hidden="1"/>
    <cellStyle name="Uwaga 3" xfId="38593" hidden="1"/>
    <cellStyle name="Uwaga 3" xfId="38598" hidden="1"/>
    <cellStyle name="Uwaga 3" xfId="38600" hidden="1"/>
    <cellStyle name="Uwaga 3" xfId="38602" hidden="1"/>
    <cellStyle name="Uwaga 3" xfId="38607" hidden="1"/>
    <cellStyle name="Uwaga 3" xfId="38609" hidden="1"/>
    <cellStyle name="Uwaga 3" xfId="38610" hidden="1"/>
    <cellStyle name="Uwaga 3" xfId="38616" hidden="1"/>
    <cellStyle name="Uwaga 3" xfId="38617" hidden="1"/>
    <cellStyle name="Uwaga 3" xfId="38618" hidden="1"/>
    <cellStyle name="Uwaga 3" xfId="38625" hidden="1"/>
    <cellStyle name="Uwaga 3" xfId="38627" hidden="1"/>
    <cellStyle name="Uwaga 3" xfId="38629" hidden="1"/>
    <cellStyle name="Uwaga 3" xfId="38634" hidden="1"/>
    <cellStyle name="Uwaga 3" xfId="38636" hidden="1"/>
    <cellStyle name="Uwaga 3" xfId="38638" hidden="1"/>
    <cellStyle name="Uwaga 3" xfId="38643" hidden="1"/>
    <cellStyle name="Uwaga 3" xfId="38645" hidden="1"/>
    <cellStyle name="Uwaga 3" xfId="38647" hidden="1"/>
    <cellStyle name="Uwaga 3" xfId="38652" hidden="1"/>
    <cellStyle name="Uwaga 3" xfId="38653" hidden="1"/>
    <cellStyle name="Uwaga 3" xfId="38655" hidden="1"/>
    <cellStyle name="Uwaga 3" xfId="38661" hidden="1"/>
    <cellStyle name="Uwaga 3" xfId="38662" hidden="1"/>
    <cellStyle name="Uwaga 3" xfId="38663" hidden="1"/>
    <cellStyle name="Uwaga 3" xfId="38670" hidden="1"/>
    <cellStyle name="Uwaga 3" xfId="38671" hidden="1"/>
    <cellStyle name="Uwaga 3" xfId="38672" hidden="1"/>
    <cellStyle name="Uwaga 3" xfId="38679" hidden="1"/>
    <cellStyle name="Uwaga 3" xfId="38680" hidden="1"/>
    <cellStyle name="Uwaga 3" xfId="38681" hidden="1"/>
    <cellStyle name="Uwaga 3" xfId="38688" hidden="1"/>
    <cellStyle name="Uwaga 3" xfId="38689" hidden="1"/>
    <cellStyle name="Uwaga 3" xfId="38690" hidden="1"/>
    <cellStyle name="Uwaga 3" xfId="38697" hidden="1"/>
    <cellStyle name="Uwaga 3" xfId="38698" hidden="1"/>
    <cellStyle name="Uwaga 3" xfId="38699" hidden="1"/>
    <cellStyle name="Uwaga 3" xfId="38749" hidden="1"/>
    <cellStyle name="Uwaga 3" xfId="38750" hidden="1"/>
    <cellStyle name="Uwaga 3" xfId="38752" hidden="1"/>
    <cellStyle name="Uwaga 3" xfId="38764" hidden="1"/>
    <cellStyle name="Uwaga 3" xfId="38765" hidden="1"/>
    <cellStyle name="Uwaga 3" xfId="38770" hidden="1"/>
    <cellStyle name="Uwaga 3" xfId="38779" hidden="1"/>
    <cellStyle name="Uwaga 3" xfId="38780" hidden="1"/>
    <cellStyle name="Uwaga 3" xfId="38785" hidden="1"/>
    <cellStyle name="Uwaga 3" xfId="38794" hidden="1"/>
    <cellStyle name="Uwaga 3" xfId="38795" hidden="1"/>
    <cellStyle name="Uwaga 3" xfId="38796" hidden="1"/>
    <cellStyle name="Uwaga 3" xfId="38809" hidden="1"/>
    <cellStyle name="Uwaga 3" xfId="38814" hidden="1"/>
    <cellStyle name="Uwaga 3" xfId="38819" hidden="1"/>
    <cellStyle name="Uwaga 3" xfId="38829" hidden="1"/>
    <cellStyle name="Uwaga 3" xfId="38834" hidden="1"/>
    <cellStyle name="Uwaga 3" xfId="38838" hidden="1"/>
    <cellStyle name="Uwaga 3" xfId="38845" hidden="1"/>
    <cellStyle name="Uwaga 3" xfId="38850" hidden="1"/>
    <cellStyle name="Uwaga 3" xfId="38853" hidden="1"/>
    <cellStyle name="Uwaga 3" xfId="38859" hidden="1"/>
    <cellStyle name="Uwaga 3" xfId="38864" hidden="1"/>
    <cellStyle name="Uwaga 3" xfId="38868" hidden="1"/>
    <cellStyle name="Uwaga 3" xfId="38869" hidden="1"/>
    <cellStyle name="Uwaga 3" xfId="38870" hidden="1"/>
    <cellStyle name="Uwaga 3" xfId="38874" hidden="1"/>
    <cellStyle name="Uwaga 3" xfId="38886" hidden="1"/>
    <cellStyle name="Uwaga 3" xfId="38891" hidden="1"/>
    <cellStyle name="Uwaga 3" xfId="38896" hidden="1"/>
    <cellStyle name="Uwaga 3" xfId="38901" hidden="1"/>
    <cellStyle name="Uwaga 3" xfId="38906" hidden="1"/>
    <cellStyle name="Uwaga 3" xfId="38911" hidden="1"/>
    <cellStyle name="Uwaga 3" xfId="38915" hidden="1"/>
    <cellStyle name="Uwaga 3" xfId="38919" hidden="1"/>
    <cellStyle name="Uwaga 3" xfId="38924" hidden="1"/>
    <cellStyle name="Uwaga 3" xfId="38929" hidden="1"/>
    <cellStyle name="Uwaga 3" xfId="38930" hidden="1"/>
    <cellStyle name="Uwaga 3" xfId="38932" hidden="1"/>
    <cellStyle name="Uwaga 3" xfId="38945" hidden="1"/>
    <cellStyle name="Uwaga 3" xfId="38949" hidden="1"/>
    <cellStyle name="Uwaga 3" xfId="38954" hidden="1"/>
    <cellStyle name="Uwaga 3" xfId="38961" hidden="1"/>
    <cellStyle name="Uwaga 3" xfId="38965" hidden="1"/>
    <cellStyle name="Uwaga 3" xfId="38970" hidden="1"/>
    <cellStyle name="Uwaga 3" xfId="38975" hidden="1"/>
    <cellStyle name="Uwaga 3" xfId="38978" hidden="1"/>
    <cellStyle name="Uwaga 3" xfId="38983" hidden="1"/>
    <cellStyle name="Uwaga 3" xfId="38989" hidden="1"/>
    <cellStyle name="Uwaga 3" xfId="38990" hidden="1"/>
    <cellStyle name="Uwaga 3" xfId="38993" hidden="1"/>
    <cellStyle name="Uwaga 3" xfId="39006" hidden="1"/>
    <cellStyle name="Uwaga 3" xfId="39010" hidden="1"/>
    <cellStyle name="Uwaga 3" xfId="39015" hidden="1"/>
    <cellStyle name="Uwaga 3" xfId="39022" hidden="1"/>
    <cellStyle name="Uwaga 3" xfId="39027" hidden="1"/>
    <cellStyle name="Uwaga 3" xfId="39031" hidden="1"/>
    <cellStyle name="Uwaga 3" xfId="39036" hidden="1"/>
    <cellStyle name="Uwaga 3" xfId="39040" hidden="1"/>
    <cellStyle name="Uwaga 3" xfId="39045" hidden="1"/>
    <cellStyle name="Uwaga 3" xfId="39049" hidden="1"/>
    <cellStyle name="Uwaga 3" xfId="39050" hidden="1"/>
    <cellStyle name="Uwaga 3" xfId="39052" hidden="1"/>
    <cellStyle name="Uwaga 3" xfId="39064" hidden="1"/>
    <cellStyle name="Uwaga 3" xfId="39065" hidden="1"/>
    <cellStyle name="Uwaga 3" xfId="39067" hidden="1"/>
    <cellStyle name="Uwaga 3" xfId="39079" hidden="1"/>
    <cellStyle name="Uwaga 3" xfId="39081" hidden="1"/>
    <cellStyle name="Uwaga 3" xfId="39084" hidden="1"/>
    <cellStyle name="Uwaga 3" xfId="39094" hidden="1"/>
    <cellStyle name="Uwaga 3" xfId="39095" hidden="1"/>
    <cellStyle name="Uwaga 3" xfId="39097" hidden="1"/>
    <cellStyle name="Uwaga 3" xfId="39109" hidden="1"/>
    <cellStyle name="Uwaga 3" xfId="39110" hidden="1"/>
    <cellStyle name="Uwaga 3" xfId="39111" hidden="1"/>
    <cellStyle name="Uwaga 3" xfId="39125" hidden="1"/>
    <cellStyle name="Uwaga 3" xfId="39128" hidden="1"/>
    <cellStyle name="Uwaga 3" xfId="39132" hidden="1"/>
    <cellStyle name="Uwaga 3" xfId="39140" hidden="1"/>
    <cellStyle name="Uwaga 3" xfId="39143" hidden="1"/>
    <cellStyle name="Uwaga 3" xfId="39147" hidden="1"/>
    <cellStyle name="Uwaga 3" xfId="39155" hidden="1"/>
    <cellStyle name="Uwaga 3" xfId="39158" hidden="1"/>
    <cellStyle name="Uwaga 3" xfId="39162" hidden="1"/>
    <cellStyle name="Uwaga 3" xfId="39169" hidden="1"/>
    <cellStyle name="Uwaga 3" xfId="39170" hidden="1"/>
    <cellStyle name="Uwaga 3" xfId="39172" hidden="1"/>
    <cellStyle name="Uwaga 3" xfId="39185" hidden="1"/>
    <cellStyle name="Uwaga 3" xfId="39188" hidden="1"/>
    <cellStyle name="Uwaga 3" xfId="39191" hidden="1"/>
    <cellStyle name="Uwaga 3" xfId="39200" hidden="1"/>
    <cellStyle name="Uwaga 3" xfId="39203" hidden="1"/>
    <cellStyle name="Uwaga 3" xfId="39207" hidden="1"/>
    <cellStyle name="Uwaga 3" xfId="39215" hidden="1"/>
    <cellStyle name="Uwaga 3" xfId="39217" hidden="1"/>
    <cellStyle name="Uwaga 3" xfId="39220" hidden="1"/>
    <cellStyle name="Uwaga 3" xfId="39229" hidden="1"/>
    <cellStyle name="Uwaga 3" xfId="39230" hidden="1"/>
    <cellStyle name="Uwaga 3" xfId="39231" hidden="1"/>
    <cellStyle name="Uwaga 3" xfId="39244" hidden="1"/>
    <cellStyle name="Uwaga 3" xfId="39245" hidden="1"/>
    <cellStyle name="Uwaga 3" xfId="39247" hidden="1"/>
    <cellStyle name="Uwaga 3" xfId="39259" hidden="1"/>
    <cellStyle name="Uwaga 3" xfId="39260" hidden="1"/>
    <cellStyle name="Uwaga 3" xfId="39262" hidden="1"/>
    <cellStyle name="Uwaga 3" xfId="39274" hidden="1"/>
    <cellStyle name="Uwaga 3" xfId="39275" hidden="1"/>
    <cellStyle name="Uwaga 3" xfId="39277" hidden="1"/>
    <cellStyle name="Uwaga 3" xfId="39289" hidden="1"/>
    <cellStyle name="Uwaga 3" xfId="39290" hidden="1"/>
    <cellStyle name="Uwaga 3" xfId="39291" hidden="1"/>
    <cellStyle name="Uwaga 3" xfId="39305" hidden="1"/>
    <cellStyle name="Uwaga 3" xfId="39307" hidden="1"/>
    <cellStyle name="Uwaga 3" xfId="39310" hidden="1"/>
    <cellStyle name="Uwaga 3" xfId="39320" hidden="1"/>
    <cellStyle name="Uwaga 3" xfId="39323" hidden="1"/>
    <cellStyle name="Uwaga 3" xfId="39326" hidden="1"/>
    <cellStyle name="Uwaga 3" xfId="39335" hidden="1"/>
    <cellStyle name="Uwaga 3" xfId="39337" hidden="1"/>
    <cellStyle name="Uwaga 3" xfId="39340" hidden="1"/>
    <cellStyle name="Uwaga 3" xfId="39349" hidden="1"/>
    <cellStyle name="Uwaga 3" xfId="39350" hidden="1"/>
    <cellStyle name="Uwaga 3" xfId="39351" hidden="1"/>
    <cellStyle name="Uwaga 3" xfId="39364" hidden="1"/>
    <cellStyle name="Uwaga 3" xfId="39366" hidden="1"/>
    <cellStyle name="Uwaga 3" xfId="39368" hidden="1"/>
    <cellStyle name="Uwaga 3" xfId="39379" hidden="1"/>
    <cellStyle name="Uwaga 3" xfId="39381" hidden="1"/>
    <cellStyle name="Uwaga 3" xfId="39383" hidden="1"/>
    <cellStyle name="Uwaga 3" xfId="39394" hidden="1"/>
    <cellStyle name="Uwaga 3" xfId="39396" hidden="1"/>
    <cellStyle name="Uwaga 3" xfId="39398" hidden="1"/>
    <cellStyle name="Uwaga 3" xfId="39409" hidden="1"/>
    <cellStyle name="Uwaga 3" xfId="39410" hidden="1"/>
    <cellStyle name="Uwaga 3" xfId="39411" hidden="1"/>
    <cellStyle name="Uwaga 3" xfId="39424" hidden="1"/>
    <cellStyle name="Uwaga 3" xfId="39426" hidden="1"/>
    <cellStyle name="Uwaga 3" xfId="39428" hidden="1"/>
    <cellStyle name="Uwaga 3" xfId="39439" hidden="1"/>
    <cellStyle name="Uwaga 3" xfId="39441" hidden="1"/>
    <cellStyle name="Uwaga 3" xfId="39443" hidden="1"/>
    <cellStyle name="Uwaga 3" xfId="39454" hidden="1"/>
    <cellStyle name="Uwaga 3" xfId="39456" hidden="1"/>
    <cellStyle name="Uwaga 3" xfId="39457" hidden="1"/>
    <cellStyle name="Uwaga 3" xfId="39469" hidden="1"/>
    <cellStyle name="Uwaga 3" xfId="39470" hidden="1"/>
    <cellStyle name="Uwaga 3" xfId="39471" hidden="1"/>
    <cellStyle name="Uwaga 3" xfId="39484" hidden="1"/>
    <cellStyle name="Uwaga 3" xfId="39486" hidden="1"/>
    <cellStyle name="Uwaga 3" xfId="39488" hidden="1"/>
    <cellStyle name="Uwaga 3" xfId="39499" hidden="1"/>
    <cellStyle name="Uwaga 3" xfId="39501" hidden="1"/>
    <cellStyle name="Uwaga 3" xfId="39503" hidden="1"/>
    <cellStyle name="Uwaga 3" xfId="39514" hidden="1"/>
    <cellStyle name="Uwaga 3" xfId="39516" hidden="1"/>
    <cellStyle name="Uwaga 3" xfId="39518" hidden="1"/>
    <cellStyle name="Uwaga 3" xfId="39529" hidden="1"/>
    <cellStyle name="Uwaga 3" xfId="39530" hidden="1"/>
    <cellStyle name="Uwaga 3" xfId="39532" hidden="1"/>
    <cellStyle name="Uwaga 3" xfId="39543" hidden="1"/>
    <cellStyle name="Uwaga 3" xfId="39545" hidden="1"/>
    <cellStyle name="Uwaga 3" xfId="39546" hidden="1"/>
    <cellStyle name="Uwaga 3" xfId="39555" hidden="1"/>
    <cellStyle name="Uwaga 3" xfId="39558" hidden="1"/>
    <cellStyle name="Uwaga 3" xfId="39560" hidden="1"/>
    <cellStyle name="Uwaga 3" xfId="39571" hidden="1"/>
    <cellStyle name="Uwaga 3" xfId="39573" hidden="1"/>
    <cellStyle name="Uwaga 3" xfId="39575" hidden="1"/>
    <cellStyle name="Uwaga 3" xfId="39587" hidden="1"/>
    <cellStyle name="Uwaga 3" xfId="39589" hidden="1"/>
    <cellStyle name="Uwaga 3" xfId="39591" hidden="1"/>
    <cellStyle name="Uwaga 3" xfId="39599" hidden="1"/>
    <cellStyle name="Uwaga 3" xfId="39601" hidden="1"/>
    <cellStyle name="Uwaga 3" xfId="39604" hidden="1"/>
    <cellStyle name="Uwaga 3" xfId="39594" hidden="1"/>
    <cellStyle name="Uwaga 3" xfId="39593" hidden="1"/>
    <cellStyle name="Uwaga 3" xfId="39592" hidden="1"/>
    <cellStyle name="Uwaga 3" xfId="39579" hidden="1"/>
    <cellStyle name="Uwaga 3" xfId="39578" hidden="1"/>
    <cellStyle name="Uwaga 3" xfId="39577" hidden="1"/>
    <cellStyle name="Uwaga 3" xfId="39564" hidden="1"/>
    <cellStyle name="Uwaga 3" xfId="39563" hidden="1"/>
    <cellStyle name="Uwaga 3" xfId="39562" hidden="1"/>
    <cellStyle name="Uwaga 3" xfId="39549" hidden="1"/>
    <cellStyle name="Uwaga 3" xfId="39548" hidden="1"/>
    <cellStyle name="Uwaga 3" xfId="39547" hidden="1"/>
    <cellStyle name="Uwaga 3" xfId="39534" hidden="1"/>
    <cellStyle name="Uwaga 3" xfId="39533" hidden="1"/>
    <cellStyle name="Uwaga 3" xfId="39531" hidden="1"/>
    <cellStyle name="Uwaga 3" xfId="39520" hidden="1"/>
    <cellStyle name="Uwaga 3" xfId="39517" hidden="1"/>
    <cellStyle name="Uwaga 3" xfId="39515" hidden="1"/>
    <cellStyle name="Uwaga 3" xfId="39505" hidden="1"/>
    <cellStyle name="Uwaga 3" xfId="39502" hidden="1"/>
    <cellStyle name="Uwaga 3" xfId="39500" hidden="1"/>
    <cellStyle name="Uwaga 3" xfId="39490" hidden="1"/>
    <cellStyle name="Uwaga 3" xfId="39487" hidden="1"/>
    <cellStyle name="Uwaga 3" xfId="39485" hidden="1"/>
    <cellStyle name="Uwaga 3" xfId="39475" hidden="1"/>
    <cellStyle name="Uwaga 3" xfId="39473" hidden="1"/>
    <cellStyle name="Uwaga 3" xfId="39472" hidden="1"/>
    <cellStyle name="Uwaga 3" xfId="39460" hidden="1"/>
    <cellStyle name="Uwaga 3" xfId="39458" hidden="1"/>
    <cellStyle name="Uwaga 3" xfId="39455" hidden="1"/>
    <cellStyle name="Uwaga 3" xfId="39445" hidden="1"/>
    <cellStyle name="Uwaga 3" xfId="39442" hidden="1"/>
    <cellStyle name="Uwaga 3" xfId="39440" hidden="1"/>
    <cellStyle name="Uwaga 3" xfId="39430" hidden="1"/>
    <cellStyle name="Uwaga 3" xfId="39427" hidden="1"/>
    <cellStyle name="Uwaga 3" xfId="39425" hidden="1"/>
    <cellStyle name="Uwaga 3" xfId="39415" hidden="1"/>
    <cellStyle name="Uwaga 3" xfId="39413" hidden="1"/>
    <cellStyle name="Uwaga 3" xfId="39412" hidden="1"/>
    <cellStyle name="Uwaga 3" xfId="39400" hidden="1"/>
    <cellStyle name="Uwaga 3" xfId="39397" hidden="1"/>
    <cellStyle name="Uwaga 3" xfId="39395" hidden="1"/>
    <cellStyle name="Uwaga 3" xfId="39385" hidden="1"/>
    <cellStyle name="Uwaga 3" xfId="39382" hidden="1"/>
    <cellStyle name="Uwaga 3" xfId="39380" hidden="1"/>
    <cellStyle name="Uwaga 3" xfId="39370" hidden="1"/>
    <cellStyle name="Uwaga 3" xfId="39367" hidden="1"/>
    <cellStyle name="Uwaga 3" xfId="39365" hidden="1"/>
    <cellStyle name="Uwaga 3" xfId="39355" hidden="1"/>
    <cellStyle name="Uwaga 3" xfId="39353" hidden="1"/>
    <cellStyle name="Uwaga 3" xfId="39352" hidden="1"/>
    <cellStyle name="Uwaga 3" xfId="39339" hidden="1"/>
    <cellStyle name="Uwaga 3" xfId="39336" hidden="1"/>
    <cellStyle name="Uwaga 3" xfId="39334" hidden="1"/>
    <cellStyle name="Uwaga 3" xfId="39324" hidden="1"/>
    <cellStyle name="Uwaga 3" xfId="39321" hidden="1"/>
    <cellStyle name="Uwaga 3" xfId="39319" hidden="1"/>
    <cellStyle name="Uwaga 3" xfId="39309" hidden="1"/>
    <cellStyle name="Uwaga 3" xfId="39306" hidden="1"/>
    <cellStyle name="Uwaga 3" xfId="39304" hidden="1"/>
    <cellStyle name="Uwaga 3" xfId="39295" hidden="1"/>
    <cellStyle name="Uwaga 3" xfId="39293" hidden="1"/>
    <cellStyle name="Uwaga 3" xfId="39292" hidden="1"/>
    <cellStyle name="Uwaga 3" xfId="39280" hidden="1"/>
    <cellStyle name="Uwaga 3" xfId="39278" hidden="1"/>
    <cellStyle name="Uwaga 3" xfId="39276" hidden="1"/>
    <cellStyle name="Uwaga 3" xfId="39265" hidden="1"/>
    <cellStyle name="Uwaga 3" xfId="39263" hidden="1"/>
    <cellStyle name="Uwaga 3" xfId="39261" hidden="1"/>
    <cellStyle name="Uwaga 3" xfId="39250" hidden="1"/>
    <cellStyle name="Uwaga 3" xfId="39248" hidden="1"/>
    <cellStyle name="Uwaga 3" xfId="39246" hidden="1"/>
    <cellStyle name="Uwaga 3" xfId="39235" hidden="1"/>
    <cellStyle name="Uwaga 3" xfId="39233" hidden="1"/>
    <cellStyle name="Uwaga 3" xfId="39232" hidden="1"/>
    <cellStyle name="Uwaga 3" xfId="39219" hidden="1"/>
    <cellStyle name="Uwaga 3" xfId="39216" hidden="1"/>
    <cellStyle name="Uwaga 3" xfId="39214" hidden="1"/>
    <cellStyle name="Uwaga 3" xfId="39204" hidden="1"/>
    <cellStyle name="Uwaga 3" xfId="39201" hidden="1"/>
    <cellStyle name="Uwaga 3" xfId="39199" hidden="1"/>
    <cellStyle name="Uwaga 3" xfId="39189" hidden="1"/>
    <cellStyle name="Uwaga 3" xfId="39186" hidden="1"/>
    <cellStyle name="Uwaga 3" xfId="39184" hidden="1"/>
    <cellStyle name="Uwaga 3" xfId="39175" hidden="1"/>
    <cellStyle name="Uwaga 3" xfId="39173" hidden="1"/>
    <cellStyle name="Uwaga 3" xfId="39171" hidden="1"/>
    <cellStyle name="Uwaga 3" xfId="39159" hidden="1"/>
    <cellStyle name="Uwaga 3" xfId="39156" hidden="1"/>
    <cellStyle name="Uwaga 3" xfId="39154" hidden="1"/>
    <cellStyle name="Uwaga 3" xfId="39144" hidden="1"/>
    <cellStyle name="Uwaga 3" xfId="39141" hidden="1"/>
    <cellStyle name="Uwaga 3" xfId="39139" hidden="1"/>
    <cellStyle name="Uwaga 3" xfId="39129" hidden="1"/>
    <cellStyle name="Uwaga 3" xfId="39126" hidden="1"/>
    <cellStyle name="Uwaga 3" xfId="39124" hidden="1"/>
    <cellStyle name="Uwaga 3" xfId="39117" hidden="1"/>
    <cellStyle name="Uwaga 3" xfId="39114" hidden="1"/>
    <cellStyle name="Uwaga 3" xfId="39112" hidden="1"/>
    <cellStyle name="Uwaga 3" xfId="39102" hidden="1"/>
    <cellStyle name="Uwaga 3" xfId="39099" hidden="1"/>
    <cellStyle name="Uwaga 3" xfId="39096" hidden="1"/>
    <cellStyle name="Uwaga 3" xfId="39087" hidden="1"/>
    <cellStyle name="Uwaga 3" xfId="39083" hidden="1"/>
    <cellStyle name="Uwaga 3" xfId="39080" hidden="1"/>
    <cellStyle name="Uwaga 3" xfId="39072" hidden="1"/>
    <cellStyle name="Uwaga 3" xfId="39069" hidden="1"/>
    <cellStyle name="Uwaga 3" xfId="39066" hidden="1"/>
    <cellStyle name="Uwaga 3" xfId="39057" hidden="1"/>
    <cellStyle name="Uwaga 3" xfId="39054" hidden="1"/>
    <cellStyle name="Uwaga 3" xfId="39051" hidden="1"/>
    <cellStyle name="Uwaga 3" xfId="39041" hidden="1"/>
    <cellStyle name="Uwaga 3" xfId="39037" hidden="1"/>
    <cellStyle name="Uwaga 3" xfId="39034" hidden="1"/>
    <cellStyle name="Uwaga 3" xfId="39025" hidden="1"/>
    <cellStyle name="Uwaga 3" xfId="39021" hidden="1"/>
    <cellStyle name="Uwaga 3" xfId="39019" hidden="1"/>
    <cellStyle name="Uwaga 3" xfId="39011" hidden="1"/>
    <cellStyle name="Uwaga 3" xfId="39007" hidden="1"/>
    <cellStyle name="Uwaga 3" xfId="39004" hidden="1"/>
    <cellStyle name="Uwaga 3" xfId="38997" hidden="1"/>
    <cellStyle name="Uwaga 3" xfId="38994" hidden="1"/>
    <cellStyle name="Uwaga 3" xfId="38991" hidden="1"/>
    <cellStyle name="Uwaga 3" xfId="38982" hidden="1"/>
    <cellStyle name="Uwaga 3" xfId="38977" hidden="1"/>
    <cellStyle name="Uwaga 3" xfId="38974" hidden="1"/>
    <cellStyle name="Uwaga 3" xfId="38967" hidden="1"/>
    <cellStyle name="Uwaga 3" xfId="38962" hidden="1"/>
    <cellStyle name="Uwaga 3" xfId="38959" hidden="1"/>
    <cellStyle name="Uwaga 3" xfId="38952" hidden="1"/>
    <cellStyle name="Uwaga 3" xfId="38947" hidden="1"/>
    <cellStyle name="Uwaga 3" xfId="38944" hidden="1"/>
    <cellStyle name="Uwaga 3" xfId="38938" hidden="1"/>
    <cellStyle name="Uwaga 3" xfId="38934" hidden="1"/>
    <cellStyle name="Uwaga 3" xfId="38931" hidden="1"/>
    <cellStyle name="Uwaga 3" xfId="38923" hidden="1"/>
    <cellStyle name="Uwaga 3" xfId="38918" hidden="1"/>
    <cellStyle name="Uwaga 3" xfId="38914" hidden="1"/>
    <cellStyle name="Uwaga 3" xfId="38908" hidden="1"/>
    <cellStyle name="Uwaga 3" xfId="38903" hidden="1"/>
    <cellStyle name="Uwaga 3" xfId="38899" hidden="1"/>
    <cellStyle name="Uwaga 3" xfId="38893" hidden="1"/>
    <cellStyle name="Uwaga 3" xfId="38888" hidden="1"/>
    <cellStyle name="Uwaga 3" xfId="38884" hidden="1"/>
    <cellStyle name="Uwaga 3" xfId="38879" hidden="1"/>
    <cellStyle name="Uwaga 3" xfId="38875" hidden="1"/>
    <cellStyle name="Uwaga 3" xfId="38871" hidden="1"/>
    <cellStyle name="Uwaga 3" xfId="38863" hidden="1"/>
    <cellStyle name="Uwaga 3" xfId="38858" hidden="1"/>
    <cellStyle name="Uwaga 3" xfId="38854" hidden="1"/>
    <cellStyle name="Uwaga 3" xfId="38848" hidden="1"/>
    <cellStyle name="Uwaga 3" xfId="38843" hidden="1"/>
    <cellStyle name="Uwaga 3" xfId="38839" hidden="1"/>
    <cellStyle name="Uwaga 3" xfId="38833" hidden="1"/>
    <cellStyle name="Uwaga 3" xfId="38828" hidden="1"/>
    <cellStyle name="Uwaga 3" xfId="38824" hidden="1"/>
    <cellStyle name="Uwaga 3" xfId="38820" hidden="1"/>
    <cellStyle name="Uwaga 3" xfId="38815" hidden="1"/>
    <cellStyle name="Uwaga 3" xfId="38810" hidden="1"/>
    <cellStyle name="Uwaga 3" xfId="38805" hidden="1"/>
    <cellStyle name="Uwaga 3" xfId="38801" hidden="1"/>
    <cellStyle name="Uwaga 3" xfId="38797" hidden="1"/>
    <cellStyle name="Uwaga 3" xfId="38790" hidden="1"/>
    <cellStyle name="Uwaga 3" xfId="38786" hidden="1"/>
    <cellStyle name="Uwaga 3" xfId="38781" hidden="1"/>
    <cellStyle name="Uwaga 3" xfId="38775" hidden="1"/>
    <cellStyle name="Uwaga 3" xfId="38771" hidden="1"/>
    <cellStyle name="Uwaga 3" xfId="38766" hidden="1"/>
    <cellStyle name="Uwaga 3" xfId="38760" hidden="1"/>
    <cellStyle name="Uwaga 3" xfId="38756" hidden="1"/>
    <cellStyle name="Uwaga 3" xfId="38751" hidden="1"/>
    <cellStyle name="Uwaga 3" xfId="38745" hidden="1"/>
    <cellStyle name="Uwaga 3" xfId="38741" hidden="1"/>
    <cellStyle name="Uwaga 3" xfId="38737" hidden="1"/>
    <cellStyle name="Uwaga 3" xfId="39597" hidden="1"/>
    <cellStyle name="Uwaga 3" xfId="39596" hidden="1"/>
    <cellStyle name="Uwaga 3" xfId="39595" hidden="1"/>
    <cellStyle name="Uwaga 3" xfId="39582" hidden="1"/>
    <cellStyle name="Uwaga 3" xfId="39581" hidden="1"/>
    <cellStyle name="Uwaga 3" xfId="39580" hidden="1"/>
    <cellStyle name="Uwaga 3" xfId="39567" hidden="1"/>
    <cellStyle name="Uwaga 3" xfId="39566" hidden="1"/>
    <cellStyle name="Uwaga 3" xfId="39565" hidden="1"/>
    <cellStyle name="Uwaga 3" xfId="39552" hidden="1"/>
    <cellStyle name="Uwaga 3" xfId="39551" hidden="1"/>
    <cellStyle name="Uwaga 3" xfId="39550" hidden="1"/>
    <cellStyle name="Uwaga 3" xfId="39537" hidden="1"/>
    <cellStyle name="Uwaga 3" xfId="39536" hidden="1"/>
    <cellStyle name="Uwaga 3" xfId="39535" hidden="1"/>
    <cellStyle name="Uwaga 3" xfId="39523" hidden="1"/>
    <cellStyle name="Uwaga 3" xfId="39521" hidden="1"/>
    <cellStyle name="Uwaga 3" xfId="39519" hidden="1"/>
    <cellStyle name="Uwaga 3" xfId="39508" hidden="1"/>
    <cellStyle name="Uwaga 3" xfId="39506" hidden="1"/>
    <cellStyle name="Uwaga 3" xfId="39504" hidden="1"/>
    <cellStyle name="Uwaga 3" xfId="39493" hidden="1"/>
    <cellStyle name="Uwaga 3" xfId="39491" hidden="1"/>
    <cellStyle name="Uwaga 3" xfId="39489" hidden="1"/>
    <cellStyle name="Uwaga 3" xfId="39478" hidden="1"/>
    <cellStyle name="Uwaga 3" xfId="39476" hidden="1"/>
    <cellStyle name="Uwaga 3" xfId="39474" hidden="1"/>
    <cellStyle name="Uwaga 3" xfId="39463" hidden="1"/>
    <cellStyle name="Uwaga 3" xfId="39461" hidden="1"/>
    <cellStyle name="Uwaga 3" xfId="39459" hidden="1"/>
    <cellStyle name="Uwaga 3" xfId="39448" hidden="1"/>
    <cellStyle name="Uwaga 3" xfId="39446" hidden="1"/>
    <cellStyle name="Uwaga 3" xfId="39444" hidden="1"/>
    <cellStyle name="Uwaga 3" xfId="39433" hidden="1"/>
    <cellStyle name="Uwaga 3" xfId="39431" hidden="1"/>
    <cellStyle name="Uwaga 3" xfId="39429" hidden="1"/>
    <cellStyle name="Uwaga 3" xfId="39418" hidden="1"/>
    <cellStyle name="Uwaga 3" xfId="39416" hidden="1"/>
    <cellStyle name="Uwaga 3" xfId="39414" hidden="1"/>
    <cellStyle name="Uwaga 3" xfId="39403" hidden="1"/>
    <cellStyle name="Uwaga 3" xfId="39401" hidden="1"/>
    <cellStyle name="Uwaga 3" xfId="39399" hidden="1"/>
    <cellStyle name="Uwaga 3" xfId="39388" hidden="1"/>
    <cellStyle name="Uwaga 3" xfId="39386" hidden="1"/>
    <cellStyle name="Uwaga 3" xfId="39384" hidden="1"/>
    <cellStyle name="Uwaga 3" xfId="39373" hidden="1"/>
    <cellStyle name="Uwaga 3" xfId="39371" hidden="1"/>
    <cellStyle name="Uwaga 3" xfId="39369" hidden="1"/>
    <cellStyle name="Uwaga 3" xfId="39358" hidden="1"/>
    <cellStyle name="Uwaga 3" xfId="39356" hidden="1"/>
    <cellStyle name="Uwaga 3" xfId="39354" hidden="1"/>
    <cellStyle name="Uwaga 3" xfId="39343" hidden="1"/>
    <cellStyle name="Uwaga 3" xfId="39341" hidden="1"/>
    <cellStyle name="Uwaga 3" xfId="39338" hidden="1"/>
    <cellStyle name="Uwaga 3" xfId="39328" hidden="1"/>
    <cellStyle name="Uwaga 3" xfId="39325" hidden="1"/>
    <cellStyle name="Uwaga 3" xfId="39322" hidden="1"/>
    <cellStyle name="Uwaga 3" xfId="39313" hidden="1"/>
    <cellStyle name="Uwaga 3" xfId="39311" hidden="1"/>
    <cellStyle name="Uwaga 3" xfId="39308" hidden="1"/>
    <cellStyle name="Uwaga 3" xfId="39298" hidden="1"/>
    <cellStyle name="Uwaga 3" xfId="39296" hidden="1"/>
    <cellStyle name="Uwaga 3" xfId="39294" hidden="1"/>
    <cellStyle name="Uwaga 3" xfId="39283" hidden="1"/>
    <cellStyle name="Uwaga 3" xfId="39281" hidden="1"/>
    <cellStyle name="Uwaga 3" xfId="39279" hidden="1"/>
    <cellStyle name="Uwaga 3" xfId="39268" hidden="1"/>
    <cellStyle name="Uwaga 3" xfId="39266" hidden="1"/>
    <cellStyle name="Uwaga 3" xfId="39264" hidden="1"/>
    <cellStyle name="Uwaga 3" xfId="39253" hidden="1"/>
    <cellStyle name="Uwaga 3" xfId="39251" hidden="1"/>
    <cellStyle name="Uwaga 3" xfId="39249" hidden="1"/>
    <cellStyle name="Uwaga 3" xfId="39238" hidden="1"/>
    <cellStyle name="Uwaga 3" xfId="39236" hidden="1"/>
    <cellStyle name="Uwaga 3" xfId="39234" hidden="1"/>
    <cellStyle name="Uwaga 3" xfId="39223" hidden="1"/>
    <cellStyle name="Uwaga 3" xfId="39221" hidden="1"/>
    <cellStyle name="Uwaga 3" xfId="39218" hidden="1"/>
    <cellStyle name="Uwaga 3" xfId="39208" hidden="1"/>
    <cellStyle name="Uwaga 3" xfId="39205" hidden="1"/>
    <cellStyle name="Uwaga 3" xfId="39202" hidden="1"/>
    <cellStyle name="Uwaga 3" xfId="39193" hidden="1"/>
    <cellStyle name="Uwaga 3" xfId="39190" hidden="1"/>
    <cellStyle name="Uwaga 3" xfId="39187" hidden="1"/>
    <cellStyle name="Uwaga 3" xfId="39178" hidden="1"/>
    <cellStyle name="Uwaga 3" xfId="39176" hidden="1"/>
    <cellStyle name="Uwaga 3" xfId="39174" hidden="1"/>
    <cellStyle name="Uwaga 3" xfId="39163" hidden="1"/>
    <cellStyle name="Uwaga 3" xfId="39160" hidden="1"/>
    <cellStyle name="Uwaga 3" xfId="39157" hidden="1"/>
    <cellStyle name="Uwaga 3" xfId="39148" hidden="1"/>
    <cellStyle name="Uwaga 3" xfId="39145" hidden="1"/>
    <cellStyle name="Uwaga 3" xfId="39142" hidden="1"/>
    <cellStyle name="Uwaga 3" xfId="39133" hidden="1"/>
    <cellStyle name="Uwaga 3" xfId="39130" hidden="1"/>
    <cellStyle name="Uwaga 3" xfId="39127" hidden="1"/>
    <cellStyle name="Uwaga 3" xfId="39120" hidden="1"/>
    <cellStyle name="Uwaga 3" xfId="39116" hidden="1"/>
    <cellStyle name="Uwaga 3" xfId="39113" hidden="1"/>
    <cellStyle name="Uwaga 3" xfId="39105" hidden="1"/>
    <cellStyle name="Uwaga 3" xfId="39101" hidden="1"/>
    <cellStyle name="Uwaga 3" xfId="39098" hidden="1"/>
    <cellStyle name="Uwaga 3" xfId="39090" hidden="1"/>
    <cellStyle name="Uwaga 3" xfId="39086" hidden="1"/>
    <cellStyle name="Uwaga 3" xfId="39082" hidden="1"/>
    <cellStyle name="Uwaga 3" xfId="39075" hidden="1"/>
    <cellStyle name="Uwaga 3" xfId="39071" hidden="1"/>
    <cellStyle name="Uwaga 3" xfId="39068" hidden="1"/>
    <cellStyle name="Uwaga 3" xfId="39060" hidden="1"/>
    <cellStyle name="Uwaga 3" xfId="39056" hidden="1"/>
    <cellStyle name="Uwaga 3" xfId="39053" hidden="1"/>
    <cellStyle name="Uwaga 3" xfId="39044" hidden="1"/>
    <cellStyle name="Uwaga 3" xfId="39039" hidden="1"/>
    <cellStyle name="Uwaga 3" xfId="39035" hidden="1"/>
    <cellStyle name="Uwaga 3" xfId="39029" hidden="1"/>
    <cellStyle name="Uwaga 3" xfId="39024" hidden="1"/>
    <cellStyle name="Uwaga 3" xfId="39020" hidden="1"/>
    <cellStyle name="Uwaga 3" xfId="39014" hidden="1"/>
    <cellStyle name="Uwaga 3" xfId="39009" hidden="1"/>
    <cellStyle name="Uwaga 3" xfId="39005" hidden="1"/>
    <cellStyle name="Uwaga 3" xfId="39000" hidden="1"/>
    <cellStyle name="Uwaga 3" xfId="38996" hidden="1"/>
    <cellStyle name="Uwaga 3" xfId="38992" hidden="1"/>
    <cellStyle name="Uwaga 3" xfId="38985" hidden="1"/>
    <cellStyle name="Uwaga 3" xfId="38980" hidden="1"/>
    <cellStyle name="Uwaga 3" xfId="38976" hidden="1"/>
    <cellStyle name="Uwaga 3" xfId="38969" hidden="1"/>
    <cellStyle name="Uwaga 3" xfId="38964" hidden="1"/>
    <cellStyle name="Uwaga 3" xfId="38960" hidden="1"/>
    <cellStyle name="Uwaga 3" xfId="38955" hidden="1"/>
    <cellStyle name="Uwaga 3" xfId="38950" hidden="1"/>
    <cellStyle name="Uwaga 3" xfId="38946" hidden="1"/>
    <cellStyle name="Uwaga 3" xfId="38940" hidden="1"/>
    <cellStyle name="Uwaga 3" xfId="38936" hidden="1"/>
    <cellStyle name="Uwaga 3" xfId="38933" hidden="1"/>
    <cellStyle name="Uwaga 3" xfId="38926" hidden="1"/>
    <cellStyle name="Uwaga 3" xfId="38921" hidden="1"/>
    <cellStyle name="Uwaga 3" xfId="38916" hidden="1"/>
    <cellStyle name="Uwaga 3" xfId="38910" hidden="1"/>
    <cellStyle name="Uwaga 3" xfId="38905" hidden="1"/>
    <cellStyle name="Uwaga 3" xfId="38900" hidden="1"/>
    <cellStyle name="Uwaga 3" xfId="38895" hidden="1"/>
    <cellStyle name="Uwaga 3" xfId="38890" hidden="1"/>
    <cellStyle name="Uwaga 3" xfId="38885" hidden="1"/>
    <cellStyle name="Uwaga 3" xfId="38881" hidden="1"/>
    <cellStyle name="Uwaga 3" xfId="38877" hidden="1"/>
    <cellStyle name="Uwaga 3" xfId="38872" hidden="1"/>
    <cellStyle name="Uwaga 3" xfId="38865" hidden="1"/>
    <cellStyle name="Uwaga 3" xfId="38860" hidden="1"/>
    <cellStyle name="Uwaga 3" xfId="38855" hidden="1"/>
    <cellStyle name="Uwaga 3" xfId="38849" hidden="1"/>
    <cellStyle name="Uwaga 3" xfId="38844" hidden="1"/>
    <cellStyle name="Uwaga 3" xfId="38840" hidden="1"/>
    <cellStyle name="Uwaga 3" xfId="38835" hidden="1"/>
    <cellStyle name="Uwaga 3" xfId="38830" hidden="1"/>
    <cellStyle name="Uwaga 3" xfId="38825" hidden="1"/>
    <cellStyle name="Uwaga 3" xfId="38821" hidden="1"/>
    <cellStyle name="Uwaga 3" xfId="38816" hidden="1"/>
    <cellStyle name="Uwaga 3" xfId="38811" hidden="1"/>
    <cellStyle name="Uwaga 3" xfId="38806" hidden="1"/>
    <cellStyle name="Uwaga 3" xfId="38802" hidden="1"/>
    <cellStyle name="Uwaga 3" xfId="38798" hidden="1"/>
    <cellStyle name="Uwaga 3" xfId="38791" hidden="1"/>
    <cellStyle name="Uwaga 3" xfId="38787" hidden="1"/>
    <cellStyle name="Uwaga 3" xfId="38782" hidden="1"/>
    <cellStyle name="Uwaga 3" xfId="38776" hidden="1"/>
    <cellStyle name="Uwaga 3" xfId="38772" hidden="1"/>
    <cellStyle name="Uwaga 3" xfId="38767" hidden="1"/>
    <cellStyle name="Uwaga 3" xfId="38761" hidden="1"/>
    <cellStyle name="Uwaga 3" xfId="38757" hidden="1"/>
    <cellStyle name="Uwaga 3" xfId="38753" hidden="1"/>
    <cellStyle name="Uwaga 3" xfId="38746" hidden="1"/>
    <cellStyle name="Uwaga 3" xfId="38742" hidden="1"/>
    <cellStyle name="Uwaga 3" xfId="38738" hidden="1"/>
    <cellStyle name="Uwaga 3" xfId="39602" hidden="1"/>
    <cellStyle name="Uwaga 3" xfId="39600" hidden="1"/>
    <cellStyle name="Uwaga 3" xfId="39598" hidden="1"/>
    <cellStyle name="Uwaga 3" xfId="39585" hidden="1"/>
    <cellStyle name="Uwaga 3" xfId="39584" hidden="1"/>
    <cellStyle name="Uwaga 3" xfId="39583" hidden="1"/>
    <cellStyle name="Uwaga 3" xfId="39570" hidden="1"/>
    <cellStyle name="Uwaga 3" xfId="39569" hidden="1"/>
    <cellStyle name="Uwaga 3" xfId="39568" hidden="1"/>
    <cellStyle name="Uwaga 3" xfId="39556" hidden="1"/>
    <cellStyle name="Uwaga 3" xfId="39554" hidden="1"/>
    <cellStyle name="Uwaga 3" xfId="39553" hidden="1"/>
    <cellStyle name="Uwaga 3" xfId="39540" hidden="1"/>
    <cellStyle name="Uwaga 3" xfId="39539" hidden="1"/>
    <cellStyle name="Uwaga 3" xfId="39538" hidden="1"/>
    <cellStyle name="Uwaga 3" xfId="39526" hidden="1"/>
    <cellStyle name="Uwaga 3" xfId="39524" hidden="1"/>
    <cellStyle name="Uwaga 3" xfId="39522" hidden="1"/>
    <cellStyle name="Uwaga 3" xfId="39511" hidden="1"/>
    <cellStyle name="Uwaga 3" xfId="39509" hidden="1"/>
    <cellStyle name="Uwaga 3" xfId="39507" hidden="1"/>
    <cellStyle name="Uwaga 3" xfId="39496" hidden="1"/>
    <cellStyle name="Uwaga 3" xfId="39494" hidden="1"/>
    <cellStyle name="Uwaga 3" xfId="39492" hidden="1"/>
    <cellStyle name="Uwaga 3" xfId="39481" hidden="1"/>
    <cellStyle name="Uwaga 3" xfId="39479" hidden="1"/>
    <cellStyle name="Uwaga 3" xfId="39477" hidden="1"/>
    <cellStyle name="Uwaga 3" xfId="39466" hidden="1"/>
    <cellStyle name="Uwaga 3" xfId="39464" hidden="1"/>
    <cellStyle name="Uwaga 3" xfId="39462" hidden="1"/>
    <cellStyle name="Uwaga 3" xfId="39451" hidden="1"/>
    <cellStyle name="Uwaga 3" xfId="39449" hidden="1"/>
    <cellStyle name="Uwaga 3" xfId="39447" hidden="1"/>
    <cellStyle name="Uwaga 3" xfId="39436" hidden="1"/>
    <cellStyle name="Uwaga 3" xfId="39434" hidden="1"/>
    <cellStyle name="Uwaga 3" xfId="39432" hidden="1"/>
    <cellStyle name="Uwaga 3" xfId="39421" hidden="1"/>
    <cellStyle name="Uwaga 3" xfId="39419" hidden="1"/>
    <cellStyle name="Uwaga 3" xfId="39417" hidden="1"/>
    <cellStyle name="Uwaga 3" xfId="39406" hidden="1"/>
    <cellStyle name="Uwaga 3" xfId="39404" hidden="1"/>
    <cellStyle name="Uwaga 3" xfId="39402" hidden="1"/>
    <cellStyle name="Uwaga 3" xfId="39391" hidden="1"/>
    <cellStyle name="Uwaga 3" xfId="39389" hidden="1"/>
    <cellStyle name="Uwaga 3" xfId="39387" hidden="1"/>
    <cellStyle name="Uwaga 3" xfId="39376" hidden="1"/>
    <cellStyle name="Uwaga 3" xfId="39374" hidden="1"/>
    <cellStyle name="Uwaga 3" xfId="39372" hidden="1"/>
    <cellStyle name="Uwaga 3" xfId="39361" hidden="1"/>
    <cellStyle name="Uwaga 3" xfId="39359" hidden="1"/>
    <cellStyle name="Uwaga 3" xfId="39357" hidden="1"/>
    <cellStyle name="Uwaga 3" xfId="39346" hidden="1"/>
    <cellStyle name="Uwaga 3" xfId="39344" hidden="1"/>
    <cellStyle name="Uwaga 3" xfId="39342" hidden="1"/>
    <cellStyle name="Uwaga 3" xfId="39331" hidden="1"/>
    <cellStyle name="Uwaga 3" xfId="39329" hidden="1"/>
    <cellStyle name="Uwaga 3" xfId="39327" hidden="1"/>
    <cellStyle name="Uwaga 3" xfId="39316" hidden="1"/>
    <cellStyle name="Uwaga 3" xfId="39314" hidden="1"/>
    <cellStyle name="Uwaga 3" xfId="39312" hidden="1"/>
    <cellStyle name="Uwaga 3" xfId="39301" hidden="1"/>
    <cellStyle name="Uwaga 3" xfId="39299" hidden="1"/>
    <cellStyle name="Uwaga 3" xfId="39297" hidden="1"/>
    <cellStyle name="Uwaga 3" xfId="39286" hidden="1"/>
    <cellStyle name="Uwaga 3" xfId="39284" hidden="1"/>
    <cellStyle name="Uwaga 3" xfId="39282" hidden="1"/>
    <cellStyle name="Uwaga 3" xfId="39271" hidden="1"/>
    <cellStyle name="Uwaga 3" xfId="39269" hidden="1"/>
    <cellStyle name="Uwaga 3" xfId="39267" hidden="1"/>
    <cellStyle name="Uwaga 3" xfId="39256" hidden="1"/>
    <cellStyle name="Uwaga 3" xfId="39254" hidden="1"/>
    <cellStyle name="Uwaga 3" xfId="39252" hidden="1"/>
    <cellStyle name="Uwaga 3" xfId="39241" hidden="1"/>
    <cellStyle name="Uwaga 3" xfId="39239" hidden="1"/>
    <cellStyle name="Uwaga 3" xfId="39237" hidden="1"/>
    <cellStyle name="Uwaga 3" xfId="39226" hidden="1"/>
    <cellStyle name="Uwaga 3" xfId="39224" hidden="1"/>
    <cellStyle name="Uwaga 3" xfId="39222" hidden="1"/>
    <cellStyle name="Uwaga 3" xfId="39211" hidden="1"/>
    <cellStyle name="Uwaga 3" xfId="39209" hidden="1"/>
    <cellStyle name="Uwaga 3" xfId="39206" hidden="1"/>
    <cellStyle name="Uwaga 3" xfId="39196" hidden="1"/>
    <cellStyle name="Uwaga 3" xfId="39194" hidden="1"/>
    <cellStyle name="Uwaga 3" xfId="39192" hidden="1"/>
    <cellStyle name="Uwaga 3" xfId="39181" hidden="1"/>
    <cellStyle name="Uwaga 3" xfId="39179" hidden="1"/>
    <cellStyle name="Uwaga 3" xfId="39177" hidden="1"/>
    <cellStyle name="Uwaga 3" xfId="39166" hidden="1"/>
    <cellStyle name="Uwaga 3" xfId="39164" hidden="1"/>
    <cellStyle name="Uwaga 3" xfId="39161" hidden="1"/>
    <cellStyle name="Uwaga 3" xfId="39151" hidden="1"/>
    <cellStyle name="Uwaga 3" xfId="39149" hidden="1"/>
    <cellStyle name="Uwaga 3" xfId="39146" hidden="1"/>
    <cellStyle name="Uwaga 3" xfId="39136" hidden="1"/>
    <cellStyle name="Uwaga 3" xfId="39134" hidden="1"/>
    <cellStyle name="Uwaga 3" xfId="39131" hidden="1"/>
    <cellStyle name="Uwaga 3" xfId="39122" hidden="1"/>
    <cellStyle name="Uwaga 3" xfId="39119" hidden="1"/>
    <cellStyle name="Uwaga 3" xfId="39115" hidden="1"/>
    <cellStyle name="Uwaga 3" xfId="39107" hidden="1"/>
    <cellStyle name="Uwaga 3" xfId="39104" hidden="1"/>
    <cellStyle name="Uwaga 3" xfId="39100" hidden="1"/>
    <cellStyle name="Uwaga 3" xfId="39092" hidden="1"/>
    <cellStyle name="Uwaga 3" xfId="39089" hidden="1"/>
    <cellStyle name="Uwaga 3" xfId="39085" hidden="1"/>
    <cellStyle name="Uwaga 3" xfId="39077" hidden="1"/>
    <cellStyle name="Uwaga 3" xfId="39074" hidden="1"/>
    <cellStyle name="Uwaga 3" xfId="39070" hidden="1"/>
    <cellStyle name="Uwaga 3" xfId="39062" hidden="1"/>
    <cellStyle name="Uwaga 3" xfId="39059" hidden="1"/>
    <cellStyle name="Uwaga 3" xfId="39055" hidden="1"/>
    <cellStyle name="Uwaga 3" xfId="39047" hidden="1"/>
    <cellStyle name="Uwaga 3" xfId="39043" hidden="1"/>
    <cellStyle name="Uwaga 3" xfId="39038" hidden="1"/>
    <cellStyle name="Uwaga 3" xfId="39032" hidden="1"/>
    <cellStyle name="Uwaga 3" xfId="39028" hidden="1"/>
    <cellStyle name="Uwaga 3" xfId="39023" hidden="1"/>
    <cellStyle name="Uwaga 3" xfId="39017" hidden="1"/>
    <cellStyle name="Uwaga 3" xfId="39013" hidden="1"/>
    <cellStyle name="Uwaga 3" xfId="39008" hidden="1"/>
    <cellStyle name="Uwaga 3" xfId="39002" hidden="1"/>
    <cellStyle name="Uwaga 3" xfId="38999" hidden="1"/>
    <cellStyle name="Uwaga 3" xfId="38995" hidden="1"/>
    <cellStyle name="Uwaga 3" xfId="38987" hidden="1"/>
    <cellStyle name="Uwaga 3" xfId="38984" hidden="1"/>
    <cellStyle name="Uwaga 3" xfId="38979" hidden="1"/>
    <cellStyle name="Uwaga 3" xfId="38972" hidden="1"/>
    <cellStyle name="Uwaga 3" xfId="38968" hidden="1"/>
    <cellStyle name="Uwaga 3" xfId="38963" hidden="1"/>
    <cellStyle name="Uwaga 3" xfId="38957" hidden="1"/>
    <cellStyle name="Uwaga 3" xfId="38953" hidden="1"/>
    <cellStyle name="Uwaga 3" xfId="38948" hidden="1"/>
    <cellStyle name="Uwaga 3" xfId="38942" hidden="1"/>
    <cellStyle name="Uwaga 3" xfId="38939" hidden="1"/>
    <cellStyle name="Uwaga 3" xfId="38935" hidden="1"/>
    <cellStyle name="Uwaga 3" xfId="38927" hidden="1"/>
    <cellStyle name="Uwaga 3" xfId="38922" hidden="1"/>
    <cellStyle name="Uwaga 3" xfId="38917" hidden="1"/>
    <cellStyle name="Uwaga 3" xfId="38912" hidden="1"/>
    <cellStyle name="Uwaga 3" xfId="38907" hidden="1"/>
    <cellStyle name="Uwaga 3" xfId="38902" hidden="1"/>
    <cellStyle name="Uwaga 3" xfId="38897" hidden="1"/>
    <cellStyle name="Uwaga 3" xfId="38892" hidden="1"/>
    <cellStyle name="Uwaga 3" xfId="38887" hidden="1"/>
    <cellStyle name="Uwaga 3" xfId="38882" hidden="1"/>
    <cellStyle name="Uwaga 3" xfId="38878" hidden="1"/>
    <cellStyle name="Uwaga 3" xfId="38873" hidden="1"/>
    <cellStyle name="Uwaga 3" xfId="38866" hidden="1"/>
    <cellStyle name="Uwaga 3" xfId="38861" hidden="1"/>
    <cellStyle name="Uwaga 3" xfId="38856" hidden="1"/>
    <cellStyle name="Uwaga 3" xfId="38851" hidden="1"/>
    <cellStyle name="Uwaga 3" xfId="38846" hidden="1"/>
    <cellStyle name="Uwaga 3" xfId="38841" hidden="1"/>
    <cellStyle name="Uwaga 3" xfId="38836" hidden="1"/>
    <cellStyle name="Uwaga 3" xfId="38831" hidden="1"/>
    <cellStyle name="Uwaga 3" xfId="38826" hidden="1"/>
    <cellStyle name="Uwaga 3" xfId="38822" hidden="1"/>
    <cellStyle name="Uwaga 3" xfId="38817" hidden="1"/>
    <cellStyle name="Uwaga 3" xfId="38812" hidden="1"/>
    <cellStyle name="Uwaga 3" xfId="38807" hidden="1"/>
    <cellStyle name="Uwaga 3" xfId="38803" hidden="1"/>
    <cellStyle name="Uwaga 3" xfId="38799" hidden="1"/>
    <cellStyle name="Uwaga 3" xfId="38792" hidden="1"/>
    <cellStyle name="Uwaga 3" xfId="38788" hidden="1"/>
    <cellStyle name="Uwaga 3" xfId="38783" hidden="1"/>
    <cellStyle name="Uwaga 3" xfId="38777" hidden="1"/>
    <cellStyle name="Uwaga 3" xfId="38773" hidden="1"/>
    <cellStyle name="Uwaga 3" xfId="38768" hidden="1"/>
    <cellStyle name="Uwaga 3" xfId="38762" hidden="1"/>
    <cellStyle name="Uwaga 3" xfId="38758" hidden="1"/>
    <cellStyle name="Uwaga 3" xfId="38754" hidden="1"/>
    <cellStyle name="Uwaga 3" xfId="38747" hidden="1"/>
    <cellStyle name="Uwaga 3" xfId="38743" hidden="1"/>
    <cellStyle name="Uwaga 3" xfId="38739" hidden="1"/>
    <cellStyle name="Uwaga 3" xfId="39606" hidden="1"/>
    <cellStyle name="Uwaga 3" xfId="39605" hidden="1"/>
    <cellStyle name="Uwaga 3" xfId="39603" hidden="1"/>
    <cellStyle name="Uwaga 3" xfId="39590" hidden="1"/>
    <cellStyle name="Uwaga 3" xfId="39588" hidden="1"/>
    <cellStyle name="Uwaga 3" xfId="39586" hidden="1"/>
    <cellStyle name="Uwaga 3" xfId="39576" hidden="1"/>
    <cellStyle name="Uwaga 3" xfId="39574" hidden="1"/>
    <cellStyle name="Uwaga 3" xfId="39572" hidden="1"/>
    <cellStyle name="Uwaga 3" xfId="39561" hidden="1"/>
    <cellStyle name="Uwaga 3" xfId="39559" hidden="1"/>
    <cellStyle name="Uwaga 3" xfId="39557" hidden="1"/>
    <cellStyle name="Uwaga 3" xfId="39544" hidden="1"/>
    <cellStyle name="Uwaga 3" xfId="39542" hidden="1"/>
    <cellStyle name="Uwaga 3" xfId="39541" hidden="1"/>
    <cellStyle name="Uwaga 3" xfId="39528" hidden="1"/>
    <cellStyle name="Uwaga 3" xfId="39527" hidden="1"/>
    <cellStyle name="Uwaga 3" xfId="39525" hidden="1"/>
    <cellStyle name="Uwaga 3" xfId="39513" hidden="1"/>
    <cellStyle name="Uwaga 3" xfId="39512" hidden="1"/>
    <cellStyle name="Uwaga 3" xfId="39510" hidden="1"/>
    <cellStyle name="Uwaga 3" xfId="39498" hidden="1"/>
    <cellStyle name="Uwaga 3" xfId="39497" hidden="1"/>
    <cellStyle name="Uwaga 3" xfId="39495" hidden="1"/>
    <cellStyle name="Uwaga 3" xfId="39483" hidden="1"/>
    <cellStyle name="Uwaga 3" xfId="39482" hidden="1"/>
    <cellStyle name="Uwaga 3" xfId="39480" hidden="1"/>
    <cellStyle name="Uwaga 3" xfId="39468" hidden="1"/>
    <cellStyle name="Uwaga 3" xfId="39467" hidden="1"/>
    <cellStyle name="Uwaga 3" xfId="39465" hidden="1"/>
    <cellStyle name="Uwaga 3" xfId="39453" hidden="1"/>
    <cellStyle name="Uwaga 3" xfId="39452" hidden="1"/>
    <cellStyle name="Uwaga 3" xfId="39450" hidden="1"/>
    <cellStyle name="Uwaga 3" xfId="39438" hidden="1"/>
    <cellStyle name="Uwaga 3" xfId="39437" hidden="1"/>
    <cellStyle name="Uwaga 3" xfId="39435" hidden="1"/>
    <cellStyle name="Uwaga 3" xfId="39423" hidden="1"/>
    <cellStyle name="Uwaga 3" xfId="39422" hidden="1"/>
    <cellStyle name="Uwaga 3" xfId="39420" hidden="1"/>
    <cellStyle name="Uwaga 3" xfId="39408" hidden="1"/>
    <cellStyle name="Uwaga 3" xfId="39407" hidden="1"/>
    <cellStyle name="Uwaga 3" xfId="39405" hidden="1"/>
    <cellStyle name="Uwaga 3" xfId="39393" hidden="1"/>
    <cellStyle name="Uwaga 3" xfId="39392" hidden="1"/>
    <cellStyle name="Uwaga 3" xfId="39390" hidden="1"/>
    <cellStyle name="Uwaga 3" xfId="39378" hidden="1"/>
    <cellStyle name="Uwaga 3" xfId="39377" hidden="1"/>
    <cellStyle name="Uwaga 3" xfId="39375" hidden="1"/>
    <cellStyle name="Uwaga 3" xfId="39363" hidden="1"/>
    <cellStyle name="Uwaga 3" xfId="39362" hidden="1"/>
    <cellStyle name="Uwaga 3" xfId="39360" hidden="1"/>
    <cellStyle name="Uwaga 3" xfId="39348" hidden="1"/>
    <cellStyle name="Uwaga 3" xfId="39347" hidden="1"/>
    <cellStyle name="Uwaga 3" xfId="39345" hidden="1"/>
    <cellStyle name="Uwaga 3" xfId="39333" hidden="1"/>
    <cellStyle name="Uwaga 3" xfId="39332" hidden="1"/>
    <cellStyle name="Uwaga 3" xfId="39330" hidden="1"/>
    <cellStyle name="Uwaga 3" xfId="39318" hidden="1"/>
    <cellStyle name="Uwaga 3" xfId="39317" hidden="1"/>
    <cellStyle name="Uwaga 3" xfId="39315" hidden="1"/>
    <cellStyle name="Uwaga 3" xfId="39303" hidden="1"/>
    <cellStyle name="Uwaga 3" xfId="39302" hidden="1"/>
    <cellStyle name="Uwaga 3" xfId="39300" hidden="1"/>
    <cellStyle name="Uwaga 3" xfId="39288" hidden="1"/>
    <cellStyle name="Uwaga 3" xfId="39287" hidden="1"/>
    <cellStyle name="Uwaga 3" xfId="39285" hidden="1"/>
    <cellStyle name="Uwaga 3" xfId="39273" hidden="1"/>
    <cellStyle name="Uwaga 3" xfId="39272" hidden="1"/>
    <cellStyle name="Uwaga 3" xfId="39270" hidden="1"/>
    <cellStyle name="Uwaga 3" xfId="39258" hidden="1"/>
    <cellStyle name="Uwaga 3" xfId="39257" hidden="1"/>
    <cellStyle name="Uwaga 3" xfId="39255" hidden="1"/>
    <cellStyle name="Uwaga 3" xfId="39243" hidden="1"/>
    <cellStyle name="Uwaga 3" xfId="39242" hidden="1"/>
    <cellStyle name="Uwaga 3" xfId="39240" hidden="1"/>
    <cellStyle name="Uwaga 3" xfId="39228" hidden="1"/>
    <cellStyle name="Uwaga 3" xfId="39227" hidden="1"/>
    <cellStyle name="Uwaga 3" xfId="39225" hidden="1"/>
    <cellStyle name="Uwaga 3" xfId="39213" hidden="1"/>
    <cellStyle name="Uwaga 3" xfId="39212" hidden="1"/>
    <cellStyle name="Uwaga 3" xfId="39210" hidden="1"/>
    <cellStyle name="Uwaga 3" xfId="39198" hidden="1"/>
    <cellStyle name="Uwaga 3" xfId="39197" hidden="1"/>
    <cellStyle name="Uwaga 3" xfId="39195" hidden="1"/>
    <cellStyle name="Uwaga 3" xfId="39183" hidden="1"/>
    <cellStyle name="Uwaga 3" xfId="39182" hidden="1"/>
    <cellStyle name="Uwaga 3" xfId="39180" hidden="1"/>
    <cellStyle name="Uwaga 3" xfId="39168" hidden="1"/>
    <cellStyle name="Uwaga 3" xfId="39167" hidden="1"/>
    <cellStyle name="Uwaga 3" xfId="39165" hidden="1"/>
    <cellStyle name="Uwaga 3" xfId="39153" hidden="1"/>
    <cellStyle name="Uwaga 3" xfId="39152" hidden="1"/>
    <cellStyle name="Uwaga 3" xfId="39150" hidden="1"/>
    <cellStyle name="Uwaga 3" xfId="39138" hidden="1"/>
    <cellStyle name="Uwaga 3" xfId="39137" hidden="1"/>
    <cellStyle name="Uwaga 3" xfId="39135" hidden="1"/>
    <cellStyle name="Uwaga 3" xfId="39123" hidden="1"/>
    <cellStyle name="Uwaga 3" xfId="39121" hidden="1"/>
    <cellStyle name="Uwaga 3" xfId="39118" hidden="1"/>
    <cellStyle name="Uwaga 3" xfId="39108" hidden="1"/>
    <cellStyle name="Uwaga 3" xfId="39106" hidden="1"/>
    <cellStyle name="Uwaga 3" xfId="39103" hidden="1"/>
    <cellStyle name="Uwaga 3" xfId="39093" hidden="1"/>
    <cellStyle name="Uwaga 3" xfId="39091" hidden="1"/>
    <cellStyle name="Uwaga 3" xfId="39088" hidden="1"/>
    <cellStyle name="Uwaga 3" xfId="39078" hidden="1"/>
    <cellStyle name="Uwaga 3" xfId="39076" hidden="1"/>
    <cellStyle name="Uwaga 3" xfId="39073" hidden="1"/>
    <cellStyle name="Uwaga 3" xfId="39063" hidden="1"/>
    <cellStyle name="Uwaga 3" xfId="39061" hidden="1"/>
    <cellStyle name="Uwaga 3" xfId="39058" hidden="1"/>
    <cellStyle name="Uwaga 3" xfId="39048" hidden="1"/>
    <cellStyle name="Uwaga 3" xfId="39046" hidden="1"/>
    <cellStyle name="Uwaga 3" xfId="39042" hidden="1"/>
    <cellStyle name="Uwaga 3" xfId="39033" hidden="1"/>
    <cellStyle name="Uwaga 3" xfId="39030" hidden="1"/>
    <cellStyle name="Uwaga 3" xfId="39026" hidden="1"/>
    <cellStyle name="Uwaga 3" xfId="39018" hidden="1"/>
    <cellStyle name="Uwaga 3" xfId="39016" hidden="1"/>
    <cellStyle name="Uwaga 3" xfId="39012" hidden="1"/>
    <cellStyle name="Uwaga 3" xfId="39003" hidden="1"/>
    <cellStyle name="Uwaga 3" xfId="39001" hidden="1"/>
    <cellStyle name="Uwaga 3" xfId="38998" hidden="1"/>
    <cellStyle name="Uwaga 3" xfId="38988" hidden="1"/>
    <cellStyle name="Uwaga 3" xfId="38986" hidden="1"/>
    <cellStyle name="Uwaga 3" xfId="38981" hidden="1"/>
    <cellStyle name="Uwaga 3" xfId="38973" hidden="1"/>
    <cellStyle name="Uwaga 3" xfId="38971" hidden="1"/>
    <cellStyle name="Uwaga 3" xfId="38966" hidden="1"/>
    <cellStyle name="Uwaga 3" xfId="38958" hidden="1"/>
    <cellStyle name="Uwaga 3" xfId="38956" hidden="1"/>
    <cellStyle name="Uwaga 3" xfId="38951" hidden="1"/>
    <cellStyle name="Uwaga 3" xfId="38943" hidden="1"/>
    <cellStyle name="Uwaga 3" xfId="38941" hidden="1"/>
    <cellStyle name="Uwaga 3" xfId="38937" hidden="1"/>
    <cellStyle name="Uwaga 3" xfId="38928" hidden="1"/>
    <cellStyle name="Uwaga 3" xfId="38925" hidden="1"/>
    <cellStyle name="Uwaga 3" xfId="38920" hidden="1"/>
    <cellStyle name="Uwaga 3" xfId="38913" hidden="1"/>
    <cellStyle name="Uwaga 3" xfId="38909" hidden="1"/>
    <cellStyle name="Uwaga 3" xfId="38904" hidden="1"/>
    <cellStyle name="Uwaga 3" xfId="38898" hidden="1"/>
    <cellStyle name="Uwaga 3" xfId="38894" hidden="1"/>
    <cellStyle name="Uwaga 3" xfId="38889" hidden="1"/>
    <cellStyle name="Uwaga 3" xfId="38883" hidden="1"/>
    <cellStyle name="Uwaga 3" xfId="38880" hidden="1"/>
    <cellStyle name="Uwaga 3" xfId="38876" hidden="1"/>
    <cellStyle name="Uwaga 3" xfId="38867" hidden="1"/>
    <cellStyle name="Uwaga 3" xfId="38862" hidden="1"/>
    <cellStyle name="Uwaga 3" xfId="38857" hidden="1"/>
    <cellStyle name="Uwaga 3" xfId="38852" hidden="1"/>
    <cellStyle name="Uwaga 3" xfId="38847" hidden="1"/>
    <cellStyle name="Uwaga 3" xfId="38842" hidden="1"/>
    <cellStyle name="Uwaga 3" xfId="38837" hidden="1"/>
    <cellStyle name="Uwaga 3" xfId="38832" hidden="1"/>
    <cellStyle name="Uwaga 3" xfId="38827" hidden="1"/>
    <cellStyle name="Uwaga 3" xfId="38823" hidden="1"/>
    <cellStyle name="Uwaga 3" xfId="38818" hidden="1"/>
    <cellStyle name="Uwaga 3" xfId="38813" hidden="1"/>
    <cellStyle name="Uwaga 3" xfId="38808" hidden="1"/>
    <cellStyle name="Uwaga 3" xfId="38804" hidden="1"/>
    <cellStyle name="Uwaga 3" xfId="38800" hidden="1"/>
    <cellStyle name="Uwaga 3" xfId="38793" hidden="1"/>
    <cellStyle name="Uwaga 3" xfId="38789" hidden="1"/>
    <cellStyle name="Uwaga 3" xfId="38784" hidden="1"/>
    <cellStyle name="Uwaga 3" xfId="38778" hidden="1"/>
    <cellStyle name="Uwaga 3" xfId="38774" hidden="1"/>
    <cellStyle name="Uwaga 3" xfId="38769" hidden="1"/>
    <cellStyle name="Uwaga 3" xfId="38763" hidden="1"/>
    <cellStyle name="Uwaga 3" xfId="38759" hidden="1"/>
    <cellStyle name="Uwaga 3" xfId="38755" hidden="1"/>
    <cellStyle name="Uwaga 3" xfId="38748" hidden="1"/>
    <cellStyle name="Uwaga 3" xfId="38744" hidden="1"/>
    <cellStyle name="Uwaga 3" xfId="38740" hidden="1"/>
    <cellStyle name="Uwaga 3" xfId="38693" hidden="1"/>
    <cellStyle name="Uwaga 3" xfId="38692" hidden="1"/>
    <cellStyle name="Uwaga 3" xfId="38691" hidden="1"/>
    <cellStyle name="Uwaga 3" xfId="38684" hidden="1"/>
    <cellStyle name="Uwaga 3" xfId="38683" hidden="1"/>
    <cellStyle name="Uwaga 3" xfId="38682" hidden="1"/>
    <cellStyle name="Uwaga 3" xfId="38675" hidden="1"/>
    <cellStyle name="Uwaga 3" xfId="38674" hidden="1"/>
    <cellStyle name="Uwaga 3" xfId="38673" hidden="1"/>
    <cellStyle name="Uwaga 3" xfId="38666" hidden="1"/>
    <cellStyle name="Uwaga 3" xfId="38665" hidden="1"/>
    <cellStyle name="Uwaga 3" xfId="38664" hidden="1"/>
    <cellStyle name="Uwaga 3" xfId="38657" hidden="1"/>
    <cellStyle name="Uwaga 3" xfId="38656" hidden="1"/>
    <cellStyle name="Uwaga 3" xfId="38654" hidden="1"/>
    <cellStyle name="Uwaga 3" xfId="38649" hidden="1"/>
    <cellStyle name="Uwaga 3" xfId="38646" hidden="1"/>
    <cellStyle name="Uwaga 3" xfId="38644" hidden="1"/>
    <cellStyle name="Uwaga 3" xfId="38640" hidden="1"/>
    <cellStyle name="Uwaga 3" xfId="38637" hidden="1"/>
    <cellStyle name="Uwaga 3" xfId="38635" hidden="1"/>
    <cellStyle name="Uwaga 3" xfId="38631" hidden="1"/>
    <cellStyle name="Uwaga 3" xfId="38628" hidden="1"/>
    <cellStyle name="Uwaga 3" xfId="38626" hidden="1"/>
    <cellStyle name="Uwaga 3" xfId="38622" hidden="1"/>
    <cellStyle name="Uwaga 3" xfId="38620" hidden="1"/>
    <cellStyle name="Uwaga 3" xfId="38619" hidden="1"/>
    <cellStyle name="Uwaga 3" xfId="38613" hidden="1"/>
    <cellStyle name="Uwaga 3" xfId="38611" hidden="1"/>
    <cellStyle name="Uwaga 3" xfId="38608" hidden="1"/>
    <cellStyle name="Uwaga 3" xfId="38604" hidden="1"/>
    <cellStyle name="Uwaga 3" xfId="38601" hidden="1"/>
    <cellStyle name="Uwaga 3" xfId="38599" hidden="1"/>
    <cellStyle name="Uwaga 3" xfId="38595" hidden="1"/>
    <cellStyle name="Uwaga 3" xfId="38592" hidden="1"/>
    <cellStyle name="Uwaga 3" xfId="38590" hidden="1"/>
    <cellStyle name="Uwaga 3" xfId="38586" hidden="1"/>
    <cellStyle name="Uwaga 3" xfId="38584" hidden="1"/>
    <cellStyle name="Uwaga 3" xfId="38583" hidden="1"/>
    <cellStyle name="Uwaga 3" xfId="38577" hidden="1"/>
    <cellStyle name="Uwaga 3" xfId="38574" hidden="1"/>
    <cellStyle name="Uwaga 3" xfId="38572" hidden="1"/>
    <cellStyle name="Uwaga 3" xfId="38568" hidden="1"/>
    <cellStyle name="Uwaga 3" xfId="38565" hidden="1"/>
    <cellStyle name="Uwaga 3" xfId="38563" hidden="1"/>
    <cellStyle name="Uwaga 3" xfId="38559" hidden="1"/>
    <cellStyle name="Uwaga 3" xfId="38556" hidden="1"/>
    <cellStyle name="Uwaga 3" xfId="38554" hidden="1"/>
    <cellStyle name="Uwaga 3" xfId="38550" hidden="1"/>
    <cellStyle name="Uwaga 3" xfId="38548" hidden="1"/>
    <cellStyle name="Uwaga 3" xfId="38547" hidden="1"/>
    <cellStyle name="Uwaga 3" xfId="38540" hidden="1"/>
    <cellStyle name="Uwaga 3" xfId="38537" hidden="1"/>
    <cellStyle name="Uwaga 3" xfId="38535" hidden="1"/>
    <cellStyle name="Uwaga 3" xfId="38531" hidden="1"/>
    <cellStyle name="Uwaga 3" xfId="38528" hidden="1"/>
    <cellStyle name="Uwaga 3" xfId="38526" hidden="1"/>
    <cellStyle name="Uwaga 3" xfId="38522" hidden="1"/>
    <cellStyle name="Uwaga 3" xfId="38519" hidden="1"/>
    <cellStyle name="Uwaga 3" xfId="38517" hidden="1"/>
    <cellStyle name="Uwaga 3" xfId="38514" hidden="1"/>
    <cellStyle name="Uwaga 3" xfId="38512" hidden="1"/>
    <cellStyle name="Uwaga 3" xfId="38511" hidden="1"/>
    <cellStyle name="Uwaga 3" xfId="38505" hidden="1"/>
    <cellStyle name="Uwaga 3" xfId="38503" hidden="1"/>
    <cellStyle name="Uwaga 3" xfId="38501" hidden="1"/>
    <cellStyle name="Uwaga 3" xfId="38496" hidden="1"/>
    <cellStyle name="Uwaga 3" xfId="38494" hidden="1"/>
    <cellStyle name="Uwaga 3" xfId="38492" hidden="1"/>
    <cellStyle name="Uwaga 3" xfId="38487" hidden="1"/>
    <cellStyle name="Uwaga 3" xfId="38485" hidden="1"/>
    <cellStyle name="Uwaga 3" xfId="38483" hidden="1"/>
    <cellStyle name="Uwaga 3" xfId="38478" hidden="1"/>
    <cellStyle name="Uwaga 3" xfId="38476" hidden="1"/>
    <cellStyle name="Uwaga 3" xfId="38475" hidden="1"/>
    <cellStyle name="Uwaga 3" xfId="38468" hidden="1"/>
    <cellStyle name="Uwaga 3" xfId="38465" hidden="1"/>
    <cellStyle name="Uwaga 3" xfId="38463" hidden="1"/>
    <cellStyle name="Uwaga 3" xfId="38459" hidden="1"/>
    <cellStyle name="Uwaga 3" xfId="38456" hidden="1"/>
    <cellStyle name="Uwaga 3" xfId="38454" hidden="1"/>
    <cellStyle name="Uwaga 3" xfId="38450" hidden="1"/>
    <cellStyle name="Uwaga 3" xfId="38447" hidden="1"/>
    <cellStyle name="Uwaga 3" xfId="38445" hidden="1"/>
    <cellStyle name="Uwaga 3" xfId="38442" hidden="1"/>
    <cellStyle name="Uwaga 3" xfId="38440" hidden="1"/>
    <cellStyle name="Uwaga 3" xfId="38438" hidden="1"/>
    <cellStyle name="Uwaga 3" xfId="38432" hidden="1"/>
    <cellStyle name="Uwaga 3" xfId="38429" hidden="1"/>
    <cellStyle name="Uwaga 3" xfId="38427" hidden="1"/>
    <cellStyle name="Uwaga 3" xfId="38423" hidden="1"/>
    <cellStyle name="Uwaga 3" xfId="38420" hidden="1"/>
    <cellStyle name="Uwaga 3" xfId="38418" hidden="1"/>
    <cellStyle name="Uwaga 3" xfId="38414" hidden="1"/>
    <cellStyle name="Uwaga 3" xfId="38411" hidden="1"/>
    <cellStyle name="Uwaga 3" xfId="38409" hidden="1"/>
    <cellStyle name="Uwaga 3" xfId="38407" hidden="1"/>
    <cellStyle name="Uwaga 3" xfId="38405" hidden="1"/>
    <cellStyle name="Uwaga 3" xfId="38403" hidden="1"/>
    <cellStyle name="Uwaga 3" xfId="38398" hidden="1"/>
    <cellStyle name="Uwaga 3" xfId="38396" hidden="1"/>
    <cellStyle name="Uwaga 3" xfId="38393" hidden="1"/>
    <cellStyle name="Uwaga 3" xfId="38389" hidden="1"/>
    <cellStyle name="Uwaga 3" xfId="38386" hidden="1"/>
    <cellStyle name="Uwaga 3" xfId="38383" hidden="1"/>
    <cellStyle name="Uwaga 3" xfId="38380" hidden="1"/>
    <cellStyle name="Uwaga 3" xfId="38378" hidden="1"/>
    <cellStyle name="Uwaga 3" xfId="38375" hidden="1"/>
    <cellStyle name="Uwaga 3" xfId="38371" hidden="1"/>
    <cellStyle name="Uwaga 3" xfId="38369" hidden="1"/>
    <cellStyle name="Uwaga 3" xfId="38366" hidden="1"/>
    <cellStyle name="Uwaga 3" xfId="38361" hidden="1"/>
    <cellStyle name="Uwaga 3" xfId="38358" hidden="1"/>
    <cellStyle name="Uwaga 3" xfId="38355" hidden="1"/>
    <cellStyle name="Uwaga 3" xfId="38351" hidden="1"/>
    <cellStyle name="Uwaga 3" xfId="38348" hidden="1"/>
    <cellStyle name="Uwaga 3" xfId="38346" hidden="1"/>
    <cellStyle name="Uwaga 3" xfId="38343" hidden="1"/>
    <cellStyle name="Uwaga 3" xfId="38340" hidden="1"/>
    <cellStyle name="Uwaga 3" xfId="38337" hidden="1"/>
    <cellStyle name="Uwaga 3" xfId="38335" hidden="1"/>
    <cellStyle name="Uwaga 3" xfId="38333" hidden="1"/>
    <cellStyle name="Uwaga 3" xfId="38330" hidden="1"/>
    <cellStyle name="Uwaga 3" xfId="38325" hidden="1"/>
    <cellStyle name="Uwaga 3" xfId="38322" hidden="1"/>
    <cellStyle name="Uwaga 3" xfId="38319" hidden="1"/>
    <cellStyle name="Uwaga 3" xfId="38316" hidden="1"/>
    <cellStyle name="Uwaga 3" xfId="38313" hidden="1"/>
    <cellStyle name="Uwaga 3" xfId="38310" hidden="1"/>
    <cellStyle name="Uwaga 3" xfId="38307" hidden="1"/>
    <cellStyle name="Uwaga 3" xfId="38304" hidden="1"/>
    <cellStyle name="Uwaga 3" xfId="38301" hidden="1"/>
    <cellStyle name="Uwaga 3" xfId="38299" hidden="1"/>
    <cellStyle name="Uwaga 3" xfId="38297" hidden="1"/>
    <cellStyle name="Uwaga 3" xfId="38294" hidden="1"/>
    <cellStyle name="Uwaga 3" xfId="38289" hidden="1"/>
    <cellStyle name="Uwaga 3" xfId="38286" hidden="1"/>
    <cellStyle name="Uwaga 3" xfId="38283" hidden="1"/>
    <cellStyle name="Uwaga 3" xfId="38280" hidden="1"/>
    <cellStyle name="Uwaga 3" xfId="38277" hidden="1"/>
    <cellStyle name="Uwaga 3" xfId="38274" hidden="1"/>
    <cellStyle name="Uwaga 3" xfId="38271" hidden="1"/>
    <cellStyle name="Uwaga 3" xfId="38268" hidden="1"/>
    <cellStyle name="Uwaga 3" xfId="38265" hidden="1"/>
    <cellStyle name="Uwaga 3" xfId="38263" hidden="1"/>
    <cellStyle name="Uwaga 3" xfId="38261" hidden="1"/>
    <cellStyle name="Uwaga 3" xfId="38258" hidden="1"/>
    <cellStyle name="Uwaga 3" xfId="38252" hidden="1"/>
    <cellStyle name="Uwaga 3" xfId="38249" hidden="1"/>
    <cellStyle name="Uwaga 3" xfId="38247" hidden="1"/>
    <cellStyle name="Uwaga 3" xfId="38243" hidden="1"/>
    <cellStyle name="Uwaga 3" xfId="38240" hidden="1"/>
    <cellStyle name="Uwaga 3" xfId="38238" hidden="1"/>
    <cellStyle name="Uwaga 3" xfId="38234" hidden="1"/>
    <cellStyle name="Uwaga 3" xfId="38231" hidden="1"/>
    <cellStyle name="Uwaga 3" xfId="38229" hidden="1"/>
    <cellStyle name="Uwaga 3" xfId="38227" hidden="1"/>
    <cellStyle name="Uwaga 3" xfId="38224" hidden="1"/>
    <cellStyle name="Uwaga 3" xfId="38221" hidden="1"/>
    <cellStyle name="Uwaga 3" xfId="38218" hidden="1"/>
    <cellStyle name="Uwaga 3" xfId="38216" hidden="1"/>
    <cellStyle name="Uwaga 3" xfId="38214" hidden="1"/>
    <cellStyle name="Uwaga 3" xfId="38209" hidden="1"/>
    <cellStyle name="Uwaga 3" xfId="38207" hidden="1"/>
    <cellStyle name="Uwaga 3" xfId="38204" hidden="1"/>
    <cellStyle name="Uwaga 3" xfId="38200" hidden="1"/>
    <cellStyle name="Uwaga 3" xfId="38198" hidden="1"/>
    <cellStyle name="Uwaga 3" xfId="38195" hidden="1"/>
    <cellStyle name="Uwaga 3" xfId="38191" hidden="1"/>
    <cellStyle name="Uwaga 3" xfId="38189" hidden="1"/>
    <cellStyle name="Uwaga 3" xfId="38186" hidden="1"/>
    <cellStyle name="Uwaga 3" xfId="38182" hidden="1"/>
    <cellStyle name="Uwaga 3" xfId="38180" hidden="1"/>
    <cellStyle name="Uwaga 3" xfId="38178" hidden="1"/>
    <cellStyle name="Uwaga 3" xfId="39660" hidden="1"/>
    <cellStyle name="Uwaga 3" xfId="39661" hidden="1"/>
    <cellStyle name="Uwaga 3" xfId="39663" hidden="1"/>
    <cellStyle name="Uwaga 3" xfId="39675" hidden="1"/>
    <cellStyle name="Uwaga 3" xfId="39676" hidden="1"/>
    <cellStyle name="Uwaga 3" xfId="39681" hidden="1"/>
    <cellStyle name="Uwaga 3" xfId="39690" hidden="1"/>
    <cellStyle name="Uwaga 3" xfId="39691" hidden="1"/>
    <cellStyle name="Uwaga 3" xfId="39696" hidden="1"/>
    <cellStyle name="Uwaga 3" xfId="39705" hidden="1"/>
    <cellStyle name="Uwaga 3" xfId="39706" hidden="1"/>
    <cellStyle name="Uwaga 3" xfId="39707" hidden="1"/>
    <cellStyle name="Uwaga 3" xfId="39720" hidden="1"/>
    <cellStyle name="Uwaga 3" xfId="39725" hidden="1"/>
    <cellStyle name="Uwaga 3" xfId="39730" hidden="1"/>
    <cellStyle name="Uwaga 3" xfId="39740" hidden="1"/>
    <cellStyle name="Uwaga 3" xfId="39745" hidden="1"/>
    <cellStyle name="Uwaga 3" xfId="39749" hidden="1"/>
    <cellStyle name="Uwaga 3" xfId="39756" hidden="1"/>
    <cellStyle name="Uwaga 3" xfId="39761" hidden="1"/>
    <cellStyle name="Uwaga 3" xfId="39764" hidden="1"/>
    <cellStyle name="Uwaga 3" xfId="39770" hidden="1"/>
    <cellStyle name="Uwaga 3" xfId="39775" hidden="1"/>
    <cellStyle name="Uwaga 3" xfId="39779" hidden="1"/>
    <cellStyle name="Uwaga 3" xfId="39780" hidden="1"/>
    <cellStyle name="Uwaga 3" xfId="39781" hidden="1"/>
    <cellStyle name="Uwaga 3" xfId="39785" hidden="1"/>
    <cellStyle name="Uwaga 3" xfId="39797" hidden="1"/>
    <cellStyle name="Uwaga 3" xfId="39802" hidden="1"/>
    <cellStyle name="Uwaga 3" xfId="39807" hidden="1"/>
    <cellStyle name="Uwaga 3" xfId="39812" hidden="1"/>
    <cellStyle name="Uwaga 3" xfId="39817" hidden="1"/>
    <cellStyle name="Uwaga 3" xfId="39822" hidden="1"/>
    <cellStyle name="Uwaga 3" xfId="39826" hidden="1"/>
    <cellStyle name="Uwaga 3" xfId="39830" hidden="1"/>
    <cellStyle name="Uwaga 3" xfId="39835" hidden="1"/>
    <cellStyle name="Uwaga 3" xfId="39840" hidden="1"/>
    <cellStyle name="Uwaga 3" xfId="39841" hidden="1"/>
    <cellStyle name="Uwaga 3" xfId="39843" hidden="1"/>
    <cellStyle name="Uwaga 3" xfId="39856" hidden="1"/>
    <cellStyle name="Uwaga 3" xfId="39860" hidden="1"/>
    <cellStyle name="Uwaga 3" xfId="39865" hidden="1"/>
    <cellStyle name="Uwaga 3" xfId="39872" hidden="1"/>
    <cellStyle name="Uwaga 3" xfId="39876" hidden="1"/>
    <cellStyle name="Uwaga 3" xfId="39881" hidden="1"/>
    <cellStyle name="Uwaga 3" xfId="39886" hidden="1"/>
    <cellStyle name="Uwaga 3" xfId="39889" hidden="1"/>
    <cellStyle name="Uwaga 3" xfId="39894" hidden="1"/>
    <cellStyle name="Uwaga 3" xfId="39900" hidden="1"/>
    <cellStyle name="Uwaga 3" xfId="39901" hidden="1"/>
    <cellStyle name="Uwaga 3" xfId="39904" hidden="1"/>
    <cellStyle name="Uwaga 3" xfId="39917" hidden="1"/>
    <cellStyle name="Uwaga 3" xfId="39921" hidden="1"/>
    <cellStyle name="Uwaga 3" xfId="39926" hidden="1"/>
    <cellStyle name="Uwaga 3" xfId="39933" hidden="1"/>
    <cellStyle name="Uwaga 3" xfId="39938" hidden="1"/>
    <cellStyle name="Uwaga 3" xfId="39942" hidden="1"/>
    <cellStyle name="Uwaga 3" xfId="39947" hidden="1"/>
    <cellStyle name="Uwaga 3" xfId="39951" hidden="1"/>
    <cellStyle name="Uwaga 3" xfId="39956" hidden="1"/>
    <cellStyle name="Uwaga 3" xfId="39960" hidden="1"/>
    <cellStyle name="Uwaga 3" xfId="39961" hidden="1"/>
    <cellStyle name="Uwaga 3" xfId="39963" hidden="1"/>
    <cellStyle name="Uwaga 3" xfId="39975" hidden="1"/>
    <cellStyle name="Uwaga 3" xfId="39976" hidden="1"/>
    <cellStyle name="Uwaga 3" xfId="39978" hidden="1"/>
    <cellStyle name="Uwaga 3" xfId="39990" hidden="1"/>
    <cellStyle name="Uwaga 3" xfId="39992" hidden="1"/>
    <cellStyle name="Uwaga 3" xfId="39995" hidden="1"/>
    <cellStyle name="Uwaga 3" xfId="40005" hidden="1"/>
    <cellStyle name="Uwaga 3" xfId="40006" hidden="1"/>
    <cellStyle name="Uwaga 3" xfId="40008" hidden="1"/>
    <cellStyle name="Uwaga 3" xfId="40020" hidden="1"/>
    <cellStyle name="Uwaga 3" xfId="40021" hidden="1"/>
    <cellStyle name="Uwaga 3" xfId="40022" hidden="1"/>
    <cellStyle name="Uwaga 3" xfId="40036" hidden="1"/>
    <cellStyle name="Uwaga 3" xfId="40039" hidden="1"/>
    <cellStyle name="Uwaga 3" xfId="40043" hidden="1"/>
    <cellStyle name="Uwaga 3" xfId="40051" hidden="1"/>
    <cellStyle name="Uwaga 3" xfId="40054" hidden="1"/>
    <cellStyle name="Uwaga 3" xfId="40058" hidden="1"/>
    <cellStyle name="Uwaga 3" xfId="40066" hidden="1"/>
    <cellStyle name="Uwaga 3" xfId="40069" hidden="1"/>
    <cellStyle name="Uwaga 3" xfId="40073" hidden="1"/>
    <cellStyle name="Uwaga 3" xfId="40080" hidden="1"/>
    <cellStyle name="Uwaga 3" xfId="40081" hidden="1"/>
    <cellStyle name="Uwaga 3" xfId="40083" hidden="1"/>
    <cellStyle name="Uwaga 3" xfId="40096" hidden="1"/>
    <cellStyle name="Uwaga 3" xfId="40099" hidden="1"/>
    <cellStyle name="Uwaga 3" xfId="40102" hidden="1"/>
    <cellStyle name="Uwaga 3" xfId="40111" hidden="1"/>
    <cellStyle name="Uwaga 3" xfId="40114" hidden="1"/>
    <cellStyle name="Uwaga 3" xfId="40118" hidden="1"/>
    <cellStyle name="Uwaga 3" xfId="40126" hidden="1"/>
    <cellStyle name="Uwaga 3" xfId="40128" hidden="1"/>
    <cellStyle name="Uwaga 3" xfId="40131" hidden="1"/>
    <cellStyle name="Uwaga 3" xfId="40140" hidden="1"/>
    <cellStyle name="Uwaga 3" xfId="40141" hidden="1"/>
    <cellStyle name="Uwaga 3" xfId="40142" hidden="1"/>
    <cellStyle name="Uwaga 3" xfId="40155" hidden="1"/>
    <cellStyle name="Uwaga 3" xfId="40156" hidden="1"/>
    <cellStyle name="Uwaga 3" xfId="40158" hidden="1"/>
    <cellStyle name="Uwaga 3" xfId="40170" hidden="1"/>
    <cellStyle name="Uwaga 3" xfId="40171" hidden="1"/>
    <cellStyle name="Uwaga 3" xfId="40173" hidden="1"/>
    <cellStyle name="Uwaga 3" xfId="40185" hidden="1"/>
    <cellStyle name="Uwaga 3" xfId="40186" hidden="1"/>
    <cellStyle name="Uwaga 3" xfId="40188" hidden="1"/>
    <cellStyle name="Uwaga 3" xfId="40200" hidden="1"/>
    <cellStyle name="Uwaga 3" xfId="40201" hidden="1"/>
    <cellStyle name="Uwaga 3" xfId="40202" hidden="1"/>
    <cellStyle name="Uwaga 3" xfId="40216" hidden="1"/>
    <cellStyle name="Uwaga 3" xfId="40218" hidden="1"/>
    <cellStyle name="Uwaga 3" xfId="40221" hidden="1"/>
    <cellStyle name="Uwaga 3" xfId="40231" hidden="1"/>
    <cellStyle name="Uwaga 3" xfId="40234" hidden="1"/>
    <cellStyle name="Uwaga 3" xfId="40237" hidden="1"/>
    <cellStyle name="Uwaga 3" xfId="40246" hidden="1"/>
    <cellStyle name="Uwaga 3" xfId="40248" hidden="1"/>
    <cellStyle name="Uwaga 3" xfId="40251" hidden="1"/>
    <cellStyle name="Uwaga 3" xfId="40260" hidden="1"/>
    <cellStyle name="Uwaga 3" xfId="40261" hidden="1"/>
    <cellStyle name="Uwaga 3" xfId="40262" hidden="1"/>
    <cellStyle name="Uwaga 3" xfId="40275" hidden="1"/>
    <cellStyle name="Uwaga 3" xfId="40277" hidden="1"/>
    <cellStyle name="Uwaga 3" xfId="40279" hidden="1"/>
    <cellStyle name="Uwaga 3" xfId="40290" hidden="1"/>
    <cellStyle name="Uwaga 3" xfId="40292" hidden="1"/>
    <cellStyle name="Uwaga 3" xfId="40294" hidden="1"/>
    <cellStyle name="Uwaga 3" xfId="40305" hidden="1"/>
    <cellStyle name="Uwaga 3" xfId="40307" hidden="1"/>
    <cellStyle name="Uwaga 3" xfId="40309" hidden="1"/>
    <cellStyle name="Uwaga 3" xfId="40320" hidden="1"/>
    <cellStyle name="Uwaga 3" xfId="40321" hidden="1"/>
    <cellStyle name="Uwaga 3" xfId="40322" hidden="1"/>
    <cellStyle name="Uwaga 3" xfId="40335" hidden="1"/>
    <cellStyle name="Uwaga 3" xfId="40337" hidden="1"/>
    <cellStyle name="Uwaga 3" xfId="40339" hidden="1"/>
    <cellStyle name="Uwaga 3" xfId="40350" hidden="1"/>
    <cellStyle name="Uwaga 3" xfId="40352" hidden="1"/>
    <cellStyle name="Uwaga 3" xfId="40354" hidden="1"/>
    <cellStyle name="Uwaga 3" xfId="40365" hidden="1"/>
    <cellStyle name="Uwaga 3" xfId="40367" hidden="1"/>
    <cellStyle name="Uwaga 3" xfId="40368" hidden="1"/>
    <cellStyle name="Uwaga 3" xfId="40380" hidden="1"/>
    <cellStyle name="Uwaga 3" xfId="40381" hidden="1"/>
    <cellStyle name="Uwaga 3" xfId="40382" hidden="1"/>
    <cellStyle name="Uwaga 3" xfId="40395" hidden="1"/>
    <cellStyle name="Uwaga 3" xfId="40397" hidden="1"/>
    <cellStyle name="Uwaga 3" xfId="40399" hidden="1"/>
    <cellStyle name="Uwaga 3" xfId="40410" hidden="1"/>
    <cellStyle name="Uwaga 3" xfId="40412" hidden="1"/>
    <cellStyle name="Uwaga 3" xfId="40414" hidden="1"/>
    <cellStyle name="Uwaga 3" xfId="40425" hidden="1"/>
    <cellStyle name="Uwaga 3" xfId="40427" hidden="1"/>
    <cellStyle name="Uwaga 3" xfId="40429" hidden="1"/>
    <cellStyle name="Uwaga 3" xfId="40440" hidden="1"/>
    <cellStyle name="Uwaga 3" xfId="40441" hidden="1"/>
    <cellStyle name="Uwaga 3" xfId="40443" hidden="1"/>
    <cellStyle name="Uwaga 3" xfId="40454" hidden="1"/>
    <cellStyle name="Uwaga 3" xfId="40456" hidden="1"/>
    <cellStyle name="Uwaga 3" xfId="40457" hidden="1"/>
    <cellStyle name="Uwaga 3" xfId="40466" hidden="1"/>
    <cellStyle name="Uwaga 3" xfId="40469" hidden="1"/>
    <cellStyle name="Uwaga 3" xfId="40471" hidden="1"/>
    <cellStyle name="Uwaga 3" xfId="40482" hidden="1"/>
    <cellStyle name="Uwaga 3" xfId="40484" hidden="1"/>
    <cellStyle name="Uwaga 3" xfId="40486" hidden="1"/>
    <cellStyle name="Uwaga 3" xfId="40498" hidden="1"/>
    <cellStyle name="Uwaga 3" xfId="40500" hidden="1"/>
    <cellStyle name="Uwaga 3" xfId="40502" hidden="1"/>
    <cellStyle name="Uwaga 3" xfId="40510" hidden="1"/>
    <cellStyle name="Uwaga 3" xfId="40512" hidden="1"/>
    <cellStyle name="Uwaga 3" xfId="40515" hidden="1"/>
    <cellStyle name="Uwaga 3" xfId="40505" hidden="1"/>
    <cellStyle name="Uwaga 3" xfId="40504" hidden="1"/>
    <cellStyle name="Uwaga 3" xfId="40503" hidden="1"/>
    <cellStyle name="Uwaga 3" xfId="40490" hidden="1"/>
    <cellStyle name="Uwaga 3" xfId="40489" hidden="1"/>
    <cellStyle name="Uwaga 3" xfId="40488" hidden="1"/>
    <cellStyle name="Uwaga 3" xfId="40475" hidden="1"/>
    <cellStyle name="Uwaga 3" xfId="40474" hidden="1"/>
    <cellStyle name="Uwaga 3" xfId="40473" hidden="1"/>
    <cellStyle name="Uwaga 3" xfId="40460" hidden="1"/>
    <cellStyle name="Uwaga 3" xfId="40459" hidden="1"/>
    <cellStyle name="Uwaga 3" xfId="40458" hidden="1"/>
    <cellStyle name="Uwaga 3" xfId="40445" hidden="1"/>
    <cellStyle name="Uwaga 3" xfId="40444" hidden="1"/>
    <cellStyle name="Uwaga 3" xfId="40442" hidden="1"/>
    <cellStyle name="Uwaga 3" xfId="40431" hidden="1"/>
    <cellStyle name="Uwaga 3" xfId="40428" hidden="1"/>
    <cellStyle name="Uwaga 3" xfId="40426" hidden="1"/>
    <cellStyle name="Uwaga 3" xfId="40416" hidden="1"/>
    <cellStyle name="Uwaga 3" xfId="40413" hidden="1"/>
    <cellStyle name="Uwaga 3" xfId="40411" hidden="1"/>
    <cellStyle name="Uwaga 3" xfId="40401" hidden="1"/>
    <cellStyle name="Uwaga 3" xfId="40398" hidden="1"/>
    <cellStyle name="Uwaga 3" xfId="40396" hidden="1"/>
    <cellStyle name="Uwaga 3" xfId="40386" hidden="1"/>
    <cellStyle name="Uwaga 3" xfId="40384" hidden="1"/>
    <cellStyle name="Uwaga 3" xfId="40383" hidden="1"/>
    <cellStyle name="Uwaga 3" xfId="40371" hidden="1"/>
    <cellStyle name="Uwaga 3" xfId="40369" hidden="1"/>
    <cellStyle name="Uwaga 3" xfId="40366" hidden="1"/>
    <cellStyle name="Uwaga 3" xfId="40356" hidden="1"/>
    <cellStyle name="Uwaga 3" xfId="40353" hidden="1"/>
    <cellStyle name="Uwaga 3" xfId="40351" hidden="1"/>
    <cellStyle name="Uwaga 3" xfId="40341" hidden="1"/>
    <cellStyle name="Uwaga 3" xfId="40338" hidden="1"/>
    <cellStyle name="Uwaga 3" xfId="40336" hidden="1"/>
    <cellStyle name="Uwaga 3" xfId="40326" hidden="1"/>
    <cellStyle name="Uwaga 3" xfId="40324" hidden="1"/>
    <cellStyle name="Uwaga 3" xfId="40323" hidden="1"/>
    <cellStyle name="Uwaga 3" xfId="40311" hidden="1"/>
    <cellStyle name="Uwaga 3" xfId="40308" hidden="1"/>
    <cellStyle name="Uwaga 3" xfId="40306" hidden="1"/>
    <cellStyle name="Uwaga 3" xfId="40296" hidden="1"/>
    <cellStyle name="Uwaga 3" xfId="40293" hidden="1"/>
    <cellStyle name="Uwaga 3" xfId="40291" hidden="1"/>
    <cellStyle name="Uwaga 3" xfId="40281" hidden="1"/>
    <cellStyle name="Uwaga 3" xfId="40278" hidden="1"/>
    <cellStyle name="Uwaga 3" xfId="40276" hidden="1"/>
    <cellStyle name="Uwaga 3" xfId="40266" hidden="1"/>
    <cellStyle name="Uwaga 3" xfId="40264" hidden="1"/>
    <cellStyle name="Uwaga 3" xfId="40263" hidden="1"/>
    <cellStyle name="Uwaga 3" xfId="40250" hidden="1"/>
    <cellStyle name="Uwaga 3" xfId="40247" hidden="1"/>
    <cellStyle name="Uwaga 3" xfId="40245" hidden="1"/>
    <cellStyle name="Uwaga 3" xfId="40235" hidden="1"/>
    <cellStyle name="Uwaga 3" xfId="40232" hidden="1"/>
    <cellStyle name="Uwaga 3" xfId="40230" hidden="1"/>
    <cellStyle name="Uwaga 3" xfId="40220" hidden="1"/>
    <cellStyle name="Uwaga 3" xfId="40217" hidden="1"/>
    <cellStyle name="Uwaga 3" xfId="40215" hidden="1"/>
    <cellStyle name="Uwaga 3" xfId="40206" hidden="1"/>
    <cellStyle name="Uwaga 3" xfId="40204" hidden="1"/>
    <cellStyle name="Uwaga 3" xfId="40203" hidden="1"/>
    <cellStyle name="Uwaga 3" xfId="40191" hidden="1"/>
    <cellStyle name="Uwaga 3" xfId="40189" hidden="1"/>
    <cellStyle name="Uwaga 3" xfId="40187" hidden="1"/>
    <cellStyle name="Uwaga 3" xfId="40176" hidden="1"/>
    <cellStyle name="Uwaga 3" xfId="40174" hidden="1"/>
    <cellStyle name="Uwaga 3" xfId="40172" hidden="1"/>
    <cellStyle name="Uwaga 3" xfId="40161" hidden="1"/>
    <cellStyle name="Uwaga 3" xfId="40159" hidden="1"/>
    <cellStyle name="Uwaga 3" xfId="40157" hidden="1"/>
    <cellStyle name="Uwaga 3" xfId="40146" hidden="1"/>
    <cellStyle name="Uwaga 3" xfId="40144" hidden="1"/>
    <cellStyle name="Uwaga 3" xfId="40143" hidden="1"/>
    <cellStyle name="Uwaga 3" xfId="40130" hidden="1"/>
    <cellStyle name="Uwaga 3" xfId="40127" hidden="1"/>
    <cellStyle name="Uwaga 3" xfId="40125" hidden="1"/>
    <cellStyle name="Uwaga 3" xfId="40115" hidden="1"/>
    <cellStyle name="Uwaga 3" xfId="40112" hidden="1"/>
    <cellStyle name="Uwaga 3" xfId="40110" hidden="1"/>
    <cellStyle name="Uwaga 3" xfId="40100" hidden="1"/>
    <cellStyle name="Uwaga 3" xfId="40097" hidden="1"/>
    <cellStyle name="Uwaga 3" xfId="40095" hidden="1"/>
    <cellStyle name="Uwaga 3" xfId="40086" hidden="1"/>
    <cellStyle name="Uwaga 3" xfId="40084" hidden="1"/>
    <cellStyle name="Uwaga 3" xfId="40082" hidden="1"/>
    <cellStyle name="Uwaga 3" xfId="40070" hidden="1"/>
    <cellStyle name="Uwaga 3" xfId="40067" hidden="1"/>
    <cellStyle name="Uwaga 3" xfId="40065" hidden="1"/>
    <cellStyle name="Uwaga 3" xfId="40055" hidden="1"/>
    <cellStyle name="Uwaga 3" xfId="40052" hidden="1"/>
    <cellStyle name="Uwaga 3" xfId="40050" hidden="1"/>
    <cellStyle name="Uwaga 3" xfId="40040" hidden="1"/>
    <cellStyle name="Uwaga 3" xfId="40037" hidden="1"/>
    <cellStyle name="Uwaga 3" xfId="40035" hidden="1"/>
    <cellStyle name="Uwaga 3" xfId="40028" hidden="1"/>
    <cellStyle name="Uwaga 3" xfId="40025" hidden="1"/>
    <cellStyle name="Uwaga 3" xfId="40023" hidden="1"/>
    <cellStyle name="Uwaga 3" xfId="40013" hidden="1"/>
    <cellStyle name="Uwaga 3" xfId="40010" hidden="1"/>
    <cellStyle name="Uwaga 3" xfId="40007" hidden="1"/>
    <cellStyle name="Uwaga 3" xfId="39998" hidden="1"/>
    <cellStyle name="Uwaga 3" xfId="39994" hidden="1"/>
    <cellStyle name="Uwaga 3" xfId="39991" hidden="1"/>
    <cellStyle name="Uwaga 3" xfId="39983" hidden="1"/>
    <cellStyle name="Uwaga 3" xfId="39980" hidden="1"/>
    <cellStyle name="Uwaga 3" xfId="39977" hidden="1"/>
    <cellStyle name="Uwaga 3" xfId="39968" hidden="1"/>
    <cellStyle name="Uwaga 3" xfId="39965" hidden="1"/>
    <cellStyle name="Uwaga 3" xfId="39962" hidden="1"/>
    <cellStyle name="Uwaga 3" xfId="39952" hidden="1"/>
    <cellStyle name="Uwaga 3" xfId="39948" hidden="1"/>
    <cellStyle name="Uwaga 3" xfId="39945" hidden="1"/>
    <cellStyle name="Uwaga 3" xfId="39936" hidden="1"/>
    <cellStyle name="Uwaga 3" xfId="39932" hidden="1"/>
    <cellStyle name="Uwaga 3" xfId="39930" hidden="1"/>
    <cellStyle name="Uwaga 3" xfId="39922" hidden="1"/>
    <cellStyle name="Uwaga 3" xfId="39918" hidden="1"/>
    <cellStyle name="Uwaga 3" xfId="39915" hidden="1"/>
    <cellStyle name="Uwaga 3" xfId="39908" hidden="1"/>
    <cellStyle name="Uwaga 3" xfId="39905" hidden="1"/>
    <cellStyle name="Uwaga 3" xfId="39902" hidden="1"/>
    <cellStyle name="Uwaga 3" xfId="39893" hidden="1"/>
    <cellStyle name="Uwaga 3" xfId="39888" hidden="1"/>
    <cellStyle name="Uwaga 3" xfId="39885" hidden="1"/>
    <cellStyle name="Uwaga 3" xfId="39878" hidden="1"/>
    <cellStyle name="Uwaga 3" xfId="39873" hidden="1"/>
    <cellStyle name="Uwaga 3" xfId="39870" hidden="1"/>
    <cellStyle name="Uwaga 3" xfId="39863" hidden="1"/>
    <cellStyle name="Uwaga 3" xfId="39858" hidden="1"/>
    <cellStyle name="Uwaga 3" xfId="39855" hidden="1"/>
    <cellStyle name="Uwaga 3" xfId="39849" hidden="1"/>
    <cellStyle name="Uwaga 3" xfId="39845" hidden="1"/>
    <cellStyle name="Uwaga 3" xfId="39842" hidden="1"/>
    <cellStyle name="Uwaga 3" xfId="39834" hidden="1"/>
    <cellStyle name="Uwaga 3" xfId="39829" hidden="1"/>
    <cellStyle name="Uwaga 3" xfId="39825" hidden="1"/>
    <cellStyle name="Uwaga 3" xfId="39819" hidden="1"/>
    <cellStyle name="Uwaga 3" xfId="39814" hidden="1"/>
    <cellStyle name="Uwaga 3" xfId="39810" hidden="1"/>
    <cellStyle name="Uwaga 3" xfId="39804" hidden="1"/>
    <cellStyle name="Uwaga 3" xfId="39799" hidden="1"/>
    <cellStyle name="Uwaga 3" xfId="39795" hidden="1"/>
    <cellStyle name="Uwaga 3" xfId="39790" hidden="1"/>
    <cellStyle name="Uwaga 3" xfId="39786" hidden="1"/>
    <cellStyle name="Uwaga 3" xfId="39782" hidden="1"/>
    <cellStyle name="Uwaga 3" xfId="39774" hidden="1"/>
    <cellStyle name="Uwaga 3" xfId="39769" hidden="1"/>
    <cellStyle name="Uwaga 3" xfId="39765" hidden="1"/>
    <cellStyle name="Uwaga 3" xfId="39759" hidden="1"/>
    <cellStyle name="Uwaga 3" xfId="39754" hidden="1"/>
    <cellStyle name="Uwaga 3" xfId="39750" hidden="1"/>
    <cellStyle name="Uwaga 3" xfId="39744" hidden="1"/>
    <cellStyle name="Uwaga 3" xfId="39739" hidden="1"/>
    <cellStyle name="Uwaga 3" xfId="39735" hidden="1"/>
    <cellStyle name="Uwaga 3" xfId="39731" hidden="1"/>
    <cellStyle name="Uwaga 3" xfId="39726" hidden="1"/>
    <cellStyle name="Uwaga 3" xfId="39721" hidden="1"/>
    <cellStyle name="Uwaga 3" xfId="39716" hidden="1"/>
    <cellStyle name="Uwaga 3" xfId="39712" hidden="1"/>
    <cellStyle name="Uwaga 3" xfId="39708" hidden="1"/>
    <cellStyle name="Uwaga 3" xfId="39701" hidden="1"/>
    <cellStyle name="Uwaga 3" xfId="39697" hidden="1"/>
    <cellStyle name="Uwaga 3" xfId="39692" hidden="1"/>
    <cellStyle name="Uwaga 3" xfId="39686" hidden="1"/>
    <cellStyle name="Uwaga 3" xfId="39682" hidden="1"/>
    <cellStyle name="Uwaga 3" xfId="39677" hidden="1"/>
    <cellStyle name="Uwaga 3" xfId="39671" hidden="1"/>
    <cellStyle name="Uwaga 3" xfId="39667" hidden="1"/>
    <cellStyle name="Uwaga 3" xfId="39662" hidden="1"/>
    <cellStyle name="Uwaga 3" xfId="39656" hidden="1"/>
    <cellStyle name="Uwaga 3" xfId="39652" hidden="1"/>
    <cellStyle name="Uwaga 3" xfId="39648" hidden="1"/>
    <cellStyle name="Uwaga 3" xfId="40508" hidden="1"/>
    <cellStyle name="Uwaga 3" xfId="40507" hidden="1"/>
    <cellStyle name="Uwaga 3" xfId="40506" hidden="1"/>
    <cellStyle name="Uwaga 3" xfId="40493" hidden="1"/>
    <cellStyle name="Uwaga 3" xfId="40492" hidden="1"/>
    <cellStyle name="Uwaga 3" xfId="40491" hidden="1"/>
    <cellStyle name="Uwaga 3" xfId="40478" hidden="1"/>
    <cellStyle name="Uwaga 3" xfId="40477" hidden="1"/>
    <cellStyle name="Uwaga 3" xfId="40476" hidden="1"/>
    <cellStyle name="Uwaga 3" xfId="40463" hidden="1"/>
    <cellStyle name="Uwaga 3" xfId="40462" hidden="1"/>
    <cellStyle name="Uwaga 3" xfId="40461" hidden="1"/>
    <cellStyle name="Uwaga 3" xfId="40448" hidden="1"/>
    <cellStyle name="Uwaga 3" xfId="40447" hidden="1"/>
    <cellStyle name="Uwaga 3" xfId="40446" hidden="1"/>
    <cellStyle name="Uwaga 3" xfId="40434" hidden="1"/>
    <cellStyle name="Uwaga 3" xfId="40432" hidden="1"/>
    <cellStyle name="Uwaga 3" xfId="40430" hidden="1"/>
    <cellStyle name="Uwaga 3" xfId="40419" hidden="1"/>
    <cellStyle name="Uwaga 3" xfId="40417" hidden="1"/>
    <cellStyle name="Uwaga 3" xfId="40415" hidden="1"/>
    <cellStyle name="Uwaga 3" xfId="40404" hidden="1"/>
    <cellStyle name="Uwaga 3" xfId="40402" hidden="1"/>
    <cellStyle name="Uwaga 3" xfId="40400" hidden="1"/>
    <cellStyle name="Uwaga 3" xfId="40389" hidden="1"/>
    <cellStyle name="Uwaga 3" xfId="40387" hidden="1"/>
    <cellStyle name="Uwaga 3" xfId="40385" hidden="1"/>
    <cellStyle name="Uwaga 3" xfId="40374" hidden="1"/>
    <cellStyle name="Uwaga 3" xfId="40372" hidden="1"/>
    <cellStyle name="Uwaga 3" xfId="40370" hidden="1"/>
    <cellStyle name="Uwaga 3" xfId="40359" hidden="1"/>
    <cellStyle name="Uwaga 3" xfId="40357" hidden="1"/>
    <cellStyle name="Uwaga 3" xfId="40355" hidden="1"/>
    <cellStyle name="Uwaga 3" xfId="40344" hidden="1"/>
    <cellStyle name="Uwaga 3" xfId="40342" hidden="1"/>
    <cellStyle name="Uwaga 3" xfId="40340" hidden="1"/>
    <cellStyle name="Uwaga 3" xfId="40329" hidden="1"/>
    <cellStyle name="Uwaga 3" xfId="40327" hidden="1"/>
    <cellStyle name="Uwaga 3" xfId="40325" hidden="1"/>
    <cellStyle name="Uwaga 3" xfId="40314" hidden="1"/>
    <cellStyle name="Uwaga 3" xfId="40312" hidden="1"/>
    <cellStyle name="Uwaga 3" xfId="40310" hidden="1"/>
    <cellStyle name="Uwaga 3" xfId="40299" hidden="1"/>
    <cellStyle name="Uwaga 3" xfId="40297" hidden="1"/>
    <cellStyle name="Uwaga 3" xfId="40295" hidden="1"/>
    <cellStyle name="Uwaga 3" xfId="40284" hidden="1"/>
    <cellStyle name="Uwaga 3" xfId="40282" hidden="1"/>
    <cellStyle name="Uwaga 3" xfId="40280" hidden="1"/>
    <cellStyle name="Uwaga 3" xfId="40269" hidden="1"/>
    <cellStyle name="Uwaga 3" xfId="40267" hidden="1"/>
    <cellStyle name="Uwaga 3" xfId="40265" hidden="1"/>
    <cellStyle name="Uwaga 3" xfId="40254" hidden="1"/>
    <cellStyle name="Uwaga 3" xfId="40252" hidden="1"/>
    <cellStyle name="Uwaga 3" xfId="40249" hidden="1"/>
    <cellStyle name="Uwaga 3" xfId="40239" hidden="1"/>
    <cellStyle name="Uwaga 3" xfId="40236" hidden="1"/>
    <cellStyle name="Uwaga 3" xfId="40233" hidden="1"/>
    <cellStyle name="Uwaga 3" xfId="40224" hidden="1"/>
    <cellStyle name="Uwaga 3" xfId="40222" hidden="1"/>
    <cellStyle name="Uwaga 3" xfId="40219" hidden="1"/>
    <cellStyle name="Uwaga 3" xfId="40209" hidden="1"/>
    <cellStyle name="Uwaga 3" xfId="40207" hidden="1"/>
    <cellStyle name="Uwaga 3" xfId="40205" hidden="1"/>
    <cellStyle name="Uwaga 3" xfId="40194" hidden="1"/>
    <cellStyle name="Uwaga 3" xfId="40192" hidden="1"/>
    <cellStyle name="Uwaga 3" xfId="40190" hidden="1"/>
    <cellStyle name="Uwaga 3" xfId="40179" hidden="1"/>
    <cellStyle name="Uwaga 3" xfId="40177" hidden="1"/>
    <cellStyle name="Uwaga 3" xfId="40175" hidden="1"/>
    <cellStyle name="Uwaga 3" xfId="40164" hidden="1"/>
    <cellStyle name="Uwaga 3" xfId="40162" hidden="1"/>
    <cellStyle name="Uwaga 3" xfId="40160" hidden="1"/>
    <cellStyle name="Uwaga 3" xfId="40149" hidden="1"/>
    <cellStyle name="Uwaga 3" xfId="40147" hidden="1"/>
    <cellStyle name="Uwaga 3" xfId="40145" hidden="1"/>
    <cellStyle name="Uwaga 3" xfId="40134" hidden="1"/>
    <cellStyle name="Uwaga 3" xfId="40132" hidden="1"/>
    <cellStyle name="Uwaga 3" xfId="40129" hidden="1"/>
    <cellStyle name="Uwaga 3" xfId="40119" hidden="1"/>
    <cellStyle name="Uwaga 3" xfId="40116" hidden="1"/>
    <cellStyle name="Uwaga 3" xfId="40113" hidden="1"/>
    <cellStyle name="Uwaga 3" xfId="40104" hidden="1"/>
    <cellStyle name="Uwaga 3" xfId="40101" hidden="1"/>
    <cellStyle name="Uwaga 3" xfId="40098" hidden="1"/>
    <cellStyle name="Uwaga 3" xfId="40089" hidden="1"/>
    <cellStyle name="Uwaga 3" xfId="40087" hidden="1"/>
    <cellStyle name="Uwaga 3" xfId="40085" hidden="1"/>
    <cellStyle name="Uwaga 3" xfId="40074" hidden="1"/>
    <cellStyle name="Uwaga 3" xfId="40071" hidden="1"/>
    <cellStyle name="Uwaga 3" xfId="40068" hidden="1"/>
    <cellStyle name="Uwaga 3" xfId="40059" hidden="1"/>
    <cellStyle name="Uwaga 3" xfId="40056" hidden="1"/>
    <cellStyle name="Uwaga 3" xfId="40053" hidden="1"/>
    <cellStyle name="Uwaga 3" xfId="40044" hidden="1"/>
    <cellStyle name="Uwaga 3" xfId="40041" hidden="1"/>
    <cellStyle name="Uwaga 3" xfId="40038" hidden="1"/>
    <cellStyle name="Uwaga 3" xfId="40031" hidden="1"/>
    <cellStyle name="Uwaga 3" xfId="40027" hidden="1"/>
    <cellStyle name="Uwaga 3" xfId="40024" hidden="1"/>
    <cellStyle name="Uwaga 3" xfId="40016" hidden="1"/>
    <cellStyle name="Uwaga 3" xfId="40012" hidden="1"/>
    <cellStyle name="Uwaga 3" xfId="40009" hidden="1"/>
    <cellStyle name="Uwaga 3" xfId="40001" hidden="1"/>
    <cellStyle name="Uwaga 3" xfId="39997" hidden="1"/>
    <cellStyle name="Uwaga 3" xfId="39993" hidden="1"/>
    <cellStyle name="Uwaga 3" xfId="39986" hidden="1"/>
    <cellStyle name="Uwaga 3" xfId="39982" hidden="1"/>
    <cellStyle name="Uwaga 3" xfId="39979" hidden="1"/>
    <cellStyle name="Uwaga 3" xfId="39971" hidden="1"/>
    <cellStyle name="Uwaga 3" xfId="39967" hidden="1"/>
    <cellStyle name="Uwaga 3" xfId="39964" hidden="1"/>
    <cellStyle name="Uwaga 3" xfId="39955" hidden="1"/>
    <cellStyle name="Uwaga 3" xfId="39950" hidden="1"/>
    <cellStyle name="Uwaga 3" xfId="39946" hidden="1"/>
    <cellStyle name="Uwaga 3" xfId="39940" hidden="1"/>
    <cellStyle name="Uwaga 3" xfId="39935" hidden="1"/>
    <cellStyle name="Uwaga 3" xfId="39931" hidden="1"/>
    <cellStyle name="Uwaga 3" xfId="39925" hidden="1"/>
    <cellStyle name="Uwaga 3" xfId="39920" hidden="1"/>
    <cellStyle name="Uwaga 3" xfId="39916" hidden="1"/>
    <cellStyle name="Uwaga 3" xfId="39911" hidden="1"/>
    <cellStyle name="Uwaga 3" xfId="39907" hidden="1"/>
    <cellStyle name="Uwaga 3" xfId="39903" hidden="1"/>
    <cellStyle name="Uwaga 3" xfId="39896" hidden="1"/>
    <cellStyle name="Uwaga 3" xfId="39891" hidden="1"/>
    <cellStyle name="Uwaga 3" xfId="39887" hidden="1"/>
    <cellStyle name="Uwaga 3" xfId="39880" hidden="1"/>
    <cellStyle name="Uwaga 3" xfId="39875" hidden="1"/>
    <cellStyle name="Uwaga 3" xfId="39871" hidden="1"/>
    <cellStyle name="Uwaga 3" xfId="39866" hidden="1"/>
    <cellStyle name="Uwaga 3" xfId="39861" hidden="1"/>
    <cellStyle name="Uwaga 3" xfId="39857" hidden="1"/>
    <cellStyle name="Uwaga 3" xfId="39851" hidden="1"/>
    <cellStyle name="Uwaga 3" xfId="39847" hidden="1"/>
    <cellStyle name="Uwaga 3" xfId="39844" hidden="1"/>
    <cellStyle name="Uwaga 3" xfId="39837" hidden="1"/>
    <cellStyle name="Uwaga 3" xfId="39832" hidden="1"/>
    <cellStyle name="Uwaga 3" xfId="39827" hidden="1"/>
    <cellStyle name="Uwaga 3" xfId="39821" hidden="1"/>
    <cellStyle name="Uwaga 3" xfId="39816" hidden="1"/>
    <cellStyle name="Uwaga 3" xfId="39811" hidden="1"/>
    <cellStyle name="Uwaga 3" xfId="39806" hidden="1"/>
    <cellStyle name="Uwaga 3" xfId="39801" hidden="1"/>
    <cellStyle name="Uwaga 3" xfId="39796" hidden="1"/>
    <cellStyle name="Uwaga 3" xfId="39792" hidden="1"/>
    <cellStyle name="Uwaga 3" xfId="39788" hidden="1"/>
    <cellStyle name="Uwaga 3" xfId="39783" hidden="1"/>
    <cellStyle name="Uwaga 3" xfId="39776" hidden="1"/>
    <cellStyle name="Uwaga 3" xfId="39771" hidden="1"/>
    <cellStyle name="Uwaga 3" xfId="39766" hidden="1"/>
    <cellStyle name="Uwaga 3" xfId="39760" hidden="1"/>
    <cellStyle name="Uwaga 3" xfId="39755" hidden="1"/>
    <cellStyle name="Uwaga 3" xfId="39751" hidden="1"/>
    <cellStyle name="Uwaga 3" xfId="39746" hidden="1"/>
    <cellStyle name="Uwaga 3" xfId="39741" hidden="1"/>
    <cellStyle name="Uwaga 3" xfId="39736" hidden="1"/>
    <cellStyle name="Uwaga 3" xfId="39732" hidden="1"/>
    <cellStyle name="Uwaga 3" xfId="39727" hidden="1"/>
    <cellStyle name="Uwaga 3" xfId="39722" hidden="1"/>
    <cellStyle name="Uwaga 3" xfId="39717" hidden="1"/>
    <cellStyle name="Uwaga 3" xfId="39713" hidden="1"/>
    <cellStyle name="Uwaga 3" xfId="39709" hidden="1"/>
    <cellStyle name="Uwaga 3" xfId="39702" hidden="1"/>
    <cellStyle name="Uwaga 3" xfId="39698" hidden="1"/>
    <cellStyle name="Uwaga 3" xfId="39693" hidden="1"/>
    <cellStyle name="Uwaga 3" xfId="39687" hidden="1"/>
    <cellStyle name="Uwaga 3" xfId="39683" hidden="1"/>
    <cellStyle name="Uwaga 3" xfId="39678" hidden="1"/>
    <cellStyle name="Uwaga 3" xfId="39672" hidden="1"/>
    <cellStyle name="Uwaga 3" xfId="39668" hidden="1"/>
    <cellStyle name="Uwaga 3" xfId="39664" hidden="1"/>
    <cellStyle name="Uwaga 3" xfId="39657" hidden="1"/>
    <cellStyle name="Uwaga 3" xfId="39653" hidden="1"/>
    <cellStyle name="Uwaga 3" xfId="39649" hidden="1"/>
    <cellStyle name="Uwaga 3" xfId="40513" hidden="1"/>
    <cellStyle name="Uwaga 3" xfId="40511" hidden="1"/>
    <cellStyle name="Uwaga 3" xfId="40509" hidden="1"/>
    <cellStyle name="Uwaga 3" xfId="40496" hidden="1"/>
    <cellStyle name="Uwaga 3" xfId="40495" hidden="1"/>
    <cellStyle name="Uwaga 3" xfId="40494" hidden="1"/>
    <cellStyle name="Uwaga 3" xfId="40481" hidden="1"/>
    <cellStyle name="Uwaga 3" xfId="40480" hidden="1"/>
    <cellStyle name="Uwaga 3" xfId="40479" hidden="1"/>
    <cellStyle name="Uwaga 3" xfId="40467" hidden="1"/>
    <cellStyle name="Uwaga 3" xfId="40465" hidden="1"/>
    <cellStyle name="Uwaga 3" xfId="40464" hidden="1"/>
    <cellStyle name="Uwaga 3" xfId="40451" hidden="1"/>
    <cellStyle name="Uwaga 3" xfId="40450" hidden="1"/>
    <cellStyle name="Uwaga 3" xfId="40449" hidden="1"/>
    <cellStyle name="Uwaga 3" xfId="40437" hidden="1"/>
    <cellStyle name="Uwaga 3" xfId="40435" hidden="1"/>
    <cellStyle name="Uwaga 3" xfId="40433" hidden="1"/>
    <cellStyle name="Uwaga 3" xfId="40422" hidden="1"/>
    <cellStyle name="Uwaga 3" xfId="40420" hidden="1"/>
    <cellStyle name="Uwaga 3" xfId="40418" hidden="1"/>
    <cellStyle name="Uwaga 3" xfId="40407" hidden="1"/>
    <cellStyle name="Uwaga 3" xfId="40405" hidden="1"/>
    <cellStyle name="Uwaga 3" xfId="40403" hidden="1"/>
    <cellStyle name="Uwaga 3" xfId="40392" hidden="1"/>
    <cellStyle name="Uwaga 3" xfId="40390" hidden="1"/>
    <cellStyle name="Uwaga 3" xfId="40388" hidden="1"/>
    <cellStyle name="Uwaga 3" xfId="40377" hidden="1"/>
    <cellStyle name="Uwaga 3" xfId="40375" hidden="1"/>
    <cellStyle name="Uwaga 3" xfId="40373" hidden="1"/>
    <cellStyle name="Uwaga 3" xfId="40362" hidden="1"/>
    <cellStyle name="Uwaga 3" xfId="40360" hidden="1"/>
    <cellStyle name="Uwaga 3" xfId="40358" hidden="1"/>
    <cellStyle name="Uwaga 3" xfId="40347" hidden="1"/>
    <cellStyle name="Uwaga 3" xfId="40345" hidden="1"/>
    <cellStyle name="Uwaga 3" xfId="40343" hidden="1"/>
    <cellStyle name="Uwaga 3" xfId="40332" hidden="1"/>
    <cellStyle name="Uwaga 3" xfId="40330" hidden="1"/>
    <cellStyle name="Uwaga 3" xfId="40328" hidden="1"/>
    <cellStyle name="Uwaga 3" xfId="40317" hidden="1"/>
    <cellStyle name="Uwaga 3" xfId="40315" hidden="1"/>
    <cellStyle name="Uwaga 3" xfId="40313" hidden="1"/>
    <cellStyle name="Uwaga 3" xfId="40302" hidden="1"/>
    <cellStyle name="Uwaga 3" xfId="40300" hidden="1"/>
    <cellStyle name="Uwaga 3" xfId="40298" hidden="1"/>
    <cellStyle name="Uwaga 3" xfId="40287" hidden="1"/>
    <cellStyle name="Uwaga 3" xfId="40285" hidden="1"/>
    <cellStyle name="Uwaga 3" xfId="40283" hidden="1"/>
    <cellStyle name="Uwaga 3" xfId="40272" hidden="1"/>
    <cellStyle name="Uwaga 3" xfId="40270" hidden="1"/>
    <cellStyle name="Uwaga 3" xfId="40268" hidden="1"/>
    <cellStyle name="Uwaga 3" xfId="40257" hidden="1"/>
    <cellStyle name="Uwaga 3" xfId="40255" hidden="1"/>
    <cellStyle name="Uwaga 3" xfId="40253" hidden="1"/>
    <cellStyle name="Uwaga 3" xfId="40242" hidden="1"/>
    <cellStyle name="Uwaga 3" xfId="40240" hidden="1"/>
    <cellStyle name="Uwaga 3" xfId="40238" hidden="1"/>
    <cellStyle name="Uwaga 3" xfId="40227" hidden="1"/>
    <cellStyle name="Uwaga 3" xfId="40225" hidden="1"/>
    <cellStyle name="Uwaga 3" xfId="40223" hidden="1"/>
    <cellStyle name="Uwaga 3" xfId="40212" hidden="1"/>
    <cellStyle name="Uwaga 3" xfId="40210" hidden="1"/>
    <cellStyle name="Uwaga 3" xfId="40208" hidden="1"/>
    <cellStyle name="Uwaga 3" xfId="40197" hidden="1"/>
    <cellStyle name="Uwaga 3" xfId="40195" hidden="1"/>
    <cellStyle name="Uwaga 3" xfId="40193" hidden="1"/>
    <cellStyle name="Uwaga 3" xfId="40182" hidden="1"/>
    <cellStyle name="Uwaga 3" xfId="40180" hidden="1"/>
    <cellStyle name="Uwaga 3" xfId="40178" hidden="1"/>
    <cellStyle name="Uwaga 3" xfId="40167" hidden="1"/>
    <cellStyle name="Uwaga 3" xfId="40165" hidden="1"/>
    <cellStyle name="Uwaga 3" xfId="40163" hidden="1"/>
    <cellStyle name="Uwaga 3" xfId="40152" hidden="1"/>
    <cellStyle name="Uwaga 3" xfId="40150" hidden="1"/>
    <cellStyle name="Uwaga 3" xfId="40148" hidden="1"/>
    <cellStyle name="Uwaga 3" xfId="40137" hidden="1"/>
    <cellStyle name="Uwaga 3" xfId="40135" hidden="1"/>
    <cellStyle name="Uwaga 3" xfId="40133" hidden="1"/>
    <cellStyle name="Uwaga 3" xfId="40122" hidden="1"/>
    <cellStyle name="Uwaga 3" xfId="40120" hidden="1"/>
    <cellStyle name="Uwaga 3" xfId="40117" hidden="1"/>
    <cellStyle name="Uwaga 3" xfId="40107" hidden="1"/>
    <cellStyle name="Uwaga 3" xfId="40105" hidden="1"/>
    <cellStyle name="Uwaga 3" xfId="40103" hidden="1"/>
    <cellStyle name="Uwaga 3" xfId="40092" hidden="1"/>
    <cellStyle name="Uwaga 3" xfId="40090" hidden="1"/>
    <cellStyle name="Uwaga 3" xfId="40088" hidden="1"/>
    <cellStyle name="Uwaga 3" xfId="40077" hidden="1"/>
    <cellStyle name="Uwaga 3" xfId="40075" hidden="1"/>
    <cellStyle name="Uwaga 3" xfId="40072" hidden="1"/>
    <cellStyle name="Uwaga 3" xfId="40062" hidden="1"/>
    <cellStyle name="Uwaga 3" xfId="40060" hidden="1"/>
    <cellStyle name="Uwaga 3" xfId="40057" hidden="1"/>
    <cellStyle name="Uwaga 3" xfId="40047" hidden="1"/>
    <cellStyle name="Uwaga 3" xfId="40045" hidden="1"/>
    <cellStyle name="Uwaga 3" xfId="40042" hidden="1"/>
    <cellStyle name="Uwaga 3" xfId="40033" hidden="1"/>
    <cellStyle name="Uwaga 3" xfId="40030" hidden="1"/>
    <cellStyle name="Uwaga 3" xfId="40026" hidden="1"/>
    <cellStyle name="Uwaga 3" xfId="40018" hidden="1"/>
    <cellStyle name="Uwaga 3" xfId="40015" hidden="1"/>
    <cellStyle name="Uwaga 3" xfId="40011" hidden="1"/>
    <cellStyle name="Uwaga 3" xfId="40003" hidden="1"/>
    <cellStyle name="Uwaga 3" xfId="40000" hidden="1"/>
    <cellStyle name="Uwaga 3" xfId="39996" hidden="1"/>
    <cellStyle name="Uwaga 3" xfId="39988" hidden="1"/>
    <cellStyle name="Uwaga 3" xfId="39985" hidden="1"/>
    <cellStyle name="Uwaga 3" xfId="39981" hidden="1"/>
    <cellStyle name="Uwaga 3" xfId="39973" hidden="1"/>
    <cellStyle name="Uwaga 3" xfId="39970" hidden="1"/>
    <cellStyle name="Uwaga 3" xfId="39966" hidden="1"/>
    <cellStyle name="Uwaga 3" xfId="39958" hidden="1"/>
    <cellStyle name="Uwaga 3" xfId="39954" hidden="1"/>
    <cellStyle name="Uwaga 3" xfId="39949" hidden="1"/>
    <cellStyle name="Uwaga 3" xfId="39943" hidden="1"/>
    <cellStyle name="Uwaga 3" xfId="39939" hidden="1"/>
    <cellStyle name="Uwaga 3" xfId="39934" hidden="1"/>
    <cellStyle name="Uwaga 3" xfId="39928" hidden="1"/>
    <cellStyle name="Uwaga 3" xfId="39924" hidden="1"/>
    <cellStyle name="Uwaga 3" xfId="39919" hidden="1"/>
    <cellStyle name="Uwaga 3" xfId="39913" hidden="1"/>
    <cellStyle name="Uwaga 3" xfId="39910" hidden="1"/>
    <cellStyle name="Uwaga 3" xfId="39906" hidden="1"/>
    <cellStyle name="Uwaga 3" xfId="39898" hidden="1"/>
    <cellStyle name="Uwaga 3" xfId="39895" hidden="1"/>
    <cellStyle name="Uwaga 3" xfId="39890" hidden="1"/>
    <cellStyle name="Uwaga 3" xfId="39883" hidden="1"/>
    <cellStyle name="Uwaga 3" xfId="39879" hidden="1"/>
    <cellStyle name="Uwaga 3" xfId="39874" hidden="1"/>
    <cellStyle name="Uwaga 3" xfId="39868" hidden="1"/>
    <cellStyle name="Uwaga 3" xfId="39864" hidden="1"/>
    <cellStyle name="Uwaga 3" xfId="39859" hidden="1"/>
    <cellStyle name="Uwaga 3" xfId="39853" hidden="1"/>
    <cellStyle name="Uwaga 3" xfId="39850" hidden="1"/>
    <cellStyle name="Uwaga 3" xfId="39846" hidden="1"/>
    <cellStyle name="Uwaga 3" xfId="39838" hidden="1"/>
    <cellStyle name="Uwaga 3" xfId="39833" hidden="1"/>
    <cellStyle name="Uwaga 3" xfId="39828" hidden="1"/>
    <cellStyle name="Uwaga 3" xfId="39823" hidden="1"/>
    <cellStyle name="Uwaga 3" xfId="39818" hidden="1"/>
    <cellStyle name="Uwaga 3" xfId="39813" hidden="1"/>
    <cellStyle name="Uwaga 3" xfId="39808" hidden="1"/>
    <cellStyle name="Uwaga 3" xfId="39803" hidden="1"/>
    <cellStyle name="Uwaga 3" xfId="39798" hidden="1"/>
    <cellStyle name="Uwaga 3" xfId="39793" hidden="1"/>
    <cellStyle name="Uwaga 3" xfId="39789" hidden="1"/>
    <cellStyle name="Uwaga 3" xfId="39784" hidden="1"/>
    <cellStyle name="Uwaga 3" xfId="39777" hidden="1"/>
    <cellStyle name="Uwaga 3" xfId="39772" hidden="1"/>
    <cellStyle name="Uwaga 3" xfId="39767" hidden="1"/>
    <cellStyle name="Uwaga 3" xfId="39762" hidden="1"/>
    <cellStyle name="Uwaga 3" xfId="39757" hidden="1"/>
    <cellStyle name="Uwaga 3" xfId="39752" hidden="1"/>
    <cellStyle name="Uwaga 3" xfId="39747" hidden="1"/>
    <cellStyle name="Uwaga 3" xfId="39742" hidden="1"/>
    <cellStyle name="Uwaga 3" xfId="39737" hidden="1"/>
    <cellStyle name="Uwaga 3" xfId="39733" hidden="1"/>
    <cellStyle name="Uwaga 3" xfId="39728" hidden="1"/>
    <cellStyle name="Uwaga 3" xfId="39723" hidden="1"/>
    <cellStyle name="Uwaga 3" xfId="39718" hidden="1"/>
    <cellStyle name="Uwaga 3" xfId="39714" hidden="1"/>
    <cellStyle name="Uwaga 3" xfId="39710" hidden="1"/>
    <cellStyle name="Uwaga 3" xfId="39703" hidden="1"/>
    <cellStyle name="Uwaga 3" xfId="39699" hidden="1"/>
    <cellStyle name="Uwaga 3" xfId="39694" hidden="1"/>
    <cellStyle name="Uwaga 3" xfId="39688" hidden="1"/>
    <cellStyle name="Uwaga 3" xfId="39684" hidden="1"/>
    <cellStyle name="Uwaga 3" xfId="39679" hidden="1"/>
    <cellStyle name="Uwaga 3" xfId="39673" hidden="1"/>
    <cellStyle name="Uwaga 3" xfId="39669" hidden="1"/>
    <cellStyle name="Uwaga 3" xfId="39665" hidden="1"/>
    <cellStyle name="Uwaga 3" xfId="39658" hidden="1"/>
    <cellStyle name="Uwaga 3" xfId="39654" hidden="1"/>
    <cellStyle name="Uwaga 3" xfId="39650" hidden="1"/>
    <cellStyle name="Uwaga 3" xfId="40517" hidden="1"/>
    <cellStyle name="Uwaga 3" xfId="40516" hidden="1"/>
    <cellStyle name="Uwaga 3" xfId="40514" hidden="1"/>
    <cellStyle name="Uwaga 3" xfId="40501" hidden="1"/>
    <cellStyle name="Uwaga 3" xfId="40499" hidden="1"/>
    <cellStyle name="Uwaga 3" xfId="40497" hidden="1"/>
    <cellStyle name="Uwaga 3" xfId="40487" hidden="1"/>
    <cellStyle name="Uwaga 3" xfId="40485" hidden="1"/>
    <cellStyle name="Uwaga 3" xfId="40483" hidden="1"/>
    <cellStyle name="Uwaga 3" xfId="40472" hidden="1"/>
    <cellStyle name="Uwaga 3" xfId="40470" hidden="1"/>
    <cellStyle name="Uwaga 3" xfId="40468" hidden="1"/>
    <cellStyle name="Uwaga 3" xfId="40455" hidden="1"/>
    <cellStyle name="Uwaga 3" xfId="40453" hidden="1"/>
    <cellStyle name="Uwaga 3" xfId="40452" hidden="1"/>
    <cellStyle name="Uwaga 3" xfId="40439" hidden="1"/>
    <cellStyle name="Uwaga 3" xfId="40438" hidden="1"/>
    <cellStyle name="Uwaga 3" xfId="40436" hidden="1"/>
    <cellStyle name="Uwaga 3" xfId="40424" hidden="1"/>
    <cellStyle name="Uwaga 3" xfId="40423" hidden="1"/>
    <cellStyle name="Uwaga 3" xfId="40421" hidden="1"/>
    <cellStyle name="Uwaga 3" xfId="40409" hidden="1"/>
    <cellStyle name="Uwaga 3" xfId="40408" hidden="1"/>
    <cellStyle name="Uwaga 3" xfId="40406" hidden="1"/>
    <cellStyle name="Uwaga 3" xfId="40394" hidden="1"/>
    <cellStyle name="Uwaga 3" xfId="40393" hidden="1"/>
    <cellStyle name="Uwaga 3" xfId="40391" hidden="1"/>
    <cellStyle name="Uwaga 3" xfId="40379" hidden="1"/>
    <cellStyle name="Uwaga 3" xfId="40378" hidden="1"/>
    <cellStyle name="Uwaga 3" xfId="40376" hidden="1"/>
    <cellStyle name="Uwaga 3" xfId="40364" hidden="1"/>
    <cellStyle name="Uwaga 3" xfId="40363" hidden="1"/>
    <cellStyle name="Uwaga 3" xfId="40361" hidden="1"/>
    <cellStyle name="Uwaga 3" xfId="40349" hidden="1"/>
    <cellStyle name="Uwaga 3" xfId="40348" hidden="1"/>
    <cellStyle name="Uwaga 3" xfId="40346" hidden="1"/>
    <cellStyle name="Uwaga 3" xfId="40334" hidden="1"/>
    <cellStyle name="Uwaga 3" xfId="40333" hidden="1"/>
    <cellStyle name="Uwaga 3" xfId="40331" hidden="1"/>
    <cellStyle name="Uwaga 3" xfId="40319" hidden="1"/>
    <cellStyle name="Uwaga 3" xfId="40318" hidden="1"/>
    <cellStyle name="Uwaga 3" xfId="40316" hidden="1"/>
    <cellStyle name="Uwaga 3" xfId="40304" hidden="1"/>
    <cellStyle name="Uwaga 3" xfId="40303" hidden="1"/>
    <cellStyle name="Uwaga 3" xfId="40301" hidden="1"/>
    <cellStyle name="Uwaga 3" xfId="40289" hidden="1"/>
    <cellStyle name="Uwaga 3" xfId="40288" hidden="1"/>
    <cellStyle name="Uwaga 3" xfId="40286" hidden="1"/>
    <cellStyle name="Uwaga 3" xfId="40274" hidden="1"/>
    <cellStyle name="Uwaga 3" xfId="40273" hidden="1"/>
    <cellStyle name="Uwaga 3" xfId="40271" hidden="1"/>
    <cellStyle name="Uwaga 3" xfId="40259" hidden="1"/>
    <cellStyle name="Uwaga 3" xfId="40258" hidden="1"/>
    <cellStyle name="Uwaga 3" xfId="40256" hidden="1"/>
    <cellStyle name="Uwaga 3" xfId="40244" hidden="1"/>
    <cellStyle name="Uwaga 3" xfId="40243" hidden="1"/>
    <cellStyle name="Uwaga 3" xfId="40241" hidden="1"/>
    <cellStyle name="Uwaga 3" xfId="40229" hidden="1"/>
    <cellStyle name="Uwaga 3" xfId="40228" hidden="1"/>
    <cellStyle name="Uwaga 3" xfId="40226" hidden="1"/>
    <cellStyle name="Uwaga 3" xfId="40214" hidden="1"/>
    <cellStyle name="Uwaga 3" xfId="40213" hidden="1"/>
    <cellStyle name="Uwaga 3" xfId="40211" hidden="1"/>
    <cellStyle name="Uwaga 3" xfId="40199" hidden="1"/>
    <cellStyle name="Uwaga 3" xfId="40198" hidden="1"/>
    <cellStyle name="Uwaga 3" xfId="40196" hidden="1"/>
    <cellStyle name="Uwaga 3" xfId="40184" hidden="1"/>
    <cellStyle name="Uwaga 3" xfId="40183" hidden="1"/>
    <cellStyle name="Uwaga 3" xfId="40181" hidden="1"/>
    <cellStyle name="Uwaga 3" xfId="40169" hidden="1"/>
    <cellStyle name="Uwaga 3" xfId="40168" hidden="1"/>
    <cellStyle name="Uwaga 3" xfId="40166" hidden="1"/>
    <cellStyle name="Uwaga 3" xfId="40154" hidden="1"/>
    <cellStyle name="Uwaga 3" xfId="40153" hidden="1"/>
    <cellStyle name="Uwaga 3" xfId="40151" hidden="1"/>
    <cellStyle name="Uwaga 3" xfId="40139" hidden="1"/>
    <cellStyle name="Uwaga 3" xfId="40138" hidden="1"/>
    <cellStyle name="Uwaga 3" xfId="40136" hidden="1"/>
    <cellStyle name="Uwaga 3" xfId="40124" hidden="1"/>
    <cellStyle name="Uwaga 3" xfId="40123" hidden="1"/>
    <cellStyle name="Uwaga 3" xfId="40121" hidden="1"/>
    <cellStyle name="Uwaga 3" xfId="40109" hidden="1"/>
    <cellStyle name="Uwaga 3" xfId="40108" hidden="1"/>
    <cellStyle name="Uwaga 3" xfId="40106" hidden="1"/>
    <cellStyle name="Uwaga 3" xfId="40094" hidden="1"/>
    <cellStyle name="Uwaga 3" xfId="40093" hidden="1"/>
    <cellStyle name="Uwaga 3" xfId="40091" hidden="1"/>
    <cellStyle name="Uwaga 3" xfId="40079" hidden="1"/>
    <cellStyle name="Uwaga 3" xfId="40078" hidden="1"/>
    <cellStyle name="Uwaga 3" xfId="40076" hidden="1"/>
    <cellStyle name="Uwaga 3" xfId="40064" hidden="1"/>
    <cellStyle name="Uwaga 3" xfId="40063" hidden="1"/>
    <cellStyle name="Uwaga 3" xfId="40061" hidden="1"/>
    <cellStyle name="Uwaga 3" xfId="40049" hidden="1"/>
    <cellStyle name="Uwaga 3" xfId="40048" hidden="1"/>
    <cellStyle name="Uwaga 3" xfId="40046" hidden="1"/>
    <cellStyle name="Uwaga 3" xfId="40034" hidden="1"/>
    <cellStyle name="Uwaga 3" xfId="40032" hidden="1"/>
    <cellStyle name="Uwaga 3" xfId="40029" hidden="1"/>
    <cellStyle name="Uwaga 3" xfId="40019" hidden="1"/>
    <cellStyle name="Uwaga 3" xfId="40017" hidden="1"/>
    <cellStyle name="Uwaga 3" xfId="40014" hidden="1"/>
    <cellStyle name="Uwaga 3" xfId="40004" hidden="1"/>
    <cellStyle name="Uwaga 3" xfId="40002" hidden="1"/>
    <cellStyle name="Uwaga 3" xfId="39999" hidden="1"/>
    <cellStyle name="Uwaga 3" xfId="39989" hidden="1"/>
    <cellStyle name="Uwaga 3" xfId="39987" hidden="1"/>
    <cellStyle name="Uwaga 3" xfId="39984" hidden="1"/>
    <cellStyle name="Uwaga 3" xfId="39974" hidden="1"/>
    <cellStyle name="Uwaga 3" xfId="39972" hidden="1"/>
    <cellStyle name="Uwaga 3" xfId="39969" hidden="1"/>
    <cellStyle name="Uwaga 3" xfId="39959" hidden="1"/>
    <cellStyle name="Uwaga 3" xfId="39957" hidden="1"/>
    <cellStyle name="Uwaga 3" xfId="39953" hidden="1"/>
    <cellStyle name="Uwaga 3" xfId="39944" hidden="1"/>
    <cellStyle name="Uwaga 3" xfId="39941" hidden="1"/>
    <cellStyle name="Uwaga 3" xfId="39937" hidden="1"/>
    <cellStyle name="Uwaga 3" xfId="39929" hidden="1"/>
    <cellStyle name="Uwaga 3" xfId="39927" hidden="1"/>
    <cellStyle name="Uwaga 3" xfId="39923" hidden="1"/>
    <cellStyle name="Uwaga 3" xfId="39914" hidden="1"/>
    <cellStyle name="Uwaga 3" xfId="39912" hidden="1"/>
    <cellStyle name="Uwaga 3" xfId="39909" hidden="1"/>
    <cellStyle name="Uwaga 3" xfId="39899" hidden="1"/>
    <cellStyle name="Uwaga 3" xfId="39897" hidden="1"/>
    <cellStyle name="Uwaga 3" xfId="39892" hidden="1"/>
    <cellStyle name="Uwaga 3" xfId="39884" hidden="1"/>
    <cellStyle name="Uwaga 3" xfId="39882" hidden="1"/>
    <cellStyle name="Uwaga 3" xfId="39877" hidden="1"/>
    <cellStyle name="Uwaga 3" xfId="39869" hidden="1"/>
    <cellStyle name="Uwaga 3" xfId="39867" hidden="1"/>
    <cellStyle name="Uwaga 3" xfId="39862" hidden="1"/>
    <cellStyle name="Uwaga 3" xfId="39854" hidden="1"/>
    <cellStyle name="Uwaga 3" xfId="39852" hidden="1"/>
    <cellStyle name="Uwaga 3" xfId="39848" hidden="1"/>
    <cellStyle name="Uwaga 3" xfId="39839" hidden="1"/>
    <cellStyle name="Uwaga 3" xfId="39836" hidden="1"/>
    <cellStyle name="Uwaga 3" xfId="39831" hidden="1"/>
    <cellStyle name="Uwaga 3" xfId="39824" hidden="1"/>
    <cellStyle name="Uwaga 3" xfId="39820" hidden="1"/>
    <cellStyle name="Uwaga 3" xfId="39815" hidden="1"/>
    <cellStyle name="Uwaga 3" xfId="39809" hidden="1"/>
    <cellStyle name="Uwaga 3" xfId="39805" hidden="1"/>
    <cellStyle name="Uwaga 3" xfId="39800" hidden="1"/>
    <cellStyle name="Uwaga 3" xfId="39794" hidden="1"/>
    <cellStyle name="Uwaga 3" xfId="39791" hidden="1"/>
    <cellStyle name="Uwaga 3" xfId="39787" hidden="1"/>
    <cellStyle name="Uwaga 3" xfId="39778" hidden="1"/>
    <cellStyle name="Uwaga 3" xfId="39773" hidden="1"/>
    <cellStyle name="Uwaga 3" xfId="39768" hidden="1"/>
    <cellStyle name="Uwaga 3" xfId="39763" hidden="1"/>
    <cellStyle name="Uwaga 3" xfId="39758" hidden="1"/>
    <cellStyle name="Uwaga 3" xfId="39753" hidden="1"/>
    <cellStyle name="Uwaga 3" xfId="39748" hidden="1"/>
    <cellStyle name="Uwaga 3" xfId="39743" hidden="1"/>
    <cellStyle name="Uwaga 3" xfId="39738" hidden="1"/>
    <cellStyle name="Uwaga 3" xfId="39734" hidden="1"/>
    <cellStyle name="Uwaga 3" xfId="39729" hidden="1"/>
    <cellStyle name="Uwaga 3" xfId="39724" hidden="1"/>
    <cellStyle name="Uwaga 3" xfId="39719" hidden="1"/>
    <cellStyle name="Uwaga 3" xfId="39715" hidden="1"/>
    <cellStyle name="Uwaga 3" xfId="39711" hidden="1"/>
    <cellStyle name="Uwaga 3" xfId="39704" hidden="1"/>
    <cellStyle name="Uwaga 3" xfId="39700" hidden="1"/>
    <cellStyle name="Uwaga 3" xfId="39695" hidden="1"/>
    <cellStyle name="Uwaga 3" xfId="39689" hidden="1"/>
    <cellStyle name="Uwaga 3" xfId="39685" hidden="1"/>
    <cellStyle name="Uwaga 3" xfId="39680" hidden="1"/>
    <cellStyle name="Uwaga 3" xfId="39674" hidden="1"/>
    <cellStyle name="Uwaga 3" xfId="39670" hidden="1"/>
    <cellStyle name="Uwaga 3" xfId="39666" hidden="1"/>
    <cellStyle name="Uwaga 3" xfId="39659" hidden="1"/>
    <cellStyle name="Uwaga 3" xfId="39655" hidden="1"/>
    <cellStyle name="Uwaga 3" xfId="39651" hidden="1"/>
    <cellStyle name="Uwaga 3" xfId="38696" hidden="1"/>
    <cellStyle name="Uwaga 3" xfId="38695" hidden="1"/>
    <cellStyle name="Uwaga 3" xfId="38694" hidden="1"/>
    <cellStyle name="Uwaga 3" xfId="38687" hidden="1"/>
    <cellStyle name="Uwaga 3" xfId="38686" hidden="1"/>
    <cellStyle name="Uwaga 3" xfId="38685" hidden="1"/>
    <cellStyle name="Uwaga 3" xfId="38678" hidden="1"/>
    <cellStyle name="Uwaga 3" xfId="38677" hidden="1"/>
    <cellStyle name="Uwaga 3" xfId="38676" hidden="1"/>
    <cellStyle name="Uwaga 3" xfId="38669" hidden="1"/>
    <cellStyle name="Uwaga 3" xfId="38668" hidden="1"/>
    <cellStyle name="Uwaga 3" xfId="38667" hidden="1"/>
    <cellStyle name="Uwaga 3" xfId="38660" hidden="1"/>
    <cellStyle name="Uwaga 3" xfId="38659" hidden="1"/>
    <cellStyle name="Uwaga 3" xfId="38658" hidden="1"/>
    <cellStyle name="Uwaga 3" xfId="38651" hidden="1"/>
    <cellStyle name="Uwaga 3" xfId="38650" hidden="1"/>
    <cellStyle name="Uwaga 3" xfId="38648" hidden="1"/>
    <cellStyle name="Uwaga 3" xfId="38642" hidden="1"/>
    <cellStyle name="Uwaga 3" xfId="38641" hidden="1"/>
    <cellStyle name="Uwaga 3" xfId="38639" hidden="1"/>
    <cellStyle name="Uwaga 3" xfId="38633" hidden="1"/>
    <cellStyle name="Uwaga 3" xfId="38632" hidden="1"/>
    <cellStyle name="Uwaga 3" xfId="38630" hidden="1"/>
    <cellStyle name="Uwaga 3" xfId="38624" hidden="1"/>
    <cellStyle name="Uwaga 3" xfId="38623" hidden="1"/>
    <cellStyle name="Uwaga 3" xfId="38621" hidden="1"/>
    <cellStyle name="Uwaga 3" xfId="38615" hidden="1"/>
    <cellStyle name="Uwaga 3" xfId="38614" hidden="1"/>
    <cellStyle name="Uwaga 3" xfId="38612" hidden="1"/>
    <cellStyle name="Uwaga 3" xfId="38606" hidden="1"/>
    <cellStyle name="Uwaga 3" xfId="38605" hidden="1"/>
    <cellStyle name="Uwaga 3" xfId="38603" hidden="1"/>
    <cellStyle name="Uwaga 3" xfId="38597" hidden="1"/>
    <cellStyle name="Uwaga 3" xfId="38596" hidden="1"/>
    <cellStyle name="Uwaga 3" xfId="38594" hidden="1"/>
    <cellStyle name="Uwaga 3" xfId="38588" hidden="1"/>
    <cellStyle name="Uwaga 3" xfId="38587" hidden="1"/>
    <cellStyle name="Uwaga 3" xfId="38585" hidden="1"/>
    <cellStyle name="Uwaga 3" xfId="38579" hidden="1"/>
    <cellStyle name="Uwaga 3" xfId="38578" hidden="1"/>
    <cellStyle name="Uwaga 3" xfId="38576" hidden="1"/>
    <cellStyle name="Uwaga 3" xfId="38570" hidden="1"/>
    <cellStyle name="Uwaga 3" xfId="38569" hidden="1"/>
    <cellStyle name="Uwaga 3" xfId="38567" hidden="1"/>
    <cellStyle name="Uwaga 3" xfId="38561" hidden="1"/>
    <cellStyle name="Uwaga 3" xfId="38560" hidden="1"/>
    <cellStyle name="Uwaga 3" xfId="38558" hidden="1"/>
    <cellStyle name="Uwaga 3" xfId="38552" hidden="1"/>
    <cellStyle name="Uwaga 3" xfId="38551" hidden="1"/>
    <cellStyle name="Uwaga 3" xfId="38549" hidden="1"/>
    <cellStyle name="Uwaga 3" xfId="38543" hidden="1"/>
    <cellStyle name="Uwaga 3" xfId="38542" hidden="1"/>
    <cellStyle name="Uwaga 3" xfId="38539" hidden="1"/>
    <cellStyle name="Uwaga 3" xfId="38534" hidden="1"/>
    <cellStyle name="Uwaga 3" xfId="38532" hidden="1"/>
    <cellStyle name="Uwaga 3" xfId="38529" hidden="1"/>
    <cellStyle name="Uwaga 3" xfId="38525" hidden="1"/>
    <cellStyle name="Uwaga 3" xfId="38524" hidden="1"/>
    <cellStyle name="Uwaga 3" xfId="38521" hidden="1"/>
    <cellStyle name="Uwaga 3" xfId="38516" hidden="1"/>
    <cellStyle name="Uwaga 3" xfId="38515" hidden="1"/>
    <cellStyle name="Uwaga 3" xfId="38513" hidden="1"/>
    <cellStyle name="Uwaga 3" xfId="38507" hidden="1"/>
    <cellStyle name="Uwaga 3" xfId="38506" hidden="1"/>
    <cellStyle name="Uwaga 3" xfId="38504" hidden="1"/>
    <cellStyle name="Uwaga 3" xfId="38498" hidden="1"/>
    <cellStyle name="Uwaga 3" xfId="38497" hidden="1"/>
    <cellStyle name="Uwaga 3" xfId="38495" hidden="1"/>
    <cellStyle name="Uwaga 3" xfId="38489" hidden="1"/>
    <cellStyle name="Uwaga 3" xfId="38488" hidden="1"/>
    <cellStyle name="Uwaga 3" xfId="38486" hidden="1"/>
    <cellStyle name="Uwaga 3" xfId="38480" hidden="1"/>
    <cellStyle name="Uwaga 3" xfId="38479" hidden="1"/>
    <cellStyle name="Uwaga 3" xfId="38477" hidden="1"/>
    <cellStyle name="Uwaga 3" xfId="38471" hidden="1"/>
    <cellStyle name="Uwaga 3" xfId="38470" hidden="1"/>
    <cellStyle name="Uwaga 3" xfId="38467" hidden="1"/>
    <cellStyle name="Uwaga 3" xfId="38462" hidden="1"/>
    <cellStyle name="Uwaga 3" xfId="38460" hidden="1"/>
    <cellStyle name="Uwaga 3" xfId="38457" hidden="1"/>
    <cellStyle name="Uwaga 3" xfId="38453" hidden="1"/>
    <cellStyle name="Uwaga 3" xfId="38451" hidden="1"/>
    <cellStyle name="Uwaga 3" xfId="38448" hidden="1"/>
    <cellStyle name="Uwaga 3" xfId="38444" hidden="1"/>
    <cellStyle name="Uwaga 3" xfId="38443" hidden="1"/>
    <cellStyle name="Uwaga 3" xfId="38441" hidden="1"/>
    <cellStyle name="Uwaga 3" xfId="38435" hidden="1"/>
    <cellStyle name="Uwaga 3" xfId="38433" hidden="1"/>
    <cellStyle name="Uwaga 3" xfId="38430" hidden="1"/>
    <cellStyle name="Uwaga 3" xfId="38426" hidden="1"/>
    <cellStyle name="Uwaga 3" xfId="38424" hidden="1"/>
    <cellStyle name="Uwaga 3" xfId="38421" hidden="1"/>
    <cellStyle name="Uwaga 3" xfId="38417" hidden="1"/>
    <cellStyle name="Uwaga 3" xfId="38415" hidden="1"/>
    <cellStyle name="Uwaga 3" xfId="38412" hidden="1"/>
    <cellStyle name="Uwaga 3" xfId="38408" hidden="1"/>
    <cellStyle name="Uwaga 3" xfId="38406" hidden="1"/>
    <cellStyle name="Uwaga 3" xfId="38404" hidden="1"/>
    <cellStyle name="Uwaga 3" xfId="38399" hidden="1"/>
    <cellStyle name="Uwaga 3" xfId="38397" hidden="1"/>
    <cellStyle name="Uwaga 3" xfId="38395" hidden="1"/>
    <cellStyle name="Uwaga 3" xfId="38390" hidden="1"/>
    <cellStyle name="Uwaga 3" xfId="38388" hidden="1"/>
    <cellStyle name="Uwaga 3" xfId="38385" hidden="1"/>
    <cellStyle name="Uwaga 3" xfId="38381" hidden="1"/>
    <cellStyle name="Uwaga 3" xfId="38379" hidden="1"/>
    <cellStyle name="Uwaga 3" xfId="38377" hidden="1"/>
    <cellStyle name="Uwaga 3" xfId="38372" hidden="1"/>
    <cellStyle name="Uwaga 3" xfId="38370" hidden="1"/>
    <cellStyle name="Uwaga 3" xfId="38368" hidden="1"/>
    <cellStyle name="Uwaga 3" xfId="38362" hidden="1"/>
    <cellStyle name="Uwaga 3" xfId="38359" hidden="1"/>
    <cellStyle name="Uwaga 3" xfId="38356" hidden="1"/>
    <cellStyle name="Uwaga 3" xfId="38353" hidden="1"/>
    <cellStyle name="Uwaga 3" xfId="38350" hidden="1"/>
    <cellStyle name="Uwaga 3" xfId="38347" hidden="1"/>
    <cellStyle name="Uwaga 3" xfId="38344" hidden="1"/>
    <cellStyle name="Uwaga 3" xfId="38341" hidden="1"/>
    <cellStyle name="Uwaga 3" xfId="38338" hidden="1"/>
    <cellStyle name="Uwaga 3" xfId="38336" hidden="1"/>
    <cellStyle name="Uwaga 3" xfId="38334" hidden="1"/>
    <cellStyle name="Uwaga 3" xfId="38331" hidden="1"/>
    <cellStyle name="Uwaga 3" xfId="38327" hidden="1"/>
    <cellStyle name="Uwaga 3" xfId="38324" hidden="1"/>
    <cellStyle name="Uwaga 3" xfId="38321" hidden="1"/>
    <cellStyle name="Uwaga 3" xfId="38317" hidden="1"/>
    <cellStyle name="Uwaga 3" xfId="38314" hidden="1"/>
    <cellStyle name="Uwaga 3" xfId="38311" hidden="1"/>
    <cellStyle name="Uwaga 3" xfId="38309" hidden="1"/>
    <cellStyle name="Uwaga 3" xfId="38306" hidden="1"/>
    <cellStyle name="Uwaga 3" xfId="38303" hidden="1"/>
    <cellStyle name="Uwaga 3" xfId="38300" hidden="1"/>
    <cellStyle name="Uwaga 3" xfId="38298" hidden="1"/>
    <cellStyle name="Uwaga 3" xfId="38296" hidden="1"/>
    <cellStyle name="Uwaga 3" xfId="38291" hidden="1"/>
    <cellStyle name="Uwaga 3" xfId="38288" hidden="1"/>
    <cellStyle name="Uwaga 3" xfId="38285" hidden="1"/>
    <cellStyle name="Uwaga 3" xfId="38281" hidden="1"/>
    <cellStyle name="Uwaga 3" xfId="38278" hidden="1"/>
    <cellStyle name="Uwaga 3" xfId="38275" hidden="1"/>
    <cellStyle name="Uwaga 3" xfId="38272" hidden="1"/>
    <cellStyle name="Uwaga 3" xfId="38269" hidden="1"/>
    <cellStyle name="Uwaga 3" xfId="38266" hidden="1"/>
    <cellStyle name="Uwaga 3" xfId="38264" hidden="1"/>
    <cellStyle name="Uwaga 3" xfId="38262" hidden="1"/>
    <cellStyle name="Uwaga 3" xfId="38259" hidden="1"/>
    <cellStyle name="Uwaga 3" xfId="38254" hidden="1"/>
    <cellStyle name="Uwaga 3" xfId="38251" hidden="1"/>
    <cellStyle name="Uwaga 3" xfId="38248" hidden="1"/>
    <cellStyle name="Uwaga 3" xfId="38244" hidden="1"/>
    <cellStyle name="Uwaga 3" xfId="38241" hidden="1"/>
    <cellStyle name="Uwaga 3" xfId="38239" hidden="1"/>
    <cellStyle name="Uwaga 3" xfId="38236" hidden="1"/>
    <cellStyle name="Uwaga 3" xfId="38233" hidden="1"/>
    <cellStyle name="Uwaga 3" xfId="38230" hidden="1"/>
    <cellStyle name="Uwaga 3" xfId="38228" hidden="1"/>
    <cellStyle name="Uwaga 3" xfId="38225" hidden="1"/>
    <cellStyle name="Uwaga 3" xfId="38222" hidden="1"/>
    <cellStyle name="Uwaga 3" xfId="38219" hidden="1"/>
    <cellStyle name="Uwaga 3" xfId="38217" hidden="1"/>
    <cellStyle name="Uwaga 3" xfId="38215" hidden="1"/>
    <cellStyle name="Uwaga 3" xfId="38210" hidden="1"/>
    <cellStyle name="Uwaga 3" xfId="38208" hidden="1"/>
    <cellStyle name="Uwaga 3" xfId="38205" hidden="1"/>
    <cellStyle name="Uwaga 3" xfId="38201" hidden="1"/>
    <cellStyle name="Uwaga 3" xfId="38199" hidden="1"/>
    <cellStyle name="Uwaga 3" xfId="38196" hidden="1"/>
    <cellStyle name="Uwaga 3" xfId="38192" hidden="1"/>
    <cellStyle name="Uwaga 3" xfId="38190" hidden="1"/>
    <cellStyle name="Uwaga 3" xfId="38188" hidden="1"/>
    <cellStyle name="Uwaga 3" xfId="38183" hidden="1"/>
    <cellStyle name="Uwaga 3" xfId="38181" hidden="1"/>
    <cellStyle name="Uwaga 3" xfId="38179" hidden="1"/>
    <cellStyle name="Uwaga 3" xfId="40547" hidden="1"/>
    <cellStyle name="Uwaga 3" xfId="40548" hidden="1"/>
    <cellStyle name="Uwaga 3" xfId="40550" hidden="1"/>
    <cellStyle name="Uwaga 3" xfId="40562" hidden="1"/>
    <cellStyle name="Uwaga 3" xfId="40563" hidden="1"/>
    <cellStyle name="Uwaga 3" xfId="40568" hidden="1"/>
    <cellStyle name="Uwaga 3" xfId="40577" hidden="1"/>
    <cellStyle name="Uwaga 3" xfId="40578" hidden="1"/>
    <cellStyle name="Uwaga 3" xfId="40583" hidden="1"/>
    <cellStyle name="Uwaga 3" xfId="40592" hidden="1"/>
    <cellStyle name="Uwaga 3" xfId="40593" hidden="1"/>
    <cellStyle name="Uwaga 3" xfId="40594" hidden="1"/>
    <cellStyle name="Uwaga 3" xfId="40607" hidden="1"/>
    <cellStyle name="Uwaga 3" xfId="40612" hidden="1"/>
    <cellStyle name="Uwaga 3" xfId="40617" hidden="1"/>
    <cellStyle name="Uwaga 3" xfId="40627" hidden="1"/>
    <cellStyle name="Uwaga 3" xfId="40632" hidden="1"/>
    <cellStyle name="Uwaga 3" xfId="40636" hidden="1"/>
    <cellStyle name="Uwaga 3" xfId="40643" hidden="1"/>
    <cellStyle name="Uwaga 3" xfId="40648" hidden="1"/>
    <cellStyle name="Uwaga 3" xfId="40651" hidden="1"/>
    <cellStyle name="Uwaga 3" xfId="40657" hidden="1"/>
    <cellStyle name="Uwaga 3" xfId="40662" hidden="1"/>
    <cellStyle name="Uwaga 3" xfId="40666" hidden="1"/>
    <cellStyle name="Uwaga 3" xfId="40667" hidden="1"/>
    <cellStyle name="Uwaga 3" xfId="40668" hidden="1"/>
    <cellStyle name="Uwaga 3" xfId="40672" hidden="1"/>
    <cellStyle name="Uwaga 3" xfId="40684" hidden="1"/>
    <cellStyle name="Uwaga 3" xfId="40689" hidden="1"/>
    <cellStyle name="Uwaga 3" xfId="40694" hidden="1"/>
    <cellStyle name="Uwaga 3" xfId="40699" hidden="1"/>
    <cellStyle name="Uwaga 3" xfId="40704" hidden="1"/>
    <cellStyle name="Uwaga 3" xfId="40709" hidden="1"/>
    <cellStyle name="Uwaga 3" xfId="40713" hidden="1"/>
    <cellStyle name="Uwaga 3" xfId="40717" hidden="1"/>
    <cellStyle name="Uwaga 3" xfId="40722" hidden="1"/>
    <cellStyle name="Uwaga 3" xfId="40727" hidden="1"/>
    <cellStyle name="Uwaga 3" xfId="40728" hidden="1"/>
    <cellStyle name="Uwaga 3" xfId="40730" hidden="1"/>
    <cellStyle name="Uwaga 3" xfId="40743" hidden="1"/>
    <cellStyle name="Uwaga 3" xfId="40747" hidden="1"/>
    <cellStyle name="Uwaga 3" xfId="40752" hidden="1"/>
    <cellStyle name="Uwaga 3" xfId="40759" hidden="1"/>
    <cellStyle name="Uwaga 3" xfId="40763" hidden="1"/>
    <cellStyle name="Uwaga 3" xfId="40768" hidden="1"/>
    <cellStyle name="Uwaga 3" xfId="40773" hidden="1"/>
    <cellStyle name="Uwaga 3" xfId="40776" hidden="1"/>
    <cellStyle name="Uwaga 3" xfId="40781" hidden="1"/>
    <cellStyle name="Uwaga 3" xfId="40787" hidden="1"/>
    <cellStyle name="Uwaga 3" xfId="40788" hidden="1"/>
    <cellStyle name="Uwaga 3" xfId="40791" hidden="1"/>
    <cellStyle name="Uwaga 3" xfId="40804" hidden="1"/>
    <cellStyle name="Uwaga 3" xfId="40808" hidden="1"/>
    <cellStyle name="Uwaga 3" xfId="40813" hidden="1"/>
    <cellStyle name="Uwaga 3" xfId="40820" hidden="1"/>
    <cellStyle name="Uwaga 3" xfId="40825" hidden="1"/>
    <cellStyle name="Uwaga 3" xfId="40829" hidden="1"/>
    <cellStyle name="Uwaga 3" xfId="40834" hidden="1"/>
    <cellStyle name="Uwaga 3" xfId="40838" hidden="1"/>
    <cellStyle name="Uwaga 3" xfId="40843" hidden="1"/>
    <cellStyle name="Uwaga 3" xfId="40847" hidden="1"/>
    <cellStyle name="Uwaga 3" xfId="40848" hidden="1"/>
    <cellStyle name="Uwaga 3" xfId="40850" hidden="1"/>
    <cellStyle name="Uwaga 3" xfId="40862" hidden="1"/>
    <cellStyle name="Uwaga 3" xfId="40863" hidden="1"/>
    <cellStyle name="Uwaga 3" xfId="40865" hidden="1"/>
    <cellStyle name="Uwaga 3" xfId="40877" hidden="1"/>
    <cellStyle name="Uwaga 3" xfId="40879" hidden="1"/>
    <cellStyle name="Uwaga 3" xfId="40882" hidden="1"/>
    <cellStyle name="Uwaga 3" xfId="40892" hidden="1"/>
    <cellStyle name="Uwaga 3" xfId="40893" hidden="1"/>
    <cellStyle name="Uwaga 3" xfId="40895" hidden="1"/>
    <cellStyle name="Uwaga 3" xfId="40907" hidden="1"/>
    <cellStyle name="Uwaga 3" xfId="40908" hidden="1"/>
    <cellStyle name="Uwaga 3" xfId="40909" hidden="1"/>
    <cellStyle name="Uwaga 3" xfId="40923" hidden="1"/>
    <cellStyle name="Uwaga 3" xfId="40926" hidden="1"/>
    <cellStyle name="Uwaga 3" xfId="40930" hidden="1"/>
    <cellStyle name="Uwaga 3" xfId="40938" hidden="1"/>
    <cellStyle name="Uwaga 3" xfId="40941" hidden="1"/>
    <cellStyle name="Uwaga 3" xfId="40945" hidden="1"/>
    <cellStyle name="Uwaga 3" xfId="40953" hidden="1"/>
    <cellStyle name="Uwaga 3" xfId="40956" hidden="1"/>
    <cellStyle name="Uwaga 3" xfId="40960" hidden="1"/>
    <cellStyle name="Uwaga 3" xfId="40967" hidden="1"/>
    <cellStyle name="Uwaga 3" xfId="40968" hidden="1"/>
    <cellStyle name="Uwaga 3" xfId="40970" hidden="1"/>
    <cellStyle name="Uwaga 3" xfId="40983" hidden="1"/>
    <cellStyle name="Uwaga 3" xfId="40986" hidden="1"/>
    <cellStyle name="Uwaga 3" xfId="40989" hidden="1"/>
    <cellStyle name="Uwaga 3" xfId="40998" hidden="1"/>
    <cellStyle name="Uwaga 3" xfId="41001" hidden="1"/>
    <cellStyle name="Uwaga 3" xfId="41005" hidden="1"/>
    <cellStyle name="Uwaga 3" xfId="41013" hidden="1"/>
    <cellStyle name="Uwaga 3" xfId="41015" hidden="1"/>
    <cellStyle name="Uwaga 3" xfId="41018" hidden="1"/>
    <cellStyle name="Uwaga 3" xfId="41027" hidden="1"/>
    <cellStyle name="Uwaga 3" xfId="41028" hidden="1"/>
    <cellStyle name="Uwaga 3" xfId="41029" hidden="1"/>
    <cellStyle name="Uwaga 3" xfId="41042" hidden="1"/>
    <cellStyle name="Uwaga 3" xfId="41043" hidden="1"/>
    <cellStyle name="Uwaga 3" xfId="41045" hidden="1"/>
    <cellStyle name="Uwaga 3" xfId="41057" hidden="1"/>
    <cellStyle name="Uwaga 3" xfId="41058" hidden="1"/>
    <cellStyle name="Uwaga 3" xfId="41060" hidden="1"/>
    <cellStyle name="Uwaga 3" xfId="41072" hidden="1"/>
    <cellStyle name="Uwaga 3" xfId="41073" hidden="1"/>
    <cellStyle name="Uwaga 3" xfId="41075" hidden="1"/>
    <cellStyle name="Uwaga 3" xfId="41087" hidden="1"/>
    <cellStyle name="Uwaga 3" xfId="41088" hidden="1"/>
    <cellStyle name="Uwaga 3" xfId="41089" hidden="1"/>
    <cellStyle name="Uwaga 3" xfId="41103" hidden="1"/>
    <cellStyle name="Uwaga 3" xfId="41105" hidden="1"/>
    <cellStyle name="Uwaga 3" xfId="41108" hidden="1"/>
    <cellStyle name="Uwaga 3" xfId="41118" hidden="1"/>
    <cellStyle name="Uwaga 3" xfId="41121" hidden="1"/>
    <cellStyle name="Uwaga 3" xfId="41124" hidden="1"/>
    <cellStyle name="Uwaga 3" xfId="41133" hidden="1"/>
    <cellStyle name="Uwaga 3" xfId="41135" hidden="1"/>
    <cellStyle name="Uwaga 3" xfId="41138" hidden="1"/>
    <cellStyle name="Uwaga 3" xfId="41147" hidden="1"/>
    <cellStyle name="Uwaga 3" xfId="41148" hidden="1"/>
    <cellStyle name="Uwaga 3" xfId="41149" hidden="1"/>
    <cellStyle name="Uwaga 3" xfId="41162" hidden="1"/>
    <cellStyle name="Uwaga 3" xfId="41164" hidden="1"/>
    <cellStyle name="Uwaga 3" xfId="41166" hidden="1"/>
    <cellStyle name="Uwaga 3" xfId="41177" hidden="1"/>
    <cellStyle name="Uwaga 3" xfId="41179" hidden="1"/>
    <cellStyle name="Uwaga 3" xfId="41181" hidden="1"/>
    <cellStyle name="Uwaga 3" xfId="41192" hidden="1"/>
    <cellStyle name="Uwaga 3" xfId="41194" hidden="1"/>
    <cellStyle name="Uwaga 3" xfId="41196" hidden="1"/>
    <cellStyle name="Uwaga 3" xfId="41207" hidden="1"/>
    <cellStyle name="Uwaga 3" xfId="41208" hidden="1"/>
    <cellStyle name="Uwaga 3" xfId="41209" hidden="1"/>
    <cellStyle name="Uwaga 3" xfId="41222" hidden="1"/>
    <cellStyle name="Uwaga 3" xfId="41224" hidden="1"/>
    <cellStyle name="Uwaga 3" xfId="41226" hidden="1"/>
    <cellStyle name="Uwaga 3" xfId="41237" hidden="1"/>
    <cellStyle name="Uwaga 3" xfId="41239" hidden="1"/>
    <cellStyle name="Uwaga 3" xfId="41241" hidden="1"/>
    <cellStyle name="Uwaga 3" xfId="41252" hidden="1"/>
    <cellStyle name="Uwaga 3" xfId="41254" hidden="1"/>
    <cellStyle name="Uwaga 3" xfId="41255" hidden="1"/>
    <cellStyle name="Uwaga 3" xfId="41267" hidden="1"/>
    <cellStyle name="Uwaga 3" xfId="41268" hidden="1"/>
    <cellStyle name="Uwaga 3" xfId="41269" hidden="1"/>
    <cellStyle name="Uwaga 3" xfId="41282" hidden="1"/>
    <cellStyle name="Uwaga 3" xfId="41284" hidden="1"/>
    <cellStyle name="Uwaga 3" xfId="41286" hidden="1"/>
    <cellStyle name="Uwaga 3" xfId="41297" hidden="1"/>
    <cellStyle name="Uwaga 3" xfId="41299" hidden="1"/>
    <cellStyle name="Uwaga 3" xfId="41301" hidden="1"/>
    <cellStyle name="Uwaga 3" xfId="41312" hidden="1"/>
    <cellStyle name="Uwaga 3" xfId="41314" hidden="1"/>
    <cellStyle name="Uwaga 3" xfId="41316" hidden="1"/>
    <cellStyle name="Uwaga 3" xfId="41327" hidden="1"/>
    <cellStyle name="Uwaga 3" xfId="41328" hidden="1"/>
    <cellStyle name="Uwaga 3" xfId="41330" hidden="1"/>
    <cellStyle name="Uwaga 3" xfId="41341" hidden="1"/>
    <cellStyle name="Uwaga 3" xfId="41343" hidden="1"/>
    <cellStyle name="Uwaga 3" xfId="41344" hidden="1"/>
    <cellStyle name="Uwaga 3" xfId="41353" hidden="1"/>
    <cellStyle name="Uwaga 3" xfId="41356" hidden="1"/>
    <cellStyle name="Uwaga 3" xfId="41358" hidden="1"/>
    <cellStyle name="Uwaga 3" xfId="41369" hidden="1"/>
    <cellStyle name="Uwaga 3" xfId="41371" hidden="1"/>
    <cellStyle name="Uwaga 3" xfId="41373" hidden="1"/>
    <cellStyle name="Uwaga 3" xfId="41385" hidden="1"/>
    <cellStyle name="Uwaga 3" xfId="41387" hidden="1"/>
    <cellStyle name="Uwaga 3" xfId="41389" hidden="1"/>
    <cellStyle name="Uwaga 3" xfId="41397" hidden="1"/>
    <cellStyle name="Uwaga 3" xfId="41399" hidden="1"/>
    <cellStyle name="Uwaga 3" xfId="41402" hidden="1"/>
    <cellStyle name="Uwaga 3" xfId="41392" hidden="1"/>
    <cellStyle name="Uwaga 3" xfId="41391" hidden="1"/>
    <cellStyle name="Uwaga 3" xfId="41390" hidden="1"/>
    <cellStyle name="Uwaga 3" xfId="41377" hidden="1"/>
    <cellStyle name="Uwaga 3" xfId="41376" hidden="1"/>
    <cellStyle name="Uwaga 3" xfId="41375" hidden="1"/>
    <cellStyle name="Uwaga 3" xfId="41362" hidden="1"/>
    <cellStyle name="Uwaga 3" xfId="41361" hidden="1"/>
    <cellStyle name="Uwaga 3" xfId="41360" hidden="1"/>
    <cellStyle name="Uwaga 3" xfId="41347" hidden="1"/>
    <cellStyle name="Uwaga 3" xfId="41346" hidden="1"/>
    <cellStyle name="Uwaga 3" xfId="41345" hidden="1"/>
    <cellStyle name="Uwaga 3" xfId="41332" hidden="1"/>
    <cellStyle name="Uwaga 3" xfId="41331" hidden="1"/>
    <cellStyle name="Uwaga 3" xfId="41329" hidden="1"/>
    <cellStyle name="Uwaga 3" xfId="41318" hidden="1"/>
    <cellStyle name="Uwaga 3" xfId="41315" hidden="1"/>
    <cellStyle name="Uwaga 3" xfId="41313" hidden="1"/>
    <cellStyle name="Uwaga 3" xfId="41303" hidden="1"/>
    <cellStyle name="Uwaga 3" xfId="41300" hidden="1"/>
    <cellStyle name="Uwaga 3" xfId="41298" hidden="1"/>
    <cellStyle name="Uwaga 3" xfId="41288" hidden="1"/>
    <cellStyle name="Uwaga 3" xfId="41285" hidden="1"/>
    <cellStyle name="Uwaga 3" xfId="41283" hidden="1"/>
    <cellStyle name="Uwaga 3" xfId="41273" hidden="1"/>
    <cellStyle name="Uwaga 3" xfId="41271" hidden="1"/>
    <cellStyle name="Uwaga 3" xfId="41270" hidden="1"/>
    <cellStyle name="Uwaga 3" xfId="41258" hidden="1"/>
    <cellStyle name="Uwaga 3" xfId="41256" hidden="1"/>
    <cellStyle name="Uwaga 3" xfId="41253" hidden="1"/>
    <cellStyle name="Uwaga 3" xfId="41243" hidden="1"/>
    <cellStyle name="Uwaga 3" xfId="41240" hidden="1"/>
    <cellStyle name="Uwaga 3" xfId="41238" hidden="1"/>
    <cellStyle name="Uwaga 3" xfId="41228" hidden="1"/>
    <cellStyle name="Uwaga 3" xfId="41225" hidden="1"/>
    <cellStyle name="Uwaga 3" xfId="41223" hidden="1"/>
    <cellStyle name="Uwaga 3" xfId="41213" hidden="1"/>
    <cellStyle name="Uwaga 3" xfId="41211" hidden="1"/>
    <cellStyle name="Uwaga 3" xfId="41210" hidden="1"/>
    <cellStyle name="Uwaga 3" xfId="41198" hidden="1"/>
    <cellStyle name="Uwaga 3" xfId="41195" hidden="1"/>
    <cellStyle name="Uwaga 3" xfId="41193" hidden="1"/>
    <cellStyle name="Uwaga 3" xfId="41183" hidden="1"/>
    <cellStyle name="Uwaga 3" xfId="41180" hidden="1"/>
    <cellStyle name="Uwaga 3" xfId="41178" hidden="1"/>
    <cellStyle name="Uwaga 3" xfId="41168" hidden="1"/>
    <cellStyle name="Uwaga 3" xfId="41165" hidden="1"/>
    <cellStyle name="Uwaga 3" xfId="41163" hidden="1"/>
    <cellStyle name="Uwaga 3" xfId="41153" hidden="1"/>
    <cellStyle name="Uwaga 3" xfId="41151" hidden="1"/>
    <cellStyle name="Uwaga 3" xfId="41150" hidden="1"/>
    <cellStyle name="Uwaga 3" xfId="41137" hidden="1"/>
    <cellStyle name="Uwaga 3" xfId="41134" hidden="1"/>
    <cellStyle name="Uwaga 3" xfId="41132" hidden="1"/>
    <cellStyle name="Uwaga 3" xfId="41122" hidden="1"/>
    <cellStyle name="Uwaga 3" xfId="41119" hidden="1"/>
    <cellStyle name="Uwaga 3" xfId="41117" hidden="1"/>
    <cellStyle name="Uwaga 3" xfId="41107" hidden="1"/>
    <cellStyle name="Uwaga 3" xfId="41104" hidden="1"/>
    <cellStyle name="Uwaga 3" xfId="41102" hidden="1"/>
    <cellStyle name="Uwaga 3" xfId="41093" hidden="1"/>
    <cellStyle name="Uwaga 3" xfId="41091" hidden="1"/>
    <cellStyle name="Uwaga 3" xfId="41090" hidden="1"/>
    <cellStyle name="Uwaga 3" xfId="41078" hidden="1"/>
    <cellStyle name="Uwaga 3" xfId="41076" hidden="1"/>
    <cellStyle name="Uwaga 3" xfId="41074" hidden="1"/>
    <cellStyle name="Uwaga 3" xfId="41063" hidden="1"/>
    <cellStyle name="Uwaga 3" xfId="41061" hidden="1"/>
    <cellStyle name="Uwaga 3" xfId="41059" hidden="1"/>
    <cellStyle name="Uwaga 3" xfId="41048" hidden="1"/>
    <cellStyle name="Uwaga 3" xfId="41046" hidden="1"/>
    <cellStyle name="Uwaga 3" xfId="41044" hidden="1"/>
    <cellStyle name="Uwaga 3" xfId="41033" hidden="1"/>
    <cellStyle name="Uwaga 3" xfId="41031" hidden="1"/>
    <cellStyle name="Uwaga 3" xfId="41030" hidden="1"/>
    <cellStyle name="Uwaga 3" xfId="41017" hidden="1"/>
    <cellStyle name="Uwaga 3" xfId="41014" hidden="1"/>
    <cellStyle name="Uwaga 3" xfId="41012" hidden="1"/>
    <cellStyle name="Uwaga 3" xfId="41002" hidden="1"/>
    <cellStyle name="Uwaga 3" xfId="40999" hidden="1"/>
    <cellStyle name="Uwaga 3" xfId="40997" hidden="1"/>
    <cellStyle name="Uwaga 3" xfId="40987" hidden="1"/>
    <cellStyle name="Uwaga 3" xfId="40984" hidden="1"/>
    <cellStyle name="Uwaga 3" xfId="40982" hidden="1"/>
    <cellStyle name="Uwaga 3" xfId="40973" hidden="1"/>
    <cellStyle name="Uwaga 3" xfId="40971" hidden="1"/>
    <cellStyle name="Uwaga 3" xfId="40969" hidden="1"/>
    <cellStyle name="Uwaga 3" xfId="40957" hidden="1"/>
    <cellStyle name="Uwaga 3" xfId="40954" hidden="1"/>
    <cellStyle name="Uwaga 3" xfId="40952" hidden="1"/>
    <cellStyle name="Uwaga 3" xfId="40942" hidden="1"/>
    <cellStyle name="Uwaga 3" xfId="40939" hidden="1"/>
    <cellStyle name="Uwaga 3" xfId="40937" hidden="1"/>
    <cellStyle name="Uwaga 3" xfId="40927" hidden="1"/>
    <cellStyle name="Uwaga 3" xfId="40924" hidden="1"/>
    <cellStyle name="Uwaga 3" xfId="40922" hidden="1"/>
    <cellStyle name="Uwaga 3" xfId="40915" hidden="1"/>
    <cellStyle name="Uwaga 3" xfId="40912" hidden="1"/>
    <cellStyle name="Uwaga 3" xfId="40910" hidden="1"/>
    <cellStyle name="Uwaga 3" xfId="40900" hidden="1"/>
    <cellStyle name="Uwaga 3" xfId="40897" hidden="1"/>
    <cellStyle name="Uwaga 3" xfId="40894" hidden="1"/>
    <cellStyle name="Uwaga 3" xfId="40885" hidden="1"/>
    <cellStyle name="Uwaga 3" xfId="40881" hidden="1"/>
    <cellStyle name="Uwaga 3" xfId="40878" hidden="1"/>
    <cellStyle name="Uwaga 3" xfId="40870" hidden="1"/>
    <cellStyle name="Uwaga 3" xfId="40867" hidden="1"/>
    <cellStyle name="Uwaga 3" xfId="40864" hidden="1"/>
    <cellStyle name="Uwaga 3" xfId="40855" hidden="1"/>
    <cellStyle name="Uwaga 3" xfId="40852" hidden="1"/>
    <cellStyle name="Uwaga 3" xfId="40849" hidden="1"/>
    <cellStyle name="Uwaga 3" xfId="40839" hidden="1"/>
    <cellStyle name="Uwaga 3" xfId="40835" hidden="1"/>
    <cellStyle name="Uwaga 3" xfId="40832" hidden="1"/>
    <cellStyle name="Uwaga 3" xfId="40823" hidden="1"/>
    <cellStyle name="Uwaga 3" xfId="40819" hidden="1"/>
    <cellStyle name="Uwaga 3" xfId="40817" hidden="1"/>
    <cellStyle name="Uwaga 3" xfId="40809" hidden="1"/>
    <cellStyle name="Uwaga 3" xfId="40805" hidden="1"/>
    <cellStyle name="Uwaga 3" xfId="40802" hidden="1"/>
    <cellStyle name="Uwaga 3" xfId="40795" hidden="1"/>
    <cellStyle name="Uwaga 3" xfId="40792" hidden="1"/>
    <cellStyle name="Uwaga 3" xfId="40789" hidden="1"/>
    <cellStyle name="Uwaga 3" xfId="40780" hidden="1"/>
    <cellStyle name="Uwaga 3" xfId="40775" hidden="1"/>
    <cellStyle name="Uwaga 3" xfId="40772" hidden="1"/>
    <cellStyle name="Uwaga 3" xfId="40765" hidden="1"/>
    <cellStyle name="Uwaga 3" xfId="40760" hidden="1"/>
    <cellStyle name="Uwaga 3" xfId="40757" hidden="1"/>
    <cellStyle name="Uwaga 3" xfId="40750" hidden="1"/>
    <cellStyle name="Uwaga 3" xfId="40745" hidden="1"/>
    <cellStyle name="Uwaga 3" xfId="40742" hidden="1"/>
    <cellStyle name="Uwaga 3" xfId="40736" hidden="1"/>
    <cellStyle name="Uwaga 3" xfId="40732" hidden="1"/>
    <cellStyle name="Uwaga 3" xfId="40729" hidden="1"/>
    <cellStyle name="Uwaga 3" xfId="40721" hidden="1"/>
    <cellStyle name="Uwaga 3" xfId="40716" hidden="1"/>
    <cellStyle name="Uwaga 3" xfId="40712" hidden="1"/>
    <cellStyle name="Uwaga 3" xfId="40706" hidden="1"/>
    <cellStyle name="Uwaga 3" xfId="40701" hidden="1"/>
    <cellStyle name="Uwaga 3" xfId="40697" hidden="1"/>
    <cellStyle name="Uwaga 3" xfId="40691" hidden="1"/>
    <cellStyle name="Uwaga 3" xfId="40686" hidden="1"/>
    <cellStyle name="Uwaga 3" xfId="40682" hidden="1"/>
    <cellStyle name="Uwaga 3" xfId="40677" hidden="1"/>
    <cellStyle name="Uwaga 3" xfId="40673" hidden="1"/>
    <cellStyle name="Uwaga 3" xfId="40669" hidden="1"/>
    <cellStyle name="Uwaga 3" xfId="40661" hidden="1"/>
    <cellStyle name="Uwaga 3" xfId="40656" hidden="1"/>
    <cellStyle name="Uwaga 3" xfId="40652" hidden="1"/>
    <cellStyle name="Uwaga 3" xfId="40646" hidden="1"/>
    <cellStyle name="Uwaga 3" xfId="40641" hidden="1"/>
    <cellStyle name="Uwaga 3" xfId="40637" hidden="1"/>
    <cellStyle name="Uwaga 3" xfId="40631" hidden="1"/>
    <cellStyle name="Uwaga 3" xfId="40626" hidden="1"/>
    <cellStyle name="Uwaga 3" xfId="40622" hidden="1"/>
    <cellStyle name="Uwaga 3" xfId="40618" hidden="1"/>
    <cellStyle name="Uwaga 3" xfId="40613" hidden="1"/>
    <cellStyle name="Uwaga 3" xfId="40608" hidden="1"/>
    <cellStyle name="Uwaga 3" xfId="40603" hidden="1"/>
    <cellStyle name="Uwaga 3" xfId="40599" hidden="1"/>
    <cellStyle name="Uwaga 3" xfId="40595" hidden="1"/>
    <cellStyle name="Uwaga 3" xfId="40588" hidden="1"/>
    <cellStyle name="Uwaga 3" xfId="40584" hidden="1"/>
    <cellStyle name="Uwaga 3" xfId="40579" hidden="1"/>
    <cellStyle name="Uwaga 3" xfId="40573" hidden="1"/>
    <cellStyle name="Uwaga 3" xfId="40569" hidden="1"/>
    <cellStyle name="Uwaga 3" xfId="40564" hidden="1"/>
    <cellStyle name="Uwaga 3" xfId="40558" hidden="1"/>
    <cellStyle name="Uwaga 3" xfId="40554" hidden="1"/>
    <cellStyle name="Uwaga 3" xfId="40549" hidden="1"/>
    <cellStyle name="Uwaga 3" xfId="40543" hidden="1"/>
    <cellStyle name="Uwaga 3" xfId="40539" hidden="1"/>
    <cellStyle name="Uwaga 3" xfId="40535" hidden="1"/>
    <cellStyle name="Uwaga 3" xfId="41395" hidden="1"/>
    <cellStyle name="Uwaga 3" xfId="41394" hidden="1"/>
    <cellStyle name="Uwaga 3" xfId="41393" hidden="1"/>
    <cellStyle name="Uwaga 3" xfId="41380" hidden="1"/>
    <cellStyle name="Uwaga 3" xfId="41379" hidden="1"/>
    <cellStyle name="Uwaga 3" xfId="41378" hidden="1"/>
    <cellStyle name="Uwaga 3" xfId="41365" hidden="1"/>
    <cellStyle name="Uwaga 3" xfId="41364" hidden="1"/>
    <cellStyle name="Uwaga 3" xfId="41363" hidden="1"/>
    <cellStyle name="Uwaga 3" xfId="41350" hidden="1"/>
    <cellStyle name="Uwaga 3" xfId="41349" hidden="1"/>
    <cellStyle name="Uwaga 3" xfId="41348" hidden="1"/>
    <cellStyle name="Uwaga 3" xfId="41335" hidden="1"/>
    <cellStyle name="Uwaga 3" xfId="41334" hidden="1"/>
    <cellStyle name="Uwaga 3" xfId="41333" hidden="1"/>
    <cellStyle name="Uwaga 3" xfId="41321" hidden="1"/>
    <cellStyle name="Uwaga 3" xfId="41319" hidden="1"/>
    <cellStyle name="Uwaga 3" xfId="41317" hidden="1"/>
    <cellStyle name="Uwaga 3" xfId="41306" hidden="1"/>
    <cellStyle name="Uwaga 3" xfId="41304" hidden="1"/>
    <cellStyle name="Uwaga 3" xfId="41302" hidden="1"/>
    <cellStyle name="Uwaga 3" xfId="41291" hidden="1"/>
    <cellStyle name="Uwaga 3" xfId="41289" hidden="1"/>
    <cellStyle name="Uwaga 3" xfId="41287" hidden="1"/>
    <cellStyle name="Uwaga 3" xfId="41276" hidden="1"/>
    <cellStyle name="Uwaga 3" xfId="41274" hidden="1"/>
    <cellStyle name="Uwaga 3" xfId="41272" hidden="1"/>
    <cellStyle name="Uwaga 3" xfId="41261" hidden="1"/>
    <cellStyle name="Uwaga 3" xfId="41259" hidden="1"/>
    <cellStyle name="Uwaga 3" xfId="41257" hidden="1"/>
    <cellStyle name="Uwaga 3" xfId="41246" hidden="1"/>
    <cellStyle name="Uwaga 3" xfId="41244" hidden="1"/>
    <cellStyle name="Uwaga 3" xfId="41242" hidden="1"/>
    <cellStyle name="Uwaga 3" xfId="41231" hidden="1"/>
    <cellStyle name="Uwaga 3" xfId="41229" hidden="1"/>
    <cellStyle name="Uwaga 3" xfId="41227" hidden="1"/>
    <cellStyle name="Uwaga 3" xfId="41216" hidden="1"/>
    <cellStyle name="Uwaga 3" xfId="41214" hidden="1"/>
    <cellStyle name="Uwaga 3" xfId="41212" hidden="1"/>
    <cellStyle name="Uwaga 3" xfId="41201" hidden="1"/>
    <cellStyle name="Uwaga 3" xfId="41199" hidden="1"/>
    <cellStyle name="Uwaga 3" xfId="41197" hidden="1"/>
    <cellStyle name="Uwaga 3" xfId="41186" hidden="1"/>
    <cellStyle name="Uwaga 3" xfId="41184" hidden="1"/>
    <cellStyle name="Uwaga 3" xfId="41182" hidden="1"/>
    <cellStyle name="Uwaga 3" xfId="41171" hidden="1"/>
    <cellStyle name="Uwaga 3" xfId="41169" hidden="1"/>
    <cellStyle name="Uwaga 3" xfId="41167" hidden="1"/>
    <cellStyle name="Uwaga 3" xfId="41156" hidden="1"/>
    <cellStyle name="Uwaga 3" xfId="41154" hidden="1"/>
    <cellStyle name="Uwaga 3" xfId="41152" hidden="1"/>
    <cellStyle name="Uwaga 3" xfId="41141" hidden="1"/>
    <cellStyle name="Uwaga 3" xfId="41139" hidden="1"/>
    <cellStyle name="Uwaga 3" xfId="41136" hidden="1"/>
    <cellStyle name="Uwaga 3" xfId="41126" hidden="1"/>
    <cellStyle name="Uwaga 3" xfId="41123" hidden="1"/>
    <cellStyle name="Uwaga 3" xfId="41120" hidden="1"/>
    <cellStyle name="Uwaga 3" xfId="41111" hidden="1"/>
    <cellStyle name="Uwaga 3" xfId="41109" hidden="1"/>
    <cellStyle name="Uwaga 3" xfId="41106" hidden="1"/>
    <cellStyle name="Uwaga 3" xfId="41096" hidden="1"/>
    <cellStyle name="Uwaga 3" xfId="41094" hidden="1"/>
    <cellStyle name="Uwaga 3" xfId="41092" hidden="1"/>
    <cellStyle name="Uwaga 3" xfId="41081" hidden="1"/>
    <cellStyle name="Uwaga 3" xfId="41079" hidden="1"/>
    <cellStyle name="Uwaga 3" xfId="41077" hidden="1"/>
    <cellStyle name="Uwaga 3" xfId="41066" hidden="1"/>
    <cellStyle name="Uwaga 3" xfId="41064" hidden="1"/>
    <cellStyle name="Uwaga 3" xfId="41062" hidden="1"/>
    <cellStyle name="Uwaga 3" xfId="41051" hidden="1"/>
    <cellStyle name="Uwaga 3" xfId="41049" hidden="1"/>
    <cellStyle name="Uwaga 3" xfId="41047" hidden="1"/>
    <cellStyle name="Uwaga 3" xfId="41036" hidden="1"/>
    <cellStyle name="Uwaga 3" xfId="41034" hidden="1"/>
    <cellStyle name="Uwaga 3" xfId="41032" hidden="1"/>
    <cellStyle name="Uwaga 3" xfId="41021" hidden="1"/>
    <cellStyle name="Uwaga 3" xfId="41019" hidden="1"/>
    <cellStyle name="Uwaga 3" xfId="41016" hidden="1"/>
    <cellStyle name="Uwaga 3" xfId="41006" hidden="1"/>
    <cellStyle name="Uwaga 3" xfId="41003" hidden="1"/>
    <cellStyle name="Uwaga 3" xfId="41000" hidden="1"/>
    <cellStyle name="Uwaga 3" xfId="40991" hidden="1"/>
    <cellStyle name="Uwaga 3" xfId="40988" hidden="1"/>
    <cellStyle name="Uwaga 3" xfId="40985" hidden="1"/>
    <cellStyle name="Uwaga 3" xfId="40976" hidden="1"/>
    <cellStyle name="Uwaga 3" xfId="40974" hidden="1"/>
    <cellStyle name="Uwaga 3" xfId="40972" hidden="1"/>
    <cellStyle name="Uwaga 3" xfId="40961" hidden="1"/>
    <cellStyle name="Uwaga 3" xfId="40958" hidden="1"/>
    <cellStyle name="Uwaga 3" xfId="40955" hidden="1"/>
    <cellStyle name="Uwaga 3" xfId="40946" hidden="1"/>
    <cellStyle name="Uwaga 3" xfId="40943" hidden="1"/>
    <cellStyle name="Uwaga 3" xfId="40940" hidden="1"/>
    <cellStyle name="Uwaga 3" xfId="40931" hidden="1"/>
    <cellStyle name="Uwaga 3" xfId="40928" hidden="1"/>
    <cellStyle name="Uwaga 3" xfId="40925" hidden="1"/>
    <cellStyle name="Uwaga 3" xfId="40918" hidden="1"/>
    <cellStyle name="Uwaga 3" xfId="40914" hidden="1"/>
    <cellStyle name="Uwaga 3" xfId="40911" hidden="1"/>
    <cellStyle name="Uwaga 3" xfId="40903" hidden="1"/>
    <cellStyle name="Uwaga 3" xfId="40899" hidden="1"/>
    <cellStyle name="Uwaga 3" xfId="40896" hidden="1"/>
    <cellStyle name="Uwaga 3" xfId="40888" hidden="1"/>
    <cellStyle name="Uwaga 3" xfId="40884" hidden="1"/>
    <cellStyle name="Uwaga 3" xfId="40880" hidden="1"/>
    <cellStyle name="Uwaga 3" xfId="40873" hidden="1"/>
    <cellStyle name="Uwaga 3" xfId="40869" hidden="1"/>
    <cellStyle name="Uwaga 3" xfId="40866" hidden="1"/>
    <cellStyle name="Uwaga 3" xfId="40858" hidden="1"/>
    <cellStyle name="Uwaga 3" xfId="40854" hidden="1"/>
    <cellStyle name="Uwaga 3" xfId="40851" hidden="1"/>
    <cellStyle name="Uwaga 3" xfId="40842" hidden="1"/>
    <cellStyle name="Uwaga 3" xfId="40837" hidden="1"/>
    <cellStyle name="Uwaga 3" xfId="40833" hidden="1"/>
    <cellStyle name="Uwaga 3" xfId="40827" hidden="1"/>
    <cellStyle name="Uwaga 3" xfId="40822" hidden="1"/>
    <cellStyle name="Uwaga 3" xfId="40818" hidden="1"/>
    <cellStyle name="Uwaga 3" xfId="40812" hidden="1"/>
    <cellStyle name="Uwaga 3" xfId="40807" hidden="1"/>
    <cellStyle name="Uwaga 3" xfId="40803" hidden="1"/>
    <cellStyle name="Uwaga 3" xfId="40798" hidden="1"/>
    <cellStyle name="Uwaga 3" xfId="40794" hidden="1"/>
    <cellStyle name="Uwaga 3" xfId="40790" hidden="1"/>
    <cellStyle name="Uwaga 3" xfId="40783" hidden="1"/>
    <cellStyle name="Uwaga 3" xfId="40778" hidden="1"/>
    <cellStyle name="Uwaga 3" xfId="40774" hidden="1"/>
    <cellStyle name="Uwaga 3" xfId="40767" hidden="1"/>
    <cellStyle name="Uwaga 3" xfId="40762" hidden="1"/>
    <cellStyle name="Uwaga 3" xfId="40758" hidden="1"/>
    <cellStyle name="Uwaga 3" xfId="40753" hidden="1"/>
    <cellStyle name="Uwaga 3" xfId="40748" hidden="1"/>
    <cellStyle name="Uwaga 3" xfId="40744" hidden="1"/>
    <cellStyle name="Uwaga 3" xfId="40738" hidden="1"/>
    <cellStyle name="Uwaga 3" xfId="40734" hidden="1"/>
    <cellStyle name="Uwaga 3" xfId="40731" hidden="1"/>
    <cellStyle name="Uwaga 3" xfId="40724" hidden="1"/>
    <cellStyle name="Uwaga 3" xfId="40719" hidden="1"/>
    <cellStyle name="Uwaga 3" xfId="40714" hidden="1"/>
    <cellStyle name="Uwaga 3" xfId="40708" hidden="1"/>
    <cellStyle name="Uwaga 3" xfId="40703" hidden="1"/>
    <cellStyle name="Uwaga 3" xfId="40698" hidden="1"/>
    <cellStyle name="Uwaga 3" xfId="40693" hidden="1"/>
    <cellStyle name="Uwaga 3" xfId="40688" hidden="1"/>
    <cellStyle name="Uwaga 3" xfId="40683" hidden="1"/>
    <cellStyle name="Uwaga 3" xfId="40679" hidden="1"/>
    <cellStyle name="Uwaga 3" xfId="40675" hidden="1"/>
    <cellStyle name="Uwaga 3" xfId="40670" hidden="1"/>
    <cellStyle name="Uwaga 3" xfId="40663" hidden="1"/>
    <cellStyle name="Uwaga 3" xfId="40658" hidden="1"/>
    <cellStyle name="Uwaga 3" xfId="40653" hidden="1"/>
    <cellStyle name="Uwaga 3" xfId="40647" hidden="1"/>
    <cellStyle name="Uwaga 3" xfId="40642" hidden="1"/>
    <cellStyle name="Uwaga 3" xfId="40638" hidden="1"/>
    <cellStyle name="Uwaga 3" xfId="40633" hidden="1"/>
    <cellStyle name="Uwaga 3" xfId="40628" hidden="1"/>
    <cellStyle name="Uwaga 3" xfId="40623" hidden="1"/>
    <cellStyle name="Uwaga 3" xfId="40619" hidden="1"/>
    <cellStyle name="Uwaga 3" xfId="40614" hidden="1"/>
    <cellStyle name="Uwaga 3" xfId="40609" hidden="1"/>
    <cellStyle name="Uwaga 3" xfId="40604" hidden="1"/>
    <cellStyle name="Uwaga 3" xfId="40600" hidden="1"/>
    <cellStyle name="Uwaga 3" xfId="40596" hidden="1"/>
    <cellStyle name="Uwaga 3" xfId="40589" hidden="1"/>
    <cellStyle name="Uwaga 3" xfId="40585" hidden="1"/>
    <cellStyle name="Uwaga 3" xfId="40580" hidden="1"/>
    <cellStyle name="Uwaga 3" xfId="40574" hidden="1"/>
    <cellStyle name="Uwaga 3" xfId="40570" hidden="1"/>
    <cellStyle name="Uwaga 3" xfId="40565" hidden="1"/>
    <cellStyle name="Uwaga 3" xfId="40559" hidden="1"/>
    <cellStyle name="Uwaga 3" xfId="40555" hidden="1"/>
    <cellStyle name="Uwaga 3" xfId="40551" hidden="1"/>
    <cellStyle name="Uwaga 3" xfId="40544" hidden="1"/>
    <cellStyle name="Uwaga 3" xfId="40540" hidden="1"/>
    <cellStyle name="Uwaga 3" xfId="40536" hidden="1"/>
    <cellStyle name="Uwaga 3" xfId="41400" hidden="1"/>
    <cellStyle name="Uwaga 3" xfId="41398" hidden="1"/>
    <cellStyle name="Uwaga 3" xfId="41396" hidden="1"/>
    <cellStyle name="Uwaga 3" xfId="41383" hidden="1"/>
    <cellStyle name="Uwaga 3" xfId="41382" hidden="1"/>
    <cellStyle name="Uwaga 3" xfId="41381" hidden="1"/>
    <cellStyle name="Uwaga 3" xfId="41368" hidden="1"/>
    <cellStyle name="Uwaga 3" xfId="41367" hidden="1"/>
    <cellStyle name="Uwaga 3" xfId="41366" hidden="1"/>
    <cellStyle name="Uwaga 3" xfId="41354" hidden="1"/>
    <cellStyle name="Uwaga 3" xfId="41352" hidden="1"/>
    <cellStyle name="Uwaga 3" xfId="41351" hidden="1"/>
    <cellStyle name="Uwaga 3" xfId="41338" hidden="1"/>
    <cellStyle name="Uwaga 3" xfId="41337" hidden="1"/>
    <cellStyle name="Uwaga 3" xfId="41336" hidden="1"/>
    <cellStyle name="Uwaga 3" xfId="41324" hidden="1"/>
    <cellStyle name="Uwaga 3" xfId="41322" hidden="1"/>
    <cellStyle name="Uwaga 3" xfId="41320" hidden="1"/>
    <cellStyle name="Uwaga 3" xfId="41309" hidden="1"/>
    <cellStyle name="Uwaga 3" xfId="41307" hidden="1"/>
    <cellStyle name="Uwaga 3" xfId="41305" hidden="1"/>
    <cellStyle name="Uwaga 3" xfId="41294" hidden="1"/>
    <cellStyle name="Uwaga 3" xfId="41292" hidden="1"/>
    <cellStyle name="Uwaga 3" xfId="41290" hidden="1"/>
    <cellStyle name="Uwaga 3" xfId="41279" hidden="1"/>
    <cellStyle name="Uwaga 3" xfId="41277" hidden="1"/>
    <cellStyle name="Uwaga 3" xfId="41275" hidden="1"/>
    <cellStyle name="Uwaga 3" xfId="41264" hidden="1"/>
    <cellStyle name="Uwaga 3" xfId="41262" hidden="1"/>
    <cellStyle name="Uwaga 3" xfId="41260" hidden="1"/>
    <cellStyle name="Uwaga 3" xfId="41249" hidden="1"/>
    <cellStyle name="Uwaga 3" xfId="41247" hidden="1"/>
    <cellStyle name="Uwaga 3" xfId="41245" hidden="1"/>
    <cellStyle name="Uwaga 3" xfId="41234" hidden="1"/>
    <cellStyle name="Uwaga 3" xfId="41232" hidden="1"/>
    <cellStyle name="Uwaga 3" xfId="41230" hidden="1"/>
    <cellStyle name="Uwaga 3" xfId="41219" hidden="1"/>
    <cellStyle name="Uwaga 3" xfId="41217" hidden="1"/>
    <cellStyle name="Uwaga 3" xfId="41215" hidden="1"/>
    <cellStyle name="Uwaga 3" xfId="41204" hidden="1"/>
    <cellStyle name="Uwaga 3" xfId="41202" hidden="1"/>
    <cellStyle name="Uwaga 3" xfId="41200" hidden="1"/>
    <cellStyle name="Uwaga 3" xfId="41189" hidden="1"/>
    <cellStyle name="Uwaga 3" xfId="41187" hidden="1"/>
    <cellStyle name="Uwaga 3" xfId="41185" hidden="1"/>
    <cellStyle name="Uwaga 3" xfId="41174" hidden="1"/>
    <cellStyle name="Uwaga 3" xfId="41172" hidden="1"/>
    <cellStyle name="Uwaga 3" xfId="41170" hidden="1"/>
    <cellStyle name="Uwaga 3" xfId="41159" hidden="1"/>
    <cellStyle name="Uwaga 3" xfId="41157" hidden="1"/>
    <cellStyle name="Uwaga 3" xfId="41155" hidden="1"/>
    <cellStyle name="Uwaga 3" xfId="41144" hidden="1"/>
    <cellStyle name="Uwaga 3" xfId="41142" hidden="1"/>
    <cellStyle name="Uwaga 3" xfId="41140" hidden="1"/>
    <cellStyle name="Uwaga 3" xfId="41129" hidden="1"/>
    <cellStyle name="Uwaga 3" xfId="41127" hidden="1"/>
    <cellStyle name="Uwaga 3" xfId="41125" hidden="1"/>
    <cellStyle name="Uwaga 3" xfId="41114" hidden="1"/>
    <cellStyle name="Uwaga 3" xfId="41112" hidden="1"/>
    <cellStyle name="Uwaga 3" xfId="41110" hidden="1"/>
    <cellStyle name="Uwaga 3" xfId="41099" hidden="1"/>
    <cellStyle name="Uwaga 3" xfId="41097" hidden="1"/>
    <cellStyle name="Uwaga 3" xfId="41095" hidden="1"/>
    <cellStyle name="Uwaga 3" xfId="41084" hidden="1"/>
    <cellStyle name="Uwaga 3" xfId="41082" hidden="1"/>
    <cellStyle name="Uwaga 3" xfId="41080" hidden="1"/>
    <cellStyle name="Uwaga 3" xfId="41069" hidden="1"/>
    <cellStyle name="Uwaga 3" xfId="41067" hidden="1"/>
    <cellStyle name="Uwaga 3" xfId="41065" hidden="1"/>
    <cellStyle name="Uwaga 3" xfId="41054" hidden="1"/>
    <cellStyle name="Uwaga 3" xfId="41052" hidden="1"/>
    <cellStyle name="Uwaga 3" xfId="41050" hidden="1"/>
    <cellStyle name="Uwaga 3" xfId="41039" hidden="1"/>
    <cellStyle name="Uwaga 3" xfId="41037" hidden="1"/>
    <cellStyle name="Uwaga 3" xfId="41035" hidden="1"/>
    <cellStyle name="Uwaga 3" xfId="41024" hidden="1"/>
    <cellStyle name="Uwaga 3" xfId="41022" hidden="1"/>
    <cellStyle name="Uwaga 3" xfId="41020" hidden="1"/>
    <cellStyle name="Uwaga 3" xfId="41009" hidden="1"/>
    <cellStyle name="Uwaga 3" xfId="41007" hidden="1"/>
    <cellStyle name="Uwaga 3" xfId="41004" hidden="1"/>
    <cellStyle name="Uwaga 3" xfId="40994" hidden="1"/>
    <cellStyle name="Uwaga 3" xfId="40992" hidden="1"/>
    <cellStyle name="Uwaga 3" xfId="40990" hidden="1"/>
    <cellStyle name="Uwaga 3" xfId="40979" hidden="1"/>
    <cellStyle name="Uwaga 3" xfId="40977" hidden="1"/>
    <cellStyle name="Uwaga 3" xfId="40975" hidden="1"/>
    <cellStyle name="Uwaga 3" xfId="40964" hidden="1"/>
    <cellStyle name="Uwaga 3" xfId="40962" hidden="1"/>
    <cellStyle name="Uwaga 3" xfId="40959" hidden="1"/>
    <cellStyle name="Uwaga 3" xfId="40949" hidden="1"/>
    <cellStyle name="Uwaga 3" xfId="40947" hidden="1"/>
    <cellStyle name="Uwaga 3" xfId="40944" hidden="1"/>
    <cellStyle name="Uwaga 3" xfId="40934" hidden="1"/>
    <cellStyle name="Uwaga 3" xfId="40932" hidden="1"/>
    <cellStyle name="Uwaga 3" xfId="40929" hidden="1"/>
    <cellStyle name="Uwaga 3" xfId="40920" hidden="1"/>
    <cellStyle name="Uwaga 3" xfId="40917" hidden="1"/>
    <cellStyle name="Uwaga 3" xfId="40913" hidden="1"/>
    <cellStyle name="Uwaga 3" xfId="40905" hidden="1"/>
    <cellStyle name="Uwaga 3" xfId="40902" hidden="1"/>
    <cellStyle name="Uwaga 3" xfId="40898" hidden="1"/>
    <cellStyle name="Uwaga 3" xfId="40890" hidden="1"/>
    <cellStyle name="Uwaga 3" xfId="40887" hidden="1"/>
    <cellStyle name="Uwaga 3" xfId="40883" hidden="1"/>
    <cellStyle name="Uwaga 3" xfId="40875" hidden="1"/>
    <cellStyle name="Uwaga 3" xfId="40872" hidden="1"/>
    <cellStyle name="Uwaga 3" xfId="40868" hidden="1"/>
    <cellStyle name="Uwaga 3" xfId="40860" hidden="1"/>
    <cellStyle name="Uwaga 3" xfId="40857" hidden="1"/>
    <cellStyle name="Uwaga 3" xfId="40853" hidden="1"/>
    <cellStyle name="Uwaga 3" xfId="40845" hidden="1"/>
    <cellStyle name="Uwaga 3" xfId="40841" hidden="1"/>
    <cellStyle name="Uwaga 3" xfId="40836" hidden="1"/>
    <cellStyle name="Uwaga 3" xfId="40830" hidden="1"/>
    <cellStyle name="Uwaga 3" xfId="40826" hidden="1"/>
    <cellStyle name="Uwaga 3" xfId="40821" hidden="1"/>
    <cellStyle name="Uwaga 3" xfId="40815" hidden="1"/>
    <cellStyle name="Uwaga 3" xfId="40811" hidden="1"/>
    <cellStyle name="Uwaga 3" xfId="40806" hidden="1"/>
    <cellStyle name="Uwaga 3" xfId="40800" hidden="1"/>
    <cellStyle name="Uwaga 3" xfId="40797" hidden="1"/>
    <cellStyle name="Uwaga 3" xfId="40793" hidden="1"/>
    <cellStyle name="Uwaga 3" xfId="40785" hidden="1"/>
    <cellStyle name="Uwaga 3" xfId="40782" hidden="1"/>
    <cellStyle name="Uwaga 3" xfId="40777" hidden="1"/>
    <cellStyle name="Uwaga 3" xfId="40770" hidden="1"/>
    <cellStyle name="Uwaga 3" xfId="40766" hidden="1"/>
    <cellStyle name="Uwaga 3" xfId="40761" hidden="1"/>
    <cellStyle name="Uwaga 3" xfId="40755" hidden="1"/>
    <cellStyle name="Uwaga 3" xfId="40751" hidden="1"/>
    <cellStyle name="Uwaga 3" xfId="40746" hidden="1"/>
    <cellStyle name="Uwaga 3" xfId="40740" hidden="1"/>
    <cellStyle name="Uwaga 3" xfId="40737" hidden="1"/>
    <cellStyle name="Uwaga 3" xfId="40733" hidden="1"/>
    <cellStyle name="Uwaga 3" xfId="40725" hidden="1"/>
    <cellStyle name="Uwaga 3" xfId="40720" hidden="1"/>
    <cellStyle name="Uwaga 3" xfId="40715" hidden="1"/>
    <cellStyle name="Uwaga 3" xfId="40710" hidden="1"/>
    <cellStyle name="Uwaga 3" xfId="40705" hidden="1"/>
    <cellStyle name="Uwaga 3" xfId="40700" hidden="1"/>
    <cellStyle name="Uwaga 3" xfId="40695" hidden="1"/>
    <cellStyle name="Uwaga 3" xfId="40690" hidden="1"/>
    <cellStyle name="Uwaga 3" xfId="40685" hidden="1"/>
    <cellStyle name="Uwaga 3" xfId="40680" hidden="1"/>
    <cellStyle name="Uwaga 3" xfId="40676" hidden="1"/>
    <cellStyle name="Uwaga 3" xfId="40671" hidden="1"/>
    <cellStyle name="Uwaga 3" xfId="40664" hidden="1"/>
    <cellStyle name="Uwaga 3" xfId="40659" hidden="1"/>
    <cellStyle name="Uwaga 3" xfId="40654" hidden="1"/>
    <cellStyle name="Uwaga 3" xfId="40649" hidden="1"/>
    <cellStyle name="Uwaga 3" xfId="40644" hidden="1"/>
    <cellStyle name="Uwaga 3" xfId="40639" hidden="1"/>
    <cellStyle name="Uwaga 3" xfId="40634" hidden="1"/>
    <cellStyle name="Uwaga 3" xfId="40629" hidden="1"/>
    <cellStyle name="Uwaga 3" xfId="40624" hidden="1"/>
    <cellStyle name="Uwaga 3" xfId="40620" hidden="1"/>
    <cellStyle name="Uwaga 3" xfId="40615" hidden="1"/>
    <cellStyle name="Uwaga 3" xfId="40610" hidden="1"/>
    <cellStyle name="Uwaga 3" xfId="40605" hidden="1"/>
    <cellStyle name="Uwaga 3" xfId="40601" hidden="1"/>
    <cellStyle name="Uwaga 3" xfId="40597" hidden="1"/>
    <cellStyle name="Uwaga 3" xfId="40590" hidden="1"/>
    <cellStyle name="Uwaga 3" xfId="40586" hidden="1"/>
    <cellStyle name="Uwaga 3" xfId="40581" hidden="1"/>
    <cellStyle name="Uwaga 3" xfId="40575" hidden="1"/>
    <cellStyle name="Uwaga 3" xfId="40571" hidden="1"/>
    <cellStyle name="Uwaga 3" xfId="40566" hidden="1"/>
    <cellStyle name="Uwaga 3" xfId="40560" hidden="1"/>
    <cellStyle name="Uwaga 3" xfId="40556" hidden="1"/>
    <cellStyle name="Uwaga 3" xfId="40552" hidden="1"/>
    <cellStyle name="Uwaga 3" xfId="40545" hidden="1"/>
    <cellStyle name="Uwaga 3" xfId="40541" hidden="1"/>
    <cellStyle name="Uwaga 3" xfId="40537" hidden="1"/>
    <cellStyle name="Uwaga 3" xfId="41404" hidden="1"/>
    <cellStyle name="Uwaga 3" xfId="41403" hidden="1"/>
    <cellStyle name="Uwaga 3" xfId="41401" hidden="1"/>
    <cellStyle name="Uwaga 3" xfId="41388" hidden="1"/>
    <cellStyle name="Uwaga 3" xfId="41386" hidden="1"/>
    <cellStyle name="Uwaga 3" xfId="41384" hidden="1"/>
    <cellStyle name="Uwaga 3" xfId="41374" hidden="1"/>
    <cellStyle name="Uwaga 3" xfId="41372" hidden="1"/>
    <cellStyle name="Uwaga 3" xfId="41370" hidden="1"/>
    <cellStyle name="Uwaga 3" xfId="41359" hidden="1"/>
    <cellStyle name="Uwaga 3" xfId="41357" hidden="1"/>
    <cellStyle name="Uwaga 3" xfId="41355" hidden="1"/>
    <cellStyle name="Uwaga 3" xfId="41342" hidden="1"/>
    <cellStyle name="Uwaga 3" xfId="41340" hidden="1"/>
    <cellStyle name="Uwaga 3" xfId="41339" hidden="1"/>
    <cellStyle name="Uwaga 3" xfId="41326" hidden="1"/>
    <cellStyle name="Uwaga 3" xfId="41325" hidden="1"/>
    <cellStyle name="Uwaga 3" xfId="41323" hidden="1"/>
    <cellStyle name="Uwaga 3" xfId="41311" hidden="1"/>
    <cellStyle name="Uwaga 3" xfId="41310" hidden="1"/>
    <cellStyle name="Uwaga 3" xfId="41308" hidden="1"/>
    <cellStyle name="Uwaga 3" xfId="41296" hidden="1"/>
    <cellStyle name="Uwaga 3" xfId="41295" hidden="1"/>
    <cellStyle name="Uwaga 3" xfId="41293" hidden="1"/>
    <cellStyle name="Uwaga 3" xfId="41281" hidden="1"/>
    <cellStyle name="Uwaga 3" xfId="41280" hidden="1"/>
    <cellStyle name="Uwaga 3" xfId="41278" hidden="1"/>
    <cellStyle name="Uwaga 3" xfId="41266" hidden="1"/>
    <cellStyle name="Uwaga 3" xfId="41265" hidden="1"/>
    <cellStyle name="Uwaga 3" xfId="41263" hidden="1"/>
    <cellStyle name="Uwaga 3" xfId="41251" hidden="1"/>
    <cellStyle name="Uwaga 3" xfId="41250" hidden="1"/>
    <cellStyle name="Uwaga 3" xfId="41248" hidden="1"/>
    <cellStyle name="Uwaga 3" xfId="41236" hidden="1"/>
    <cellStyle name="Uwaga 3" xfId="41235" hidden="1"/>
    <cellStyle name="Uwaga 3" xfId="41233" hidden="1"/>
    <cellStyle name="Uwaga 3" xfId="41221" hidden="1"/>
    <cellStyle name="Uwaga 3" xfId="41220" hidden="1"/>
    <cellStyle name="Uwaga 3" xfId="41218" hidden="1"/>
    <cellStyle name="Uwaga 3" xfId="41206" hidden="1"/>
    <cellStyle name="Uwaga 3" xfId="41205" hidden="1"/>
    <cellStyle name="Uwaga 3" xfId="41203" hidden="1"/>
    <cellStyle name="Uwaga 3" xfId="41191" hidden="1"/>
    <cellStyle name="Uwaga 3" xfId="41190" hidden="1"/>
    <cellStyle name="Uwaga 3" xfId="41188" hidden="1"/>
    <cellStyle name="Uwaga 3" xfId="41176" hidden="1"/>
    <cellStyle name="Uwaga 3" xfId="41175" hidden="1"/>
    <cellStyle name="Uwaga 3" xfId="41173" hidden="1"/>
    <cellStyle name="Uwaga 3" xfId="41161" hidden="1"/>
    <cellStyle name="Uwaga 3" xfId="41160" hidden="1"/>
    <cellStyle name="Uwaga 3" xfId="41158" hidden="1"/>
    <cellStyle name="Uwaga 3" xfId="41146" hidden="1"/>
    <cellStyle name="Uwaga 3" xfId="41145" hidden="1"/>
    <cellStyle name="Uwaga 3" xfId="41143" hidden="1"/>
    <cellStyle name="Uwaga 3" xfId="41131" hidden="1"/>
    <cellStyle name="Uwaga 3" xfId="41130" hidden="1"/>
    <cellStyle name="Uwaga 3" xfId="41128" hidden="1"/>
    <cellStyle name="Uwaga 3" xfId="41116" hidden="1"/>
    <cellStyle name="Uwaga 3" xfId="41115" hidden="1"/>
    <cellStyle name="Uwaga 3" xfId="41113" hidden="1"/>
    <cellStyle name="Uwaga 3" xfId="41101" hidden="1"/>
    <cellStyle name="Uwaga 3" xfId="41100" hidden="1"/>
    <cellStyle name="Uwaga 3" xfId="41098" hidden="1"/>
    <cellStyle name="Uwaga 3" xfId="41086" hidden="1"/>
    <cellStyle name="Uwaga 3" xfId="41085" hidden="1"/>
    <cellStyle name="Uwaga 3" xfId="41083" hidden="1"/>
    <cellStyle name="Uwaga 3" xfId="41071" hidden="1"/>
    <cellStyle name="Uwaga 3" xfId="41070" hidden="1"/>
    <cellStyle name="Uwaga 3" xfId="41068" hidden="1"/>
    <cellStyle name="Uwaga 3" xfId="41056" hidden="1"/>
    <cellStyle name="Uwaga 3" xfId="41055" hidden="1"/>
    <cellStyle name="Uwaga 3" xfId="41053" hidden="1"/>
    <cellStyle name="Uwaga 3" xfId="41041" hidden="1"/>
    <cellStyle name="Uwaga 3" xfId="41040" hidden="1"/>
    <cellStyle name="Uwaga 3" xfId="41038" hidden="1"/>
    <cellStyle name="Uwaga 3" xfId="41026" hidden="1"/>
    <cellStyle name="Uwaga 3" xfId="41025" hidden="1"/>
    <cellStyle name="Uwaga 3" xfId="41023" hidden="1"/>
    <cellStyle name="Uwaga 3" xfId="41011" hidden="1"/>
    <cellStyle name="Uwaga 3" xfId="41010" hidden="1"/>
    <cellStyle name="Uwaga 3" xfId="41008" hidden="1"/>
    <cellStyle name="Uwaga 3" xfId="40996" hidden="1"/>
    <cellStyle name="Uwaga 3" xfId="40995" hidden="1"/>
    <cellStyle name="Uwaga 3" xfId="40993" hidden="1"/>
    <cellStyle name="Uwaga 3" xfId="40981" hidden="1"/>
    <cellStyle name="Uwaga 3" xfId="40980" hidden="1"/>
    <cellStyle name="Uwaga 3" xfId="40978" hidden="1"/>
    <cellStyle name="Uwaga 3" xfId="40966" hidden="1"/>
    <cellStyle name="Uwaga 3" xfId="40965" hidden="1"/>
    <cellStyle name="Uwaga 3" xfId="40963" hidden="1"/>
    <cellStyle name="Uwaga 3" xfId="40951" hidden="1"/>
    <cellStyle name="Uwaga 3" xfId="40950" hidden="1"/>
    <cellStyle name="Uwaga 3" xfId="40948" hidden="1"/>
    <cellStyle name="Uwaga 3" xfId="40936" hidden="1"/>
    <cellStyle name="Uwaga 3" xfId="40935" hidden="1"/>
    <cellStyle name="Uwaga 3" xfId="40933" hidden="1"/>
    <cellStyle name="Uwaga 3" xfId="40921" hidden="1"/>
    <cellStyle name="Uwaga 3" xfId="40919" hidden="1"/>
    <cellStyle name="Uwaga 3" xfId="40916" hidden="1"/>
    <cellStyle name="Uwaga 3" xfId="40906" hidden="1"/>
    <cellStyle name="Uwaga 3" xfId="40904" hidden="1"/>
    <cellStyle name="Uwaga 3" xfId="40901" hidden="1"/>
    <cellStyle name="Uwaga 3" xfId="40891" hidden="1"/>
    <cellStyle name="Uwaga 3" xfId="40889" hidden="1"/>
    <cellStyle name="Uwaga 3" xfId="40886" hidden="1"/>
    <cellStyle name="Uwaga 3" xfId="40876" hidden="1"/>
    <cellStyle name="Uwaga 3" xfId="40874" hidden="1"/>
    <cellStyle name="Uwaga 3" xfId="40871" hidden="1"/>
    <cellStyle name="Uwaga 3" xfId="40861" hidden="1"/>
    <cellStyle name="Uwaga 3" xfId="40859" hidden="1"/>
    <cellStyle name="Uwaga 3" xfId="40856" hidden="1"/>
    <cellStyle name="Uwaga 3" xfId="40846" hidden="1"/>
    <cellStyle name="Uwaga 3" xfId="40844" hidden="1"/>
    <cellStyle name="Uwaga 3" xfId="40840" hidden="1"/>
    <cellStyle name="Uwaga 3" xfId="40831" hidden="1"/>
    <cellStyle name="Uwaga 3" xfId="40828" hidden="1"/>
    <cellStyle name="Uwaga 3" xfId="40824" hidden="1"/>
    <cellStyle name="Uwaga 3" xfId="40816" hidden="1"/>
    <cellStyle name="Uwaga 3" xfId="40814" hidden="1"/>
    <cellStyle name="Uwaga 3" xfId="40810" hidden="1"/>
    <cellStyle name="Uwaga 3" xfId="40801" hidden="1"/>
    <cellStyle name="Uwaga 3" xfId="40799" hidden="1"/>
    <cellStyle name="Uwaga 3" xfId="40796" hidden="1"/>
    <cellStyle name="Uwaga 3" xfId="40786" hidden="1"/>
    <cellStyle name="Uwaga 3" xfId="40784" hidden="1"/>
    <cellStyle name="Uwaga 3" xfId="40779" hidden="1"/>
    <cellStyle name="Uwaga 3" xfId="40771" hidden="1"/>
    <cellStyle name="Uwaga 3" xfId="40769" hidden="1"/>
    <cellStyle name="Uwaga 3" xfId="40764" hidden="1"/>
    <cellStyle name="Uwaga 3" xfId="40756" hidden="1"/>
    <cellStyle name="Uwaga 3" xfId="40754" hidden="1"/>
    <cellStyle name="Uwaga 3" xfId="40749" hidden="1"/>
    <cellStyle name="Uwaga 3" xfId="40741" hidden="1"/>
    <cellStyle name="Uwaga 3" xfId="40739" hidden="1"/>
    <cellStyle name="Uwaga 3" xfId="40735" hidden="1"/>
    <cellStyle name="Uwaga 3" xfId="40726" hidden="1"/>
    <cellStyle name="Uwaga 3" xfId="40723" hidden="1"/>
    <cellStyle name="Uwaga 3" xfId="40718" hidden="1"/>
    <cellStyle name="Uwaga 3" xfId="40711" hidden="1"/>
    <cellStyle name="Uwaga 3" xfId="40707" hidden="1"/>
    <cellStyle name="Uwaga 3" xfId="40702" hidden="1"/>
    <cellStyle name="Uwaga 3" xfId="40696" hidden="1"/>
    <cellStyle name="Uwaga 3" xfId="40692" hidden="1"/>
    <cellStyle name="Uwaga 3" xfId="40687" hidden="1"/>
    <cellStyle name="Uwaga 3" xfId="40681" hidden="1"/>
    <cellStyle name="Uwaga 3" xfId="40678" hidden="1"/>
    <cellStyle name="Uwaga 3" xfId="40674" hidden="1"/>
    <cellStyle name="Uwaga 3" xfId="40665" hidden="1"/>
    <cellStyle name="Uwaga 3" xfId="40660" hidden="1"/>
    <cellStyle name="Uwaga 3" xfId="40655" hidden="1"/>
    <cellStyle name="Uwaga 3" xfId="40650" hidden="1"/>
    <cellStyle name="Uwaga 3" xfId="40645" hidden="1"/>
    <cellStyle name="Uwaga 3" xfId="40640" hidden="1"/>
    <cellStyle name="Uwaga 3" xfId="40635" hidden="1"/>
    <cellStyle name="Uwaga 3" xfId="40630" hidden="1"/>
    <cellStyle name="Uwaga 3" xfId="40625" hidden="1"/>
    <cellStyle name="Uwaga 3" xfId="40621" hidden="1"/>
    <cellStyle name="Uwaga 3" xfId="40616" hidden="1"/>
    <cellStyle name="Uwaga 3" xfId="40611" hidden="1"/>
    <cellStyle name="Uwaga 3" xfId="40606" hidden="1"/>
    <cellStyle name="Uwaga 3" xfId="40602" hidden="1"/>
    <cellStyle name="Uwaga 3" xfId="40598" hidden="1"/>
    <cellStyle name="Uwaga 3" xfId="40591" hidden="1"/>
    <cellStyle name="Uwaga 3" xfId="40587" hidden="1"/>
    <cellStyle name="Uwaga 3" xfId="40582" hidden="1"/>
    <cellStyle name="Uwaga 3" xfId="40576" hidden="1"/>
    <cellStyle name="Uwaga 3" xfId="40572" hidden="1"/>
    <cellStyle name="Uwaga 3" xfId="40567" hidden="1"/>
    <cellStyle name="Uwaga 3" xfId="40561" hidden="1"/>
    <cellStyle name="Uwaga 3" xfId="40557" hidden="1"/>
    <cellStyle name="Uwaga 3" xfId="40553" hidden="1"/>
    <cellStyle name="Uwaga 3" xfId="40546" hidden="1"/>
    <cellStyle name="Uwaga 3" xfId="40542" hidden="1"/>
    <cellStyle name="Uwaga 3" xfId="40538" hidden="1"/>
    <cellStyle name="Uwaga 3" xfId="41485" hidden="1"/>
    <cellStyle name="Uwaga 3" xfId="41486" hidden="1"/>
    <cellStyle name="Uwaga 3" xfId="41488" hidden="1"/>
    <cellStyle name="Uwaga 3" xfId="41494" hidden="1"/>
    <cellStyle name="Uwaga 3" xfId="41495" hidden="1"/>
    <cellStyle name="Uwaga 3" xfId="41498" hidden="1"/>
    <cellStyle name="Uwaga 3" xfId="41503" hidden="1"/>
    <cellStyle name="Uwaga 3" xfId="41504" hidden="1"/>
    <cellStyle name="Uwaga 3" xfId="41507" hidden="1"/>
    <cellStyle name="Uwaga 3" xfId="41512" hidden="1"/>
    <cellStyle name="Uwaga 3" xfId="41513" hidden="1"/>
    <cellStyle name="Uwaga 3" xfId="41514" hidden="1"/>
    <cellStyle name="Uwaga 3" xfId="41521" hidden="1"/>
    <cellStyle name="Uwaga 3" xfId="41524" hidden="1"/>
    <cellStyle name="Uwaga 3" xfId="41527" hidden="1"/>
    <cellStyle name="Uwaga 3" xfId="41533" hidden="1"/>
    <cellStyle name="Uwaga 3" xfId="41536" hidden="1"/>
    <cellStyle name="Uwaga 3" xfId="41538" hidden="1"/>
    <cellStyle name="Uwaga 3" xfId="41543" hidden="1"/>
    <cellStyle name="Uwaga 3" xfId="41546" hidden="1"/>
    <cellStyle name="Uwaga 3" xfId="41547" hidden="1"/>
    <cellStyle name="Uwaga 3" xfId="41551" hidden="1"/>
    <cellStyle name="Uwaga 3" xfId="41554" hidden="1"/>
    <cellStyle name="Uwaga 3" xfId="41556" hidden="1"/>
    <cellStyle name="Uwaga 3" xfId="41557" hidden="1"/>
    <cellStyle name="Uwaga 3" xfId="41558" hidden="1"/>
    <cellStyle name="Uwaga 3" xfId="41561" hidden="1"/>
    <cellStyle name="Uwaga 3" xfId="41568" hidden="1"/>
    <cellStyle name="Uwaga 3" xfId="41571" hidden="1"/>
    <cellStyle name="Uwaga 3" xfId="41574" hidden="1"/>
    <cellStyle name="Uwaga 3" xfId="41577" hidden="1"/>
    <cellStyle name="Uwaga 3" xfId="41580" hidden="1"/>
    <cellStyle name="Uwaga 3" xfId="41583" hidden="1"/>
    <cellStyle name="Uwaga 3" xfId="41585" hidden="1"/>
    <cellStyle name="Uwaga 3" xfId="41588" hidden="1"/>
    <cellStyle name="Uwaga 3" xfId="41591" hidden="1"/>
    <cellStyle name="Uwaga 3" xfId="41593" hidden="1"/>
    <cellStyle name="Uwaga 3" xfId="41594" hidden="1"/>
    <cellStyle name="Uwaga 3" xfId="41596" hidden="1"/>
    <cellStyle name="Uwaga 3" xfId="41603" hidden="1"/>
    <cellStyle name="Uwaga 3" xfId="41606" hidden="1"/>
    <cellStyle name="Uwaga 3" xfId="41609" hidden="1"/>
    <cellStyle name="Uwaga 3" xfId="41613" hidden="1"/>
    <cellStyle name="Uwaga 3" xfId="41616" hidden="1"/>
    <cellStyle name="Uwaga 3" xfId="41619" hidden="1"/>
    <cellStyle name="Uwaga 3" xfId="41621" hidden="1"/>
    <cellStyle name="Uwaga 3" xfId="41624" hidden="1"/>
    <cellStyle name="Uwaga 3" xfId="41627" hidden="1"/>
    <cellStyle name="Uwaga 3" xfId="41629" hidden="1"/>
    <cellStyle name="Uwaga 3" xfId="41630" hidden="1"/>
    <cellStyle name="Uwaga 3" xfId="41633" hidden="1"/>
    <cellStyle name="Uwaga 3" xfId="41640" hidden="1"/>
    <cellStyle name="Uwaga 3" xfId="41643" hidden="1"/>
    <cellStyle name="Uwaga 3" xfId="41646" hidden="1"/>
    <cellStyle name="Uwaga 3" xfId="41650" hidden="1"/>
    <cellStyle name="Uwaga 3" xfId="41653" hidden="1"/>
    <cellStyle name="Uwaga 3" xfId="41655" hidden="1"/>
    <cellStyle name="Uwaga 3" xfId="41658" hidden="1"/>
    <cellStyle name="Uwaga 3" xfId="41661" hidden="1"/>
    <cellStyle name="Uwaga 3" xfId="41664" hidden="1"/>
    <cellStyle name="Uwaga 3" xfId="41665" hidden="1"/>
    <cellStyle name="Uwaga 3" xfId="41666" hidden="1"/>
    <cellStyle name="Uwaga 3" xfId="41668" hidden="1"/>
    <cellStyle name="Uwaga 3" xfId="41674" hidden="1"/>
    <cellStyle name="Uwaga 3" xfId="41675" hidden="1"/>
    <cellStyle name="Uwaga 3" xfId="41677" hidden="1"/>
    <cellStyle name="Uwaga 3" xfId="41683" hidden="1"/>
    <cellStyle name="Uwaga 3" xfId="41685" hidden="1"/>
    <cellStyle name="Uwaga 3" xfId="41688" hidden="1"/>
    <cellStyle name="Uwaga 3" xfId="41692" hidden="1"/>
    <cellStyle name="Uwaga 3" xfId="41693" hidden="1"/>
    <cellStyle name="Uwaga 3" xfId="41695" hidden="1"/>
    <cellStyle name="Uwaga 3" xfId="41701" hidden="1"/>
    <cellStyle name="Uwaga 3" xfId="41702" hidden="1"/>
    <cellStyle name="Uwaga 3" xfId="41703" hidden="1"/>
    <cellStyle name="Uwaga 3" xfId="41711" hidden="1"/>
    <cellStyle name="Uwaga 3" xfId="41714" hidden="1"/>
    <cellStyle name="Uwaga 3" xfId="41717" hidden="1"/>
    <cellStyle name="Uwaga 3" xfId="41720" hidden="1"/>
    <cellStyle name="Uwaga 3" xfId="41723" hidden="1"/>
    <cellStyle name="Uwaga 3" xfId="41726" hidden="1"/>
    <cellStyle name="Uwaga 3" xfId="41729" hidden="1"/>
    <cellStyle name="Uwaga 3" xfId="41732" hidden="1"/>
    <cellStyle name="Uwaga 3" xfId="41735" hidden="1"/>
    <cellStyle name="Uwaga 3" xfId="41737" hidden="1"/>
    <cellStyle name="Uwaga 3" xfId="41738" hidden="1"/>
    <cellStyle name="Uwaga 3" xfId="41740" hidden="1"/>
    <cellStyle name="Uwaga 3" xfId="41747" hidden="1"/>
    <cellStyle name="Uwaga 3" xfId="41750" hidden="1"/>
    <cellStyle name="Uwaga 3" xfId="41753" hidden="1"/>
    <cellStyle name="Uwaga 3" xfId="41756" hidden="1"/>
    <cellStyle name="Uwaga 3" xfId="41759" hidden="1"/>
    <cellStyle name="Uwaga 3" xfId="41762" hidden="1"/>
    <cellStyle name="Uwaga 3" xfId="41765" hidden="1"/>
    <cellStyle name="Uwaga 3" xfId="41767" hidden="1"/>
    <cellStyle name="Uwaga 3" xfId="41770" hidden="1"/>
    <cellStyle name="Uwaga 3" xfId="41773" hidden="1"/>
    <cellStyle name="Uwaga 3" xfId="41774" hidden="1"/>
    <cellStyle name="Uwaga 3" xfId="41775" hidden="1"/>
    <cellStyle name="Uwaga 3" xfId="41782" hidden="1"/>
    <cellStyle name="Uwaga 3" xfId="41783" hidden="1"/>
    <cellStyle name="Uwaga 3" xfId="41785" hidden="1"/>
    <cellStyle name="Uwaga 3" xfId="41791" hidden="1"/>
    <cellStyle name="Uwaga 3" xfId="41792" hidden="1"/>
    <cellStyle name="Uwaga 3" xfId="41794" hidden="1"/>
    <cellStyle name="Uwaga 3" xfId="41800" hidden="1"/>
    <cellStyle name="Uwaga 3" xfId="41801" hidden="1"/>
    <cellStyle name="Uwaga 3" xfId="41803" hidden="1"/>
    <cellStyle name="Uwaga 3" xfId="41809" hidden="1"/>
    <cellStyle name="Uwaga 3" xfId="41810" hidden="1"/>
    <cellStyle name="Uwaga 3" xfId="41811" hidden="1"/>
    <cellStyle name="Uwaga 3" xfId="41819" hidden="1"/>
    <cellStyle name="Uwaga 3" xfId="41821" hidden="1"/>
    <cellStyle name="Uwaga 3" xfId="41824" hidden="1"/>
    <cellStyle name="Uwaga 3" xfId="41828" hidden="1"/>
    <cellStyle name="Uwaga 3" xfId="41831" hidden="1"/>
    <cellStyle name="Uwaga 3" xfId="41834" hidden="1"/>
    <cellStyle name="Uwaga 3" xfId="41837" hidden="1"/>
    <cellStyle name="Uwaga 3" xfId="41839" hidden="1"/>
    <cellStyle name="Uwaga 3" xfId="41842" hidden="1"/>
    <cellStyle name="Uwaga 3" xfId="41845" hidden="1"/>
    <cellStyle name="Uwaga 3" xfId="41846" hidden="1"/>
    <cellStyle name="Uwaga 3" xfId="41847" hidden="1"/>
    <cellStyle name="Uwaga 3" xfId="41854" hidden="1"/>
    <cellStyle name="Uwaga 3" xfId="41856" hidden="1"/>
    <cellStyle name="Uwaga 3" xfId="41858" hidden="1"/>
    <cellStyle name="Uwaga 3" xfId="41863" hidden="1"/>
    <cellStyle name="Uwaga 3" xfId="41865" hidden="1"/>
    <cellStyle name="Uwaga 3" xfId="41867" hidden="1"/>
    <cellStyle name="Uwaga 3" xfId="41872" hidden="1"/>
    <cellStyle name="Uwaga 3" xfId="41874" hidden="1"/>
    <cellStyle name="Uwaga 3" xfId="41876" hidden="1"/>
    <cellStyle name="Uwaga 3" xfId="41881" hidden="1"/>
    <cellStyle name="Uwaga 3" xfId="41882" hidden="1"/>
    <cellStyle name="Uwaga 3" xfId="41883" hidden="1"/>
    <cellStyle name="Uwaga 3" xfId="41890" hidden="1"/>
    <cellStyle name="Uwaga 3" xfId="41892" hidden="1"/>
    <cellStyle name="Uwaga 3" xfId="41894" hidden="1"/>
    <cellStyle name="Uwaga 3" xfId="41899" hidden="1"/>
    <cellStyle name="Uwaga 3" xfId="41901" hidden="1"/>
    <cellStyle name="Uwaga 3" xfId="41903" hidden="1"/>
    <cellStyle name="Uwaga 3" xfId="41908" hidden="1"/>
    <cellStyle name="Uwaga 3" xfId="41910" hidden="1"/>
    <cellStyle name="Uwaga 3" xfId="41911" hidden="1"/>
    <cellStyle name="Uwaga 3" xfId="41917" hidden="1"/>
    <cellStyle name="Uwaga 3" xfId="41918" hidden="1"/>
    <cellStyle name="Uwaga 3" xfId="41919" hidden="1"/>
    <cellStyle name="Uwaga 3" xfId="41926" hidden="1"/>
    <cellStyle name="Uwaga 3" xfId="41928" hidden="1"/>
    <cellStyle name="Uwaga 3" xfId="41930" hidden="1"/>
    <cellStyle name="Uwaga 3" xfId="41935" hidden="1"/>
    <cellStyle name="Uwaga 3" xfId="41937" hidden="1"/>
    <cellStyle name="Uwaga 3" xfId="41939" hidden="1"/>
    <cellStyle name="Uwaga 3" xfId="41944" hidden="1"/>
    <cellStyle name="Uwaga 3" xfId="41946" hidden="1"/>
    <cellStyle name="Uwaga 3" xfId="41948" hidden="1"/>
    <cellStyle name="Uwaga 3" xfId="41953" hidden="1"/>
    <cellStyle name="Uwaga 3" xfId="41954" hidden="1"/>
    <cellStyle name="Uwaga 3" xfId="41956" hidden="1"/>
    <cellStyle name="Uwaga 3" xfId="41962" hidden="1"/>
    <cellStyle name="Uwaga 3" xfId="41963" hidden="1"/>
    <cellStyle name="Uwaga 3" xfId="41964" hidden="1"/>
    <cellStyle name="Uwaga 3" xfId="41971" hidden="1"/>
    <cellStyle name="Uwaga 3" xfId="41972" hidden="1"/>
    <cellStyle name="Uwaga 3" xfId="41973" hidden="1"/>
    <cellStyle name="Uwaga 3" xfId="41980" hidden="1"/>
    <cellStyle name="Uwaga 3" xfId="41981" hidden="1"/>
    <cellStyle name="Uwaga 3" xfId="41982" hidden="1"/>
    <cellStyle name="Uwaga 3" xfId="41989" hidden="1"/>
    <cellStyle name="Uwaga 3" xfId="41990" hidden="1"/>
    <cellStyle name="Uwaga 3" xfId="41991" hidden="1"/>
    <cellStyle name="Uwaga 3" xfId="41998" hidden="1"/>
    <cellStyle name="Uwaga 3" xfId="41999" hidden="1"/>
    <cellStyle name="Uwaga 3" xfId="42000" hidden="1"/>
    <cellStyle name="Uwaga 3" xfId="42050" hidden="1"/>
    <cellStyle name="Uwaga 3" xfId="42051" hidden="1"/>
    <cellStyle name="Uwaga 3" xfId="42053" hidden="1"/>
    <cellStyle name="Uwaga 3" xfId="42065" hidden="1"/>
    <cellStyle name="Uwaga 3" xfId="42066" hidden="1"/>
    <cellStyle name="Uwaga 3" xfId="42071" hidden="1"/>
    <cellStyle name="Uwaga 3" xfId="42080" hidden="1"/>
    <cellStyle name="Uwaga 3" xfId="42081" hidden="1"/>
    <cellStyle name="Uwaga 3" xfId="42086" hidden="1"/>
    <cellStyle name="Uwaga 3" xfId="42095" hidden="1"/>
    <cellStyle name="Uwaga 3" xfId="42096" hidden="1"/>
    <cellStyle name="Uwaga 3" xfId="42097" hidden="1"/>
    <cellStyle name="Uwaga 3" xfId="42110" hidden="1"/>
    <cellStyle name="Uwaga 3" xfId="42115" hidden="1"/>
    <cellStyle name="Uwaga 3" xfId="42120" hidden="1"/>
    <cellStyle name="Uwaga 3" xfId="42130" hidden="1"/>
    <cellStyle name="Uwaga 3" xfId="42135" hidden="1"/>
    <cellStyle name="Uwaga 3" xfId="42139" hidden="1"/>
    <cellStyle name="Uwaga 3" xfId="42146" hidden="1"/>
    <cellStyle name="Uwaga 3" xfId="42151" hidden="1"/>
    <cellStyle name="Uwaga 3" xfId="42154" hidden="1"/>
    <cellStyle name="Uwaga 3" xfId="42160" hidden="1"/>
    <cellStyle name="Uwaga 3" xfId="42165" hidden="1"/>
    <cellStyle name="Uwaga 3" xfId="42169" hidden="1"/>
    <cellStyle name="Uwaga 3" xfId="42170" hidden="1"/>
    <cellStyle name="Uwaga 3" xfId="42171" hidden="1"/>
    <cellStyle name="Uwaga 3" xfId="42175" hidden="1"/>
    <cellStyle name="Uwaga 3" xfId="42187" hidden="1"/>
    <cellStyle name="Uwaga 3" xfId="42192" hidden="1"/>
    <cellStyle name="Uwaga 3" xfId="42197" hidden="1"/>
    <cellStyle name="Uwaga 3" xfId="42202" hidden="1"/>
    <cellStyle name="Uwaga 3" xfId="42207" hidden="1"/>
    <cellStyle name="Uwaga 3" xfId="42212" hidden="1"/>
    <cellStyle name="Uwaga 3" xfId="42216" hidden="1"/>
    <cellStyle name="Uwaga 3" xfId="42220" hidden="1"/>
    <cellStyle name="Uwaga 3" xfId="42225" hidden="1"/>
    <cellStyle name="Uwaga 3" xfId="42230" hidden="1"/>
    <cellStyle name="Uwaga 3" xfId="42231" hidden="1"/>
    <cellStyle name="Uwaga 3" xfId="42233" hidden="1"/>
    <cellStyle name="Uwaga 3" xfId="42246" hidden="1"/>
    <cellStyle name="Uwaga 3" xfId="42250" hidden="1"/>
    <cellStyle name="Uwaga 3" xfId="42255" hidden="1"/>
    <cellStyle name="Uwaga 3" xfId="42262" hidden="1"/>
    <cellStyle name="Uwaga 3" xfId="42266" hidden="1"/>
    <cellStyle name="Uwaga 3" xfId="42271" hidden="1"/>
    <cellStyle name="Uwaga 3" xfId="42276" hidden="1"/>
    <cellStyle name="Uwaga 3" xfId="42279" hidden="1"/>
    <cellStyle name="Uwaga 3" xfId="42284" hidden="1"/>
    <cellStyle name="Uwaga 3" xfId="42290" hidden="1"/>
    <cellStyle name="Uwaga 3" xfId="42291" hidden="1"/>
    <cellStyle name="Uwaga 3" xfId="42294" hidden="1"/>
    <cellStyle name="Uwaga 3" xfId="42307" hidden="1"/>
    <cellStyle name="Uwaga 3" xfId="42311" hidden="1"/>
    <cellStyle name="Uwaga 3" xfId="42316" hidden="1"/>
    <cellStyle name="Uwaga 3" xfId="42323" hidden="1"/>
    <cellStyle name="Uwaga 3" xfId="42328" hidden="1"/>
    <cellStyle name="Uwaga 3" xfId="42332" hidden="1"/>
    <cellStyle name="Uwaga 3" xfId="42337" hidden="1"/>
    <cellStyle name="Uwaga 3" xfId="42341" hidden="1"/>
    <cellStyle name="Uwaga 3" xfId="42346" hidden="1"/>
    <cellStyle name="Uwaga 3" xfId="42350" hidden="1"/>
    <cellStyle name="Uwaga 3" xfId="42351" hidden="1"/>
    <cellStyle name="Uwaga 3" xfId="42353" hidden="1"/>
    <cellStyle name="Uwaga 3" xfId="42365" hidden="1"/>
    <cellStyle name="Uwaga 3" xfId="42366" hidden="1"/>
    <cellStyle name="Uwaga 3" xfId="42368" hidden="1"/>
    <cellStyle name="Uwaga 3" xfId="42380" hidden="1"/>
    <cellStyle name="Uwaga 3" xfId="42382" hidden="1"/>
    <cellStyle name="Uwaga 3" xfId="42385" hidden="1"/>
    <cellStyle name="Uwaga 3" xfId="42395" hidden="1"/>
    <cellStyle name="Uwaga 3" xfId="42396" hidden="1"/>
    <cellStyle name="Uwaga 3" xfId="42398" hidden="1"/>
    <cellStyle name="Uwaga 3" xfId="42410" hidden="1"/>
    <cellStyle name="Uwaga 3" xfId="42411" hidden="1"/>
    <cellStyle name="Uwaga 3" xfId="42412" hidden="1"/>
    <cellStyle name="Uwaga 3" xfId="42426" hidden="1"/>
    <cellStyle name="Uwaga 3" xfId="42429" hidden="1"/>
    <cellStyle name="Uwaga 3" xfId="42433" hidden="1"/>
    <cellStyle name="Uwaga 3" xfId="42441" hidden="1"/>
    <cellStyle name="Uwaga 3" xfId="42444" hidden="1"/>
    <cellStyle name="Uwaga 3" xfId="42448" hidden="1"/>
    <cellStyle name="Uwaga 3" xfId="42456" hidden="1"/>
    <cellStyle name="Uwaga 3" xfId="42459" hidden="1"/>
    <cellStyle name="Uwaga 3" xfId="42463" hidden="1"/>
    <cellStyle name="Uwaga 3" xfId="42470" hidden="1"/>
    <cellStyle name="Uwaga 3" xfId="42471" hidden="1"/>
    <cellStyle name="Uwaga 3" xfId="42473" hidden="1"/>
    <cellStyle name="Uwaga 3" xfId="42486" hidden="1"/>
    <cellStyle name="Uwaga 3" xfId="42489" hidden="1"/>
    <cellStyle name="Uwaga 3" xfId="42492" hidden="1"/>
    <cellStyle name="Uwaga 3" xfId="42501" hidden="1"/>
    <cellStyle name="Uwaga 3" xfId="42504" hidden="1"/>
    <cellStyle name="Uwaga 3" xfId="42508" hidden="1"/>
    <cellStyle name="Uwaga 3" xfId="42516" hidden="1"/>
    <cellStyle name="Uwaga 3" xfId="42518" hidden="1"/>
    <cellStyle name="Uwaga 3" xfId="42521" hidden="1"/>
    <cellStyle name="Uwaga 3" xfId="42530" hidden="1"/>
    <cellStyle name="Uwaga 3" xfId="42531" hidden="1"/>
    <cellStyle name="Uwaga 3" xfId="42532" hidden="1"/>
    <cellStyle name="Uwaga 3" xfId="42545" hidden="1"/>
    <cellStyle name="Uwaga 3" xfId="42546" hidden="1"/>
    <cellStyle name="Uwaga 3" xfId="42548" hidden="1"/>
    <cellStyle name="Uwaga 3" xfId="42560" hidden="1"/>
    <cellStyle name="Uwaga 3" xfId="42561" hidden="1"/>
    <cellStyle name="Uwaga 3" xfId="42563" hidden="1"/>
    <cellStyle name="Uwaga 3" xfId="42575" hidden="1"/>
    <cellStyle name="Uwaga 3" xfId="42576" hidden="1"/>
    <cellStyle name="Uwaga 3" xfId="42578" hidden="1"/>
    <cellStyle name="Uwaga 3" xfId="42590" hidden="1"/>
    <cellStyle name="Uwaga 3" xfId="42591" hidden="1"/>
    <cellStyle name="Uwaga 3" xfId="42592" hidden="1"/>
    <cellStyle name="Uwaga 3" xfId="42606" hidden="1"/>
    <cellStyle name="Uwaga 3" xfId="42608" hidden="1"/>
    <cellStyle name="Uwaga 3" xfId="42611" hidden="1"/>
    <cellStyle name="Uwaga 3" xfId="42621" hidden="1"/>
    <cellStyle name="Uwaga 3" xfId="42624" hidden="1"/>
    <cellStyle name="Uwaga 3" xfId="42627" hidden="1"/>
    <cellStyle name="Uwaga 3" xfId="42636" hidden="1"/>
    <cellStyle name="Uwaga 3" xfId="42638" hidden="1"/>
    <cellStyle name="Uwaga 3" xfId="42641" hidden="1"/>
    <cellStyle name="Uwaga 3" xfId="42650" hidden="1"/>
    <cellStyle name="Uwaga 3" xfId="42651" hidden="1"/>
    <cellStyle name="Uwaga 3" xfId="42652" hidden="1"/>
    <cellStyle name="Uwaga 3" xfId="42665" hidden="1"/>
    <cellStyle name="Uwaga 3" xfId="42667" hidden="1"/>
    <cellStyle name="Uwaga 3" xfId="42669" hidden="1"/>
    <cellStyle name="Uwaga 3" xfId="42680" hidden="1"/>
    <cellStyle name="Uwaga 3" xfId="42682" hidden="1"/>
    <cellStyle name="Uwaga 3" xfId="42684" hidden="1"/>
    <cellStyle name="Uwaga 3" xfId="42695" hidden="1"/>
    <cellStyle name="Uwaga 3" xfId="42697" hidden="1"/>
    <cellStyle name="Uwaga 3" xfId="42699" hidden="1"/>
    <cellStyle name="Uwaga 3" xfId="42710" hidden="1"/>
    <cellStyle name="Uwaga 3" xfId="42711" hidden="1"/>
    <cellStyle name="Uwaga 3" xfId="42712" hidden="1"/>
    <cellStyle name="Uwaga 3" xfId="42725" hidden="1"/>
    <cellStyle name="Uwaga 3" xfId="42727" hidden="1"/>
    <cellStyle name="Uwaga 3" xfId="42729" hidden="1"/>
    <cellStyle name="Uwaga 3" xfId="42740" hidden="1"/>
    <cellStyle name="Uwaga 3" xfId="42742" hidden="1"/>
    <cellStyle name="Uwaga 3" xfId="42744" hidden="1"/>
    <cellStyle name="Uwaga 3" xfId="42755" hidden="1"/>
    <cellStyle name="Uwaga 3" xfId="42757" hidden="1"/>
    <cellStyle name="Uwaga 3" xfId="42758" hidden="1"/>
    <cellStyle name="Uwaga 3" xfId="42770" hidden="1"/>
    <cellStyle name="Uwaga 3" xfId="42771" hidden="1"/>
    <cellStyle name="Uwaga 3" xfId="42772" hidden="1"/>
    <cellStyle name="Uwaga 3" xfId="42785" hidden="1"/>
    <cellStyle name="Uwaga 3" xfId="42787" hidden="1"/>
    <cellStyle name="Uwaga 3" xfId="42789" hidden="1"/>
    <cellStyle name="Uwaga 3" xfId="42800" hidden="1"/>
    <cellStyle name="Uwaga 3" xfId="42802" hidden="1"/>
    <cellStyle name="Uwaga 3" xfId="42804" hidden="1"/>
    <cellStyle name="Uwaga 3" xfId="42815" hidden="1"/>
    <cellStyle name="Uwaga 3" xfId="42817" hidden="1"/>
    <cellStyle name="Uwaga 3" xfId="42819" hidden="1"/>
    <cellStyle name="Uwaga 3" xfId="42830" hidden="1"/>
    <cellStyle name="Uwaga 3" xfId="42831" hidden="1"/>
    <cellStyle name="Uwaga 3" xfId="42833" hidden="1"/>
    <cellStyle name="Uwaga 3" xfId="42844" hidden="1"/>
    <cellStyle name="Uwaga 3" xfId="42846" hidden="1"/>
    <cellStyle name="Uwaga 3" xfId="42847" hidden="1"/>
    <cellStyle name="Uwaga 3" xfId="42856" hidden="1"/>
    <cellStyle name="Uwaga 3" xfId="42859" hidden="1"/>
    <cellStyle name="Uwaga 3" xfId="42861" hidden="1"/>
    <cellStyle name="Uwaga 3" xfId="42872" hidden="1"/>
    <cellStyle name="Uwaga 3" xfId="42874" hidden="1"/>
    <cellStyle name="Uwaga 3" xfId="42876" hidden="1"/>
    <cellStyle name="Uwaga 3" xfId="42888" hidden="1"/>
    <cellStyle name="Uwaga 3" xfId="42890" hidden="1"/>
    <cellStyle name="Uwaga 3" xfId="42892" hidden="1"/>
    <cellStyle name="Uwaga 3" xfId="42900" hidden="1"/>
    <cellStyle name="Uwaga 3" xfId="42902" hidden="1"/>
    <cellStyle name="Uwaga 3" xfId="42905" hidden="1"/>
    <cellStyle name="Uwaga 3" xfId="42895" hidden="1"/>
    <cellStyle name="Uwaga 3" xfId="42894" hidden="1"/>
    <cellStyle name="Uwaga 3" xfId="42893" hidden="1"/>
    <cellStyle name="Uwaga 3" xfId="42880" hidden="1"/>
    <cellStyle name="Uwaga 3" xfId="42879" hidden="1"/>
    <cellStyle name="Uwaga 3" xfId="42878" hidden="1"/>
    <cellStyle name="Uwaga 3" xfId="42865" hidden="1"/>
    <cellStyle name="Uwaga 3" xfId="42864" hidden="1"/>
    <cellStyle name="Uwaga 3" xfId="42863" hidden="1"/>
    <cellStyle name="Uwaga 3" xfId="42850" hidden="1"/>
    <cellStyle name="Uwaga 3" xfId="42849" hidden="1"/>
    <cellStyle name="Uwaga 3" xfId="42848" hidden="1"/>
    <cellStyle name="Uwaga 3" xfId="42835" hidden="1"/>
    <cellStyle name="Uwaga 3" xfId="42834" hidden="1"/>
    <cellStyle name="Uwaga 3" xfId="42832" hidden="1"/>
    <cellStyle name="Uwaga 3" xfId="42821" hidden="1"/>
    <cellStyle name="Uwaga 3" xfId="42818" hidden="1"/>
    <cellStyle name="Uwaga 3" xfId="42816" hidden="1"/>
    <cellStyle name="Uwaga 3" xfId="42806" hidden="1"/>
    <cellStyle name="Uwaga 3" xfId="42803" hidden="1"/>
    <cellStyle name="Uwaga 3" xfId="42801" hidden="1"/>
    <cellStyle name="Uwaga 3" xfId="42791" hidden="1"/>
    <cellStyle name="Uwaga 3" xfId="42788" hidden="1"/>
    <cellStyle name="Uwaga 3" xfId="42786" hidden="1"/>
    <cellStyle name="Uwaga 3" xfId="42776" hidden="1"/>
    <cellStyle name="Uwaga 3" xfId="42774" hidden="1"/>
    <cellStyle name="Uwaga 3" xfId="42773" hidden="1"/>
    <cellStyle name="Uwaga 3" xfId="42761" hidden="1"/>
    <cellStyle name="Uwaga 3" xfId="42759" hidden="1"/>
    <cellStyle name="Uwaga 3" xfId="42756" hidden="1"/>
    <cellStyle name="Uwaga 3" xfId="42746" hidden="1"/>
    <cellStyle name="Uwaga 3" xfId="42743" hidden="1"/>
    <cellStyle name="Uwaga 3" xfId="42741" hidden="1"/>
    <cellStyle name="Uwaga 3" xfId="42731" hidden="1"/>
    <cellStyle name="Uwaga 3" xfId="42728" hidden="1"/>
    <cellStyle name="Uwaga 3" xfId="42726" hidden="1"/>
    <cellStyle name="Uwaga 3" xfId="42716" hidden="1"/>
    <cellStyle name="Uwaga 3" xfId="42714" hidden="1"/>
    <cellStyle name="Uwaga 3" xfId="42713" hidden="1"/>
    <cellStyle name="Uwaga 3" xfId="42701" hidden="1"/>
    <cellStyle name="Uwaga 3" xfId="42698" hidden="1"/>
    <cellStyle name="Uwaga 3" xfId="42696" hidden="1"/>
    <cellStyle name="Uwaga 3" xfId="42686" hidden="1"/>
    <cellStyle name="Uwaga 3" xfId="42683" hidden="1"/>
    <cellStyle name="Uwaga 3" xfId="42681" hidden="1"/>
    <cellStyle name="Uwaga 3" xfId="42671" hidden="1"/>
    <cellStyle name="Uwaga 3" xfId="42668" hidden="1"/>
    <cellStyle name="Uwaga 3" xfId="42666" hidden="1"/>
    <cellStyle name="Uwaga 3" xfId="42656" hidden="1"/>
    <cellStyle name="Uwaga 3" xfId="42654" hidden="1"/>
    <cellStyle name="Uwaga 3" xfId="42653" hidden="1"/>
    <cellStyle name="Uwaga 3" xfId="42640" hidden="1"/>
    <cellStyle name="Uwaga 3" xfId="42637" hidden="1"/>
    <cellStyle name="Uwaga 3" xfId="42635" hidden="1"/>
    <cellStyle name="Uwaga 3" xfId="42625" hidden="1"/>
    <cellStyle name="Uwaga 3" xfId="42622" hidden="1"/>
    <cellStyle name="Uwaga 3" xfId="42620" hidden="1"/>
    <cellStyle name="Uwaga 3" xfId="42610" hidden="1"/>
    <cellStyle name="Uwaga 3" xfId="42607" hidden="1"/>
    <cellStyle name="Uwaga 3" xfId="42605" hidden="1"/>
    <cellStyle name="Uwaga 3" xfId="42596" hidden="1"/>
    <cellStyle name="Uwaga 3" xfId="42594" hidden="1"/>
    <cellStyle name="Uwaga 3" xfId="42593" hidden="1"/>
    <cellStyle name="Uwaga 3" xfId="42581" hidden="1"/>
    <cellStyle name="Uwaga 3" xfId="42579" hidden="1"/>
    <cellStyle name="Uwaga 3" xfId="42577" hidden="1"/>
    <cellStyle name="Uwaga 3" xfId="42566" hidden="1"/>
    <cellStyle name="Uwaga 3" xfId="42564" hidden="1"/>
    <cellStyle name="Uwaga 3" xfId="42562" hidden="1"/>
    <cellStyle name="Uwaga 3" xfId="42551" hidden="1"/>
    <cellStyle name="Uwaga 3" xfId="42549" hidden="1"/>
    <cellStyle name="Uwaga 3" xfId="42547" hidden="1"/>
    <cellStyle name="Uwaga 3" xfId="42536" hidden="1"/>
    <cellStyle name="Uwaga 3" xfId="42534" hidden="1"/>
    <cellStyle name="Uwaga 3" xfId="42533" hidden="1"/>
    <cellStyle name="Uwaga 3" xfId="42520" hidden="1"/>
    <cellStyle name="Uwaga 3" xfId="42517" hidden="1"/>
    <cellStyle name="Uwaga 3" xfId="42515" hidden="1"/>
    <cellStyle name="Uwaga 3" xfId="42505" hidden="1"/>
    <cellStyle name="Uwaga 3" xfId="42502" hidden="1"/>
    <cellStyle name="Uwaga 3" xfId="42500" hidden="1"/>
    <cellStyle name="Uwaga 3" xfId="42490" hidden="1"/>
    <cellStyle name="Uwaga 3" xfId="42487" hidden="1"/>
    <cellStyle name="Uwaga 3" xfId="42485" hidden="1"/>
    <cellStyle name="Uwaga 3" xfId="42476" hidden="1"/>
    <cellStyle name="Uwaga 3" xfId="42474" hidden="1"/>
    <cellStyle name="Uwaga 3" xfId="42472" hidden="1"/>
    <cellStyle name="Uwaga 3" xfId="42460" hidden="1"/>
    <cellStyle name="Uwaga 3" xfId="42457" hidden="1"/>
    <cellStyle name="Uwaga 3" xfId="42455" hidden="1"/>
    <cellStyle name="Uwaga 3" xfId="42445" hidden="1"/>
    <cellStyle name="Uwaga 3" xfId="42442" hidden="1"/>
    <cellStyle name="Uwaga 3" xfId="42440" hidden="1"/>
    <cellStyle name="Uwaga 3" xfId="42430" hidden="1"/>
    <cellStyle name="Uwaga 3" xfId="42427" hidden="1"/>
    <cellStyle name="Uwaga 3" xfId="42425" hidden="1"/>
    <cellStyle name="Uwaga 3" xfId="42418" hidden="1"/>
    <cellStyle name="Uwaga 3" xfId="42415" hidden="1"/>
    <cellStyle name="Uwaga 3" xfId="42413" hidden="1"/>
    <cellStyle name="Uwaga 3" xfId="42403" hidden="1"/>
    <cellStyle name="Uwaga 3" xfId="42400" hidden="1"/>
    <cellStyle name="Uwaga 3" xfId="42397" hidden="1"/>
    <cellStyle name="Uwaga 3" xfId="42388" hidden="1"/>
    <cellStyle name="Uwaga 3" xfId="42384" hidden="1"/>
    <cellStyle name="Uwaga 3" xfId="42381" hidden="1"/>
    <cellStyle name="Uwaga 3" xfId="42373" hidden="1"/>
    <cellStyle name="Uwaga 3" xfId="42370" hidden="1"/>
    <cellStyle name="Uwaga 3" xfId="42367" hidden="1"/>
    <cellStyle name="Uwaga 3" xfId="42358" hidden="1"/>
    <cellStyle name="Uwaga 3" xfId="42355" hidden="1"/>
    <cellStyle name="Uwaga 3" xfId="42352" hidden="1"/>
    <cellStyle name="Uwaga 3" xfId="42342" hidden="1"/>
    <cellStyle name="Uwaga 3" xfId="42338" hidden="1"/>
    <cellStyle name="Uwaga 3" xfId="42335" hidden="1"/>
    <cellStyle name="Uwaga 3" xfId="42326" hidden="1"/>
    <cellStyle name="Uwaga 3" xfId="42322" hidden="1"/>
    <cellStyle name="Uwaga 3" xfId="42320" hidden="1"/>
    <cellStyle name="Uwaga 3" xfId="42312" hidden="1"/>
    <cellStyle name="Uwaga 3" xfId="42308" hidden="1"/>
    <cellStyle name="Uwaga 3" xfId="42305" hidden="1"/>
    <cellStyle name="Uwaga 3" xfId="42298" hidden="1"/>
    <cellStyle name="Uwaga 3" xfId="42295" hidden="1"/>
    <cellStyle name="Uwaga 3" xfId="42292" hidden="1"/>
    <cellStyle name="Uwaga 3" xfId="42283" hidden="1"/>
    <cellStyle name="Uwaga 3" xfId="42278" hidden="1"/>
    <cellStyle name="Uwaga 3" xfId="42275" hidden="1"/>
    <cellStyle name="Uwaga 3" xfId="42268" hidden="1"/>
    <cellStyle name="Uwaga 3" xfId="42263" hidden="1"/>
    <cellStyle name="Uwaga 3" xfId="42260" hidden="1"/>
    <cellStyle name="Uwaga 3" xfId="42253" hidden="1"/>
    <cellStyle name="Uwaga 3" xfId="42248" hidden="1"/>
    <cellStyle name="Uwaga 3" xfId="42245" hidden="1"/>
    <cellStyle name="Uwaga 3" xfId="42239" hidden="1"/>
    <cellStyle name="Uwaga 3" xfId="42235" hidden="1"/>
    <cellStyle name="Uwaga 3" xfId="42232" hidden="1"/>
    <cellStyle name="Uwaga 3" xfId="42224" hidden="1"/>
    <cellStyle name="Uwaga 3" xfId="42219" hidden="1"/>
    <cellStyle name="Uwaga 3" xfId="42215" hidden="1"/>
    <cellStyle name="Uwaga 3" xfId="42209" hidden="1"/>
    <cellStyle name="Uwaga 3" xfId="42204" hidden="1"/>
    <cellStyle name="Uwaga 3" xfId="42200" hidden="1"/>
    <cellStyle name="Uwaga 3" xfId="42194" hidden="1"/>
    <cellStyle name="Uwaga 3" xfId="42189" hidden="1"/>
    <cellStyle name="Uwaga 3" xfId="42185" hidden="1"/>
    <cellStyle name="Uwaga 3" xfId="42180" hidden="1"/>
    <cellStyle name="Uwaga 3" xfId="42176" hidden="1"/>
    <cellStyle name="Uwaga 3" xfId="42172" hidden="1"/>
    <cellStyle name="Uwaga 3" xfId="42164" hidden="1"/>
    <cellStyle name="Uwaga 3" xfId="42159" hidden="1"/>
    <cellStyle name="Uwaga 3" xfId="42155" hidden="1"/>
    <cellStyle name="Uwaga 3" xfId="42149" hidden="1"/>
    <cellStyle name="Uwaga 3" xfId="42144" hidden="1"/>
    <cellStyle name="Uwaga 3" xfId="42140" hidden="1"/>
    <cellStyle name="Uwaga 3" xfId="42134" hidden="1"/>
    <cellStyle name="Uwaga 3" xfId="42129" hidden="1"/>
    <cellStyle name="Uwaga 3" xfId="42125" hidden="1"/>
    <cellStyle name="Uwaga 3" xfId="42121" hidden="1"/>
    <cellStyle name="Uwaga 3" xfId="42116" hidden="1"/>
    <cellStyle name="Uwaga 3" xfId="42111" hidden="1"/>
    <cellStyle name="Uwaga 3" xfId="42106" hidden="1"/>
    <cellStyle name="Uwaga 3" xfId="42102" hidden="1"/>
    <cellStyle name="Uwaga 3" xfId="42098" hidden="1"/>
    <cellStyle name="Uwaga 3" xfId="42091" hidden="1"/>
    <cellStyle name="Uwaga 3" xfId="42087" hidden="1"/>
    <cellStyle name="Uwaga 3" xfId="42082" hidden="1"/>
    <cellStyle name="Uwaga 3" xfId="42076" hidden="1"/>
    <cellStyle name="Uwaga 3" xfId="42072" hidden="1"/>
    <cellStyle name="Uwaga 3" xfId="42067" hidden="1"/>
    <cellStyle name="Uwaga 3" xfId="42061" hidden="1"/>
    <cellStyle name="Uwaga 3" xfId="42057" hidden="1"/>
    <cellStyle name="Uwaga 3" xfId="42052" hidden="1"/>
    <cellStyle name="Uwaga 3" xfId="42046" hidden="1"/>
    <cellStyle name="Uwaga 3" xfId="42042" hidden="1"/>
    <cellStyle name="Uwaga 3" xfId="42038" hidden="1"/>
    <cellStyle name="Uwaga 3" xfId="42898" hidden="1"/>
    <cellStyle name="Uwaga 3" xfId="42897" hidden="1"/>
    <cellStyle name="Uwaga 3" xfId="42896" hidden="1"/>
    <cellStyle name="Uwaga 3" xfId="42883" hidden="1"/>
    <cellStyle name="Uwaga 3" xfId="42882" hidden="1"/>
    <cellStyle name="Uwaga 3" xfId="42881" hidden="1"/>
    <cellStyle name="Uwaga 3" xfId="42868" hidden="1"/>
    <cellStyle name="Uwaga 3" xfId="42867" hidden="1"/>
    <cellStyle name="Uwaga 3" xfId="42866" hidden="1"/>
    <cellStyle name="Uwaga 3" xfId="42853" hidden="1"/>
    <cellStyle name="Uwaga 3" xfId="42852" hidden="1"/>
    <cellStyle name="Uwaga 3" xfId="42851" hidden="1"/>
    <cellStyle name="Uwaga 3" xfId="42838" hidden="1"/>
    <cellStyle name="Uwaga 3" xfId="42837" hidden="1"/>
    <cellStyle name="Uwaga 3" xfId="42836" hidden="1"/>
    <cellStyle name="Uwaga 3" xfId="42824" hidden="1"/>
    <cellStyle name="Uwaga 3" xfId="42822" hidden="1"/>
    <cellStyle name="Uwaga 3" xfId="42820" hidden="1"/>
    <cellStyle name="Uwaga 3" xfId="42809" hidden="1"/>
    <cellStyle name="Uwaga 3" xfId="42807" hidden="1"/>
    <cellStyle name="Uwaga 3" xfId="42805" hidden="1"/>
    <cellStyle name="Uwaga 3" xfId="42794" hidden="1"/>
    <cellStyle name="Uwaga 3" xfId="42792" hidden="1"/>
    <cellStyle name="Uwaga 3" xfId="42790" hidden="1"/>
    <cellStyle name="Uwaga 3" xfId="42779" hidden="1"/>
    <cellStyle name="Uwaga 3" xfId="42777" hidden="1"/>
    <cellStyle name="Uwaga 3" xfId="42775" hidden="1"/>
    <cellStyle name="Uwaga 3" xfId="42764" hidden="1"/>
    <cellStyle name="Uwaga 3" xfId="42762" hidden="1"/>
    <cellStyle name="Uwaga 3" xfId="42760" hidden="1"/>
    <cellStyle name="Uwaga 3" xfId="42749" hidden="1"/>
    <cellStyle name="Uwaga 3" xfId="42747" hidden="1"/>
    <cellStyle name="Uwaga 3" xfId="42745" hidden="1"/>
    <cellStyle name="Uwaga 3" xfId="42734" hidden="1"/>
    <cellStyle name="Uwaga 3" xfId="42732" hidden="1"/>
    <cellStyle name="Uwaga 3" xfId="42730" hidden="1"/>
    <cellStyle name="Uwaga 3" xfId="42719" hidden="1"/>
    <cellStyle name="Uwaga 3" xfId="42717" hidden="1"/>
    <cellStyle name="Uwaga 3" xfId="42715" hidden="1"/>
    <cellStyle name="Uwaga 3" xfId="42704" hidden="1"/>
    <cellStyle name="Uwaga 3" xfId="42702" hidden="1"/>
    <cellStyle name="Uwaga 3" xfId="42700" hidden="1"/>
    <cellStyle name="Uwaga 3" xfId="42689" hidden="1"/>
    <cellStyle name="Uwaga 3" xfId="42687" hidden="1"/>
    <cellStyle name="Uwaga 3" xfId="42685" hidden="1"/>
    <cellStyle name="Uwaga 3" xfId="42674" hidden="1"/>
    <cellStyle name="Uwaga 3" xfId="42672" hidden="1"/>
    <cellStyle name="Uwaga 3" xfId="42670" hidden="1"/>
    <cellStyle name="Uwaga 3" xfId="42659" hidden="1"/>
    <cellStyle name="Uwaga 3" xfId="42657" hidden="1"/>
    <cellStyle name="Uwaga 3" xfId="42655" hidden="1"/>
    <cellStyle name="Uwaga 3" xfId="42644" hidden="1"/>
    <cellStyle name="Uwaga 3" xfId="42642" hidden="1"/>
    <cellStyle name="Uwaga 3" xfId="42639" hidden="1"/>
    <cellStyle name="Uwaga 3" xfId="42629" hidden="1"/>
    <cellStyle name="Uwaga 3" xfId="42626" hidden="1"/>
    <cellStyle name="Uwaga 3" xfId="42623" hidden="1"/>
    <cellStyle name="Uwaga 3" xfId="42614" hidden="1"/>
    <cellStyle name="Uwaga 3" xfId="42612" hidden="1"/>
    <cellStyle name="Uwaga 3" xfId="42609" hidden="1"/>
    <cellStyle name="Uwaga 3" xfId="42599" hidden="1"/>
    <cellStyle name="Uwaga 3" xfId="42597" hidden="1"/>
    <cellStyle name="Uwaga 3" xfId="42595" hidden="1"/>
    <cellStyle name="Uwaga 3" xfId="42584" hidden="1"/>
    <cellStyle name="Uwaga 3" xfId="42582" hidden="1"/>
    <cellStyle name="Uwaga 3" xfId="42580" hidden="1"/>
    <cellStyle name="Uwaga 3" xfId="42569" hidden="1"/>
    <cellStyle name="Uwaga 3" xfId="42567" hidden="1"/>
    <cellStyle name="Uwaga 3" xfId="42565" hidden="1"/>
    <cellStyle name="Uwaga 3" xfId="42554" hidden="1"/>
    <cellStyle name="Uwaga 3" xfId="42552" hidden="1"/>
    <cellStyle name="Uwaga 3" xfId="42550" hidden="1"/>
    <cellStyle name="Uwaga 3" xfId="42539" hidden="1"/>
    <cellStyle name="Uwaga 3" xfId="42537" hidden="1"/>
    <cellStyle name="Uwaga 3" xfId="42535" hidden="1"/>
    <cellStyle name="Uwaga 3" xfId="42524" hidden="1"/>
    <cellStyle name="Uwaga 3" xfId="42522" hidden="1"/>
    <cellStyle name="Uwaga 3" xfId="42519" hidden="1"/>
    <cellStyle name="Uwaga 3" xfId="42509" hidden="1"/>
    <cellStyle name="Uwaga 3" xfId="42506" hidden="1"/>
    <cellStyle name="Uwaga 3" xfId="42503" hidden="1"/>
    <cellStyle name="Uwaga 3" xfId="42494" hidden="1"/>
    <cellStyle name="Uwaga 3" xfId="42491" hidden="1"/>
    <cellStyle name="Uwaga 3" xfId="42488" hidden="1"/>
    <cellStyle name="Uwaga 3" xfId="42479" hidden="1"/>
    <cellStyle name="Uwaga 3" xfId="42477" hidden="1"/>
    <cellStyle name="Uwaga 3" xfId="42475" hidden="1"/>
    <cellStyle name="Uwaga 3" xfId="42464" hidden="1"/>
    <cellStyle name="Uwaga 3" xfId="42461" hidden="1"/>
    <cellStyle name="Uwaga 3" xfId="42458" hidden="1"/>
    <cellStyle name="Uwaga 3" xfId="42449" hidden="1"/>
    <cellStyle name="Uwaga 3" xfId="42446" hidden="1"/>
    <cellStyle name="Uwaga 3" xfId="42443" hidden="1"/>
    <cellStyle name="Uwaga 3" xfId="42434" hidden="1"/>
    <cellStyle name="Uwaga 3" xfId="42431" hidden="1"/>
    <cellStyle name="Uwaga 3" xfId="42428" hidden="1"/>
    <cellStyle name="Uwaga 3" xfId="42421" hidden="1"/>
    <cellStyle name="Uwaga 3" xfId="42417" hidden="1"/>
    <cellStyle name="Uwaga 3" xfId="42414" hidden="1"/>
    <cellStyle name="Uwaga 3" xfId="42406" hidden="1"/>
    <cellStyle name="Uwaga 3" xfId="42402" hidden="1"/>
    <cellStyle name="Uwaga 3" xfId="42399" hidden="1"/>
    <cellStyle name="Uwaga 3" xfId="42391" hidden="1"/>
    <cellStyle name="Uwaga 3" xfId="42387" hidden="1"/>
    <cellStyle name="Uwaga 3" xfId="42383" hidden="1"/>
    <cellStyle name="Uwaga 3" xfId="42376" hidden="1"/>
    <cellStyle name="Uwaga 3" xfId="42372" hidden="1"/>
    <cellStyle name="Uwaga 3" xfId="42369" hidden="1"/>
    <cellStyle name="Uwaga 3" xfId="42361" hidden="1"/>
    <cellStyle name="Uwaga 3" xfId="42357" hidden="1"/>
    <cellStyle name="Uwaga 3" xfId="42354" hidden="1"/>
    <cellStyle name="Uwaga 3" xfId="42345" hidden="1"/>
    <cellStyle name="Uwaga 3" xfId="42340" hidden="1"/>
    <cellStyle name="Uwaga 3" xfId="42336" hidden="1"/>
    <cellStyle name="Uwaga 3" xfId="42330" hidden="1"/>
    <cellStyle name="Uwaga 3" xfId="42325" hidden="1"/>
    <cellStyle name="Uwaga 3" xfId="42321" hidden="1"/>
    <cellStyle name="Uwaga 3" xfId="42315" hidden="1"/>
    <cellStyle name="Uwaga 3" xfId="42310" hidden="1"/>
    <cellStyle name="Uwaga 3" xfId="42306" hidden="1"/>
    <cellStyle name="Uwaga 3" xfId="42301" hidden="1"/>
    <cellStyle name="Uwaga 3" xfId="42297" hidden="1"/>
    <cellStyle name="Uwaga 3" xfId="42293" hidden="1"/>
    <cellStyle name="Uwaga 3" xfId="42286" hidden="1"/>
    <cellStyle name="Uwaga 3" xfId="42281" hidden="1"/>
    <cellStyle name="Uwaga 3" xfId="42277" hidden="1"/>
    <cellStyle name="Uwaga 3" xfId="42270" hidden="1"/>
    <cellStyle name="Uwaga 3" xfId="42265" hidden="1"/>
    <cellStyle name="Uwaga 3" xfId="42261" hidden="1"/>
    <cellStyle name="Uwaga 3" xfId="42256" hidden="1"/>
    <cellStyle name="Uwaga 3" xfId="42251" hidden="1"/>
    <cellStyle name="Uwaga 3" xfId="42247" hidden="1"/>
    <cellStyle name="Uwaga 3" xfId="42241" hidden="1"/>
    <cellStyle name="Uwaga 3" xfId="42237" hidden="1"/>
    <cellStyle name="Uwaga 3" xfId="42234" hidden="1"/>
    <cellStyle name="Uwaga 3" xfId="42227" hidden="1"/>
    <cellStyle name="Uwaga 3" xfId="42222" hidden="1"/>
    <cellStyle name="Uwaga 3" xfId="42217" hidden="1"/>
    <cellStyle name="Uwaga 3" xfId="42211" hidden="1"/>
    <cellStyle name="Uwaga 3" xfId="42206" hidden="1"/>
    <cellStyle name="Uwaga 3" xfId="42201" hidden="1"/>
    <cellStyle name="Uwaga 3" xfId="42196" hidden="1"/>
    <cellStyle name="Uwaga 3" xfId="42191" hidden="1"/>
    <cellStyle name="Uwaga 3" xfId="42186" hidden="1"/>
    <cellStyle name="Uwaga 3" xfId="42182" hidden="1"/>
    <cellStyle name="Uwaga 3" xfId="42178" hidden="1"/>
    <cellStyle name="Uwaga 3" xfId="42173" hidden="1"/>
    <cellStyle name="Uwaga 3" xfId="42166" hidden="1"/>
    <cellStyle name="Uwaga 3" xfId="42161" hidden="1"/>
    <cellStyle name="Uwaga 3" xfId="42156" hidden="1"/>
    <cellStyle name="Uwaga 3" xfId="42150" hidden="1"/>
    <cellStyle name="Uwaga 3" xfId="42145" hidden="1"/>
    <cellStyle name="Uwaga 3" xfId="42141" hidden="1"/>
    <cellStyle name="Uwaga 3" xfId="42136" hidden="1"/>
    <cellStyle name="Uwaga 3" xfId="42131" hidden="1"/>
    <cellStyle name="Uwaga 3" xfId="42126" hidden="1"/>
    <cellStyle name="Uwaga 3" xfId="42122" hidden="1"/>
    <cellStyle name="Uwaga 3" xfId="42117" hidden="1"/>
    <cellStyle name="Uwaga 3" xfId="42112" hidden="1"/>
    <cellStyle name="Uwaga 3" xfId="42107" hidden="1"/>
    <cellStyle name="Uwaga 3" xfId="42103" hidden="1"/>
    <cellStyle name="Uwaga 3" xfId="42099" hidden="1"/>
    <cellStyle name="Uwaga 3" xfId="42092" hidden="1"/>
    <cellStyle name="Uwaga 3" xfId="42088" hidden="1"/>
    <cellStyle name="Uwaga 3" xfId="42083" hidden="1"/>
    <cellStyle name="Uwaga 3" xfId="42077" hidden="1"/>
    <cellStyle name="Uwaga 3" xfId="42073" hidden="1"/>
    <cellStyle name="Uwaga 3" xfId="42068" hidden="1"/>
    <cellStyle name="Uwaga 3" xfId="42062" hidden="1"/>
    <cellStyle name="Uwaga 3" xfId="42058" hidden="1"/>
    <cellStyle name="Uwaga 3" xfId="42054" hidden="1"/>
    <cellStyle name="Uwaga 3" xfId="42047" hidden="1"/>
    <cellStyle name="Uwaga 3" xfId="42043" hidden="1"/>
    <cellStyle name="Uwaga 3" xfId="42039" hidden="1"/>
    <cellStyle name="Uwaga 3" xfId="42903" hidden="1"/>
    <cellStyle name="Uwaga 3" xfId="42901" hidden="1"/>
    <cellStyle name="Uwaga 3" xfId="42899" hidden="1"/>
    <cellStyle name="Uwaga 3" xfId="42886" hidden="1"/>
    <cellStyle name="Uwaga 3" xfId="42885" hidden="1"/>
    <cellStyle name="Uwaga 3" xfId="42884" hidden="1"/>
    <cellStyle name="Uwaga 3" xfId="42871" hidden="1"/>
    <cellStyle name="Uwaga 3" xfId="42870" hidden="1"/>
    <cellStyle name="Uwaga 3" xfId="42869" hidden="1"/>
    <cellStyle name="Uwaga 3" xfId="42857" hidden="1"/>
    <cellStyle name="Uwaga 3" xfId="42855" hidden="1"/>
    <cellStyle name="Uwaga 3" xfId="42854" hidden="1"/>
    <cellStyle name="Uwaga 3" xfId="42841" hidden="1"/>
    <cellStyle name="Uwaga 3" xfId="42840" hidden="1"/>
    <cellStyle name="Uwaga 3" xfId="42839" hidden="1"/>
    <cellStyle name="Uwaga 3" xfId="42827" hidden="1"/>
    <cellStyle name="Uwaga 3" xfId="42825" hidden="1"/>
    <cellStyle name="Uwaga 3" xfId="42823" hidden="1"/>
    <cellStyle name="Uwaga 3" xfId="42812" hidden="1"/>
    <cellStyle name="Uwaga 3" xfId="42810" hidden="1"/>
    <cellStyle name="Uwaga 3" xfId="42808" hidden="1"/>
    <cellStyle name="Uwaga 3" xfId="42797" hidden="1"/>
    <cellStyle name="Uwaga 3" xfId="42795" hidden="1"/>
    <cellStyle name="Uwaga 3" xfId="42793" hidden="1"/>
    <cellStyle name="Uwaga 3" xfId="42782" hidden="1"/>
    <cellStyle name="Uwaga 3" xfId="42780" hidden="1"/>
    <cellStyle name="Uwaga 3" xfId="42778" hidden="1"/>
    <cellStyle name="Uwaga 3" xfId="42767" hidden="1"/>
    <cellStyle name="Uwaga 3" xfId="42765" hidden="1"/>
    <cellStyle name="Uwaga 3" xfId="42763" hidden="1"/>
    <cellStyle name="Uwaga 3" xfId="42752" hidden="1"/>
    <cellStyle name="Uwaga 3" xfId="42750" hidden="1"/>
    <cellStyle name="Uwaga 3" xfId="42748" hidden="1"/>
    <cellStyle name="Uwaga 3" xfId="42737" hidden="1"/>
    <cellStyle name="Uwaga 3" xfId="42735" hidden="1"/>
    <cellStyle name="Uwaga 3" xfId="42733" hidden="1"/>
    <cellStyle name="Uwaga 3" xfId="42722" hidden="1"/>
    <cellStyle name="Uwaga 3" xfId="42720" hidden="1"/>
    <cellStyle name="Uwaga 3" xfId="42718" hidden="1"/>
    <cellStyle name="Uwaga 3" xfId="42707" hidden="1"/>
    <cellStyle name="Uwaga 3" xfId="42705" hidden="1"/>
    <cellStyle name="Uwaga 3" xfId="42703" hidden="1"/>
    <cellStyle name="Uwaga 3" xfId="42692" hidden="1"/>
    <cellStyle name="Uwaga 3" xfId="42690" hidden="1"/>
    <cellStyle name="Uwaga 3" xfId="42688" hidden="1"/>
    <cellStyle name="Uwaga 3" xfId="42677" hidden="1"/>
    <cellStyle name="Uwaga 3" xfId="42675" hidden="1"/>
    <cellStyle name="Uwaga 3" xfId="42673" hidden="1"/>
    <cellStyle name="Uwaga 3" xfId="42662" hidden="1"/>
    <cellStyle name="Uwaga 3" xfId="42660" hidden="1"/>
    <cellStyle name="Uwaga 3" xfId="42658" hidden="1"/>
    <cellStyle name="Uwaga 3" xfId="42647" hidden="1"/>
    <cellStyle name="Uwaga 3" xfId="42645" hidden="1"/>
    <cellStyle name="Uwaga 3" xfId="42643" hidden="1"/>
    <cellStyle name="Uwaga 3" xfId="42632" hidden="1"/>
    <cellStyle name="Uwaga 3" xfId="42630" hidden="1"/>
    <cellStyle name="Uwaga 3" xfId="42628" hidden="1"/>
    <cellStyle name="Uwaga 3" xfId="42617" hidden="1"/>
    <cellStyle name="Uwaga 3" xfId="42615" hidden="1"/>
    <cellStyle name="Uwaga 3" xfId="42613" hidden="1"/>
    <cellStyle name="Uwaga 3" xfId="42602" hidden="1"/>
    <cellStyle name="Uwaga 3" xfId="42600" hidden="1"/>
    <cellStyle name="Uwaga 3" xfId="42598" hidden="1"/>
    <cellStyle name="Uwaga 3" xfId="42587" hidden="1"/>
    <cellStyle name="Uwaga 3" xfId="42585" hidden="1"/>
    <cellStyle name="Uwaga 3" xfId="42583" hidden="1"/>
    <cellStyle name="Uwaga 3" xfId="42572" hidden="1"/>
    <cellStyle name="Uwaga 3" xfId="42570" hidden="1"/>
    <cellStyle name="Uwaga 3" xfId="42568" hidden="1"/>
    <cellStyle name="Uwaga 3" xfId="42557" hidden="1"/>
    <cellStyle name="Uwaga 3" xfId="42555" hidden="1"/>
    <cellStyle name="Uwaga 3" xfId="42553" hidden="1"/>
    <cellStyle name="Uwaga 3" xfId="42542" hidden="1"/>
    <cellStyle name="Uwaga 3" xfId="42540" hidden="1"/>
    <cellStyle name="Uwaga 3" xfId="42538" hidden="1"/>
    <cellStyle name="Uwaga 3" xfId="42527" hidden="1"/>
    <cellStyle name="Uwaga 3" xfId="42525" hidden="1"/>
    <cellStyle name="Uwaga 3" xfId="42523" hidden="1"/>
    <cellStyle name="Uwaga 3" xfId="42512" hidden="1"/>
    <cellStyle name="Uwaga 3" xfId="42510" hidden="1"/>
    <cellStyle name="Uwaga 3" xfId="42507" hidden="1"/>
    <cellStyle name="Uwaga 3" xfId="42497" hidden="1"/>
    <cellStyle name="Uwaga 3" xfId="42495" hidden="1"/>
    <cellStyle name="Uwaga 3" xfId="42493" hidden="1"/>
    <cellStyle name="Uwaga 3" xfId="42482" hidden="1"/>
    <cellStyle name="Uwaga 3" xfId="42480" hidden="1"/>
    <cellStyle name="Uwaga 3" xfId="42478" hidden="1"/>
    <cellStyle name="Uwaga 3" xfId="42467" hidden="1"/>
    <cellStyle name="Uwaga 3" xfId="42465" hidden="1"/>
    <cellStyle name="Uwaga 3" xfId="42462" hidden="1"/>
    <cellStyle name="Uwaga 3" xfId="42452" hidden="1"/>
    <cellStyle name="Uwaga 3" xfId="42450" hidden="1"/>
    <cellStyle name="Uwaga 3" xfId="42447" hidden="1"/>
    <cellStyle name="Uwaga 3" xfId="42437" hidden="1"/>
    <cellStyle name="Uwaga 3" xfId="42435" hidden="1"/>
    <cellStyle name="Uwaga 3" xfId="42432" hidden="1"/>
    <cellStyle name="Uwaga 3" xfId="42423" hidden="1"/>
    <cellStyle name="Uwaga 3" xfId="42420" hidden="1"/>
    <cellStyle name="Uwaga 3" xfId="42416" hidden="1"/>
    <cellStyle name="Uwaga 3" xfId="42408" hidden="1"/>
    <cellStyle name="Uwaga 3" xfId="42405" hidden="1"/>
    <cellStyle name="Uwaga 3" xfId="42401" hidden="1"/>
    <cellStyle name="Uwaga 3" xfId="42393" hidden="1"/>
    <cellStyle name="Uwaga 3" xfId="42390" hidden="1"/>
    <cellStyle name="Uwaga 3" xfId="42386" hidden="1"/>
    <cellStyle name="Uwaga 3" xfId="42378" hidden="1"/>
    <cellStyle name="Uwaga 3" xfId="42375" hidden="1"/>
    <cellStyle name="Uwaga 3" xfId="42371" hidden="1"/>
    <cellStyle name="Uwaga 3" xfId="42363" hidden="1"/>
    <cellStyle name="Uwaga 3" xfId="42360" hidden="1"/>
    <cellStyle name="Uwaga 3" xfId="42356" hidden="1"/>
    <cellStyle name="Uwaga 3" xfId="42348" hidden="1"/>
    <cellStyle name="Uwaga 3" xfId="42344" hidden="1"/>
    <cellStyle name="Uwaga 3" xfId="42339" hidden="1"/>
    <cellStyle name="Uwaga 3" xfId="42333" hidden="1"/>
    <cellStyle name="Uwaga 3" xfId="42329" hidden="1"/>
    <cellStyle name="Uwaga 3" xfId="42324" hidden="1"/>
    <cellStyle name="Uwaga 3" xfId="42318" hidden="1"/>
    <cellStyle name="Uwaga 3" xfId="42314" hidden="1"/>
    <cellStyle name="Uwaga 3" xfId="42309" hidden="1"/>
    <cellStyle name="Uwaga 3" xfId="42303" hidden="1"/>
    <cellStyle name="Uwaga 3" xfId="42300" hidden="1"/>
    <cellStyle name="Uwaga 3" xfId="42296" hidden="1"/>
    <cellStyle name="Uwaga 3" xfId="42288" hidden="1"/>
    <cellStyle name="Uwaga 3" xfId="42285" hidden="1"/>
    <cellStyle name="Uwaga 3" xfId="42280" hidden="1"/>
    <cellStyle name="Uwaga 3" xfId="42273" hidden="1"/>
    <cellStyle name="Uwaga 3" xfId="42269" hidden="1"/>
    <cellStyle name="Uwaga 3" xfId="42264" hidden="1"/>
    <cellStyle name="Uwaga 3" xfId="42258" hidden="1"/>
    <cellStyle name="Uwaga 3" xfId="42254" hidden="1"/>
    <cellStyle name="Uwaga 3" xfId="42249" hidden="1"/>
    <cellStyle name="Uwaga 3" xfId="42243" hidden="1"/>
    <cellStyle name="Uwaga 3" xfId="42240" hidden="1"/>
    <cellStyle name="Uwaga 3" xfId="42236" hidden="1"/>
    <cellStyle name="Uwaga 3" xfId="42228" hidden="1"/>
    <cellStyle name="Uwaga 3" xfId="42223" hidden="1"/>
    <cellStyle name="Uwaga 3" xfId="42218" hidden="1"/>
    <cellStyle name="Uwaga 3" xfId="42213" hidden="1"/>
    <cellStyle name="Uwaga 3" xfId="42208" hidden="1"/>
    <cellStyle name="Uwaga 3" xfId="42203" hidden="1"/>
    <cellStyle name="Uwaga 3" xfId="42198" hidden="1"/>
    <cellStyle name="Uwaga 3" xfId="42193" hidden="1"/>
    <cellStyle name="Uwaga 3" xfId="42188" hidden="1"/>
    <cellStyle name="Uwaga 3" xfId="42183" hidden="1"/>
    <cellStyle name="Uwaga 3" xfId="42179" hidden="1"/>
    <cellStyle name="Uwaga 3" xfId="42174" hidden="1"/>
    <cellStyle name="Uwaga 3" xfId="42167" hidden="1"/>
    <cellStyle name="Uwaga 3" xfId="42162" hidden="1"/>
    <cellStyle name="Uwaga 3" xfId="42157" hidden="1"/>
    <cellStyle name="Uwaga 3" xfId="42152" hidden="1"/>
    <cellStyle name="Uwaga 3" xfId="42147" hidden="1"/>
    <cellStyle name="Uwaga 3" xfId="42142" hidden="1"/>
    <cellStyle name="Uwaga 3" xfId="42137" hidden="1"/>
    <cellStyle name="Uwaga 3" xfId="42132" hidden="1"/>
    <cellStyle name="Uwaga 3" xfId="42127" hidden="1"/>
    <cellStyle name="Uwaga 3" xfId="42123" hidden="1"/>
    <cellStyle name="Uwaga 3" xfId="42118" hidden="1"/>
    <cellStyle name="Uwaga 3" xfId="42113" hidden="1"/>
    <cellStyle name="Uwaga 3" xfId="42108" hidden="1"/>
    <cellStyle name="Uwaga 3" xfId="42104" hidden="1"/>
    <cellStyle name="Uwaga 3" xfId="42100" hidden="1"/>
    <cellStyle name="Uwaga 3" xfId="42093" hidden="1"/>
    <cellStyle name="Uwaga 3" xfId="42089" hidden="1"/>
    <cellStyle name="Uwaga 3" xfId="42084" hidden="1"/>
    <cellStyle name="Uwaga 3" xfId="42078" hidden="1"/>
    <cellStyle name="Uwaga 3" xfId="42074" hidden="1"/>
    <cellStyle name="Uwaga 3" xfId="42069" hidden="1"/>
    <cellStyle name="Uwaga 3" xfId="42063" hidden="1"/>
    <cellStyle name="Uwaga 3" xfId="42059" hidden="1"/>
    <cellStyle name="Uwaga 3" xfId="42055" hidden="1"/>
    <cellStyle name="Uwaga 3" xfId="42048" hidden="1"/>
    <cellStyle name="Uwaga 3" xfId="42044" hidden="1"/>
    <cellStyle name="Uwaga 3" xfId="42040" hidden="1"/>
    <cellStyle name="Uwaga 3" xfId="42907" hidden="1"/>
    <cellStyle name="Uwaga 3" xfId="42906" hidden="1"/>
    <cellStyle name="Uwaga 3" xfId="42904" hidden="1"/>
    <cellStyle name="Uwaga 3" xfId="42891" hidden="1"/>
    <cellStyle name="Uwaga 3" xfId="42889" hidden="1"/>
    <cellStyle name="Uwaga 3" xfId="42887" hidden="1"/>
    <cellStyle name="Uwaga 3" xfId="42877" hidden="1"/>
    <cellStyle name="Uwaga 3" xfId="42875" hidden="1"/>
    <cellStyle name="Uwaga 3" xfId="42873" hidden="1"/>
    <cellStyle name="Uwaga 3" xfId="42862" hidden="1"/>
    <cellStyle name="Uwaga 3" xfId="42860" hidden="1"/>
    <cellStyle name="Uwaga 3" xfId="42858" hidden="1"/>
    <cellStyle name="Uwaga 3" xfId="42845" hidden="1"/>
    <cellStyle name="Uwaga 3" xfId="42843" hidden="1"/>
    <cellStyle name="Uwaga 3" xfId="42842" hidden="1"/>
    <cellStyle name="Uwaga 3" xfId="42829" hidden="1"/>
    <cellStyle name="Uwaga 3" xfId="42828" hidden="1"/>
    <cellStyle name="Uwaga 3" xfId="42826" hidden="1"/>
    <cellStyle name="Uwaga 3" xfId="42814" hidden="1"/>
    <cellStyle name="Uwaga 3" xfId="42813" hidden="1"/>
    <cellStyle name="Uwaga 3" xfId="42811" hidden="1"/>
    <cellStyle name="Uwaga 3" xfId="42799" hidden="1"/>
    <cellStyle name="Uwaga 3" xfId="42798" hidden="1"/>
    <cellStyle name="Uwaga 3" xfId="42796" hidden="1"/>
    <cellStyle name="Uwaga 3" xfId="42784" hidden="1"/>
    <cellStyle name="Uwaga 3" xfId="42783" hidden="1"/>
    <cellStyle name="Uwaga 3" xfId="42781" hidden="1"/>
    <cellStyle name="Uwaga 3" xfId="42769" hidden="1"/>
    <cellStyle name="Uwaga 3" xfId="42768" hidden="1"/>
    <cellStyle name="Uwaga 3" xfId="42766" hidden="1"/>
    <cellStyle name="Uwaga 3" xfId="42754" hidden="1"/>
    <cellStyle name="Uwaga 3" xfId="42753" hidden="1"/>
    <cellStyle name="Uwaga 3" xfId="42751" hidden="1"/>
    <cellStyle name="Uwaga 3" xfId="42739" hidden="1"/>
    <cellStyle name="Uwaga 3" xfId="42738" hidden="1"/>
    <cellStyle name="Uwaga 3" xfId="42736" hidden="1"/>
    <cellStyle name="Uwaga 3" xfId="42724" hidden="1"/>
    <cellStyle name="Uwaga 3" xfId="42723" hidden="1"/>
    <cellStyle name="Uwaga 3" xfId="42721" hidden="1"/>
    <cellStyle name="Uwaga 3" xfId="42709" hidden="1"/>
    <cellStyle name="Uwaga 3" xfId="42708" hidden="1"/>
    <cellStyle name="Uwaga 3" xfId="42706" hidden="1"/>
    <cellStyle name="Uwaga 3" xfId="42694" hidden="1"/>
    <cellStyle name="Uwaga 3" xfId="42693" hidden="1"/>
    <cellStyle name="Uwaga 3" xfId="42691" hidden="1"/>
    <cellStyle name="Uwaga 3" xfId="42679" hidden="1"/>
    <cellStyle name="Uwaga 3" xfId="42678" hidden="1"/>
    <cellStyle name="Uwaga 3" xfId="42676" hidden="1"/>
    <cellStyle name="Uwaga 3" xfId="42664" hidden="1"/>
    <cellStyle name="Uwaga 3" xfId="42663" hidden="1"/>
    <cellStyle name="Uwaga 3" xfId="42661" hidden="1"/>
    <cellStyle name="Uwaga 3" xfId="42649" hidden="1"/>
    <cellStyle name="Uwaga 3" xfId="42648" hidden="1"/>
    <cellStyle name="Uwaga 3" xfId="42646" hidden="1"/>
    <cellStyle name="Uwaga 3" xfId="42634" hidden="1"/>
    <cellStyle name="Uwaga 3" xfId="42633" hidden="1"/>
    <cellStyle name="Uwaga 3" xfId="42631" hidden="1"/>
    <cellStyle name="Uwaga 3" xfId="42619" hidden="1"/>
    <cellStyle name="Uwaga 3" xfId="42618" hidden="1"/>
    <cellStyle name="Uwaga 3" xfId="42616" hidden="1"/>
    <cellStyle name="Uwaga 3" xfId="42604" hidden="1"/>
    <cellStyle name="Uwaga 3" xfId="42603" hidden="1"/>
    <cellStyle name="Uwaga 3" xfId="42601" hidden="1"/>
    <cellStyle name="Uwaga 3" xfId="42589" hidden="1"/>
    <cellStyle name="Uwaga 3" xfId="42588" hidden="1"/>
    <cellStyle name="Uwaga 3" xfId="42586" hidden="1"/>
    <cellStyle name="Uwaga 3" xfId="42574" hidden="1"/>
    <cellStyle name="Uwaga 3" xfId="42573" hidden="1"/>
    <cellStyle name="Uwaga 3" xfId="42571" hidden="1"/>
    <cellStyle name="Uwaga 3" xfId="42559" hidden="1"/>
    <cellStyle name="Uwaga 3" xfId="42558" hidden="1"/>
    <cellStyle name="Uwaga 3" xfId="42556" hidden="1"/>
    <cellStyle name="Uwaga 3" xfId="42544" hidden="1"/>
    <cellStyle name="Uwaga 3" xfId="42543" hidden="1"/>
    <cellStyle name="Uwaga 3" xfId="42541" hidden="1"/>
    <cellStyle name="Uwaga 3" xfId="42529" hidden="1"/>
    <cellStyle name="Uwaga 3" xfId="42528" hidden="1"/>
    <cellStyle name="Uwaga 3" xfId="42526" hidden="1"/>
    <cellStyle name="Uwaga 3" xfId="42514" hidden="1"/>
    <cellStyle name="Uwaga 3" xfId="42513" hidden="1"/>
    <cellStyle name="Uwaga 3" xfId="42511" hidden="1"/>
    <cellStyle name="Uwaga 3" xfId="42499" hidden="1"/>
    <cellStyle name="Uwaga 3" xfId="42498" hidden="1"/>
    <cellStyle name="Uwaga 3" xfId="42496" hidden="1"/>
    <cellStyle name="Uwaga 3" xfId="42484" hidden="1"/>
    <cellStyle name="Uwaga 3" xfId="42483" hidden="1"/>
    <cellStyle name="Uwaga 3" xfId="42481" hidden="1"/>
    <cellStyle name="Uwaga 3" xfId="42469" hidden="1"/>
    <cellStyle name="Uwaga 3" xfId="42468" hidden="1"/>
    <cellStyle name="Uwaga 3" xfId="42466" hidden="1"/>
    <cellStyle name="Uwaga 3" xfId="42454" hidden="1"/>
    <cellStyle name="Uwaga 3" xfId="42453" hidden="1"/>
    <cellStyle name="Uwaga 3" xfId="42451" hidden="1"/>
    <cellStyle name="Uwaga 3" xfId="42439" hidden="1"/>
    <cellStyle name="Uwaga 3" xfId="42438" hidden="1"/>
    <cellStyle name="Uwaga 3" xfId="42436" hidden="1"/>
    <cellStyle name="Uwaga 3" xfId="42424" hidden="1"/>
    <cellStyle name="Uwaga 3" xfId="42422" hidden="1"/>
    <cellStyle name="Uwaga 3" xfId="42419" hidden="1"/>
    <cellStyle name="Uwaga 3" xfId="42409" hidden="1"/>
    <cellStyle name="Uwaga 3" xfId="42407" hidden="1"/>
    <cellStyle name="Uwaga 3" xfId="42404" hidden="1"/>
    <cellStyle name="Uwaga 3" xfId="42394" hidden="1"/>
    <cellStyle name="Uwaga 3" xfId="42392" hidden="1"/>
    <cellStyle name="Uwaga 3" xfId="42389" hidden="1"/>
    <cellStyle name="Uwaga 3" xfId="42379" hidden="1"/>
    <cellStyle name="Uwaga 3" xfId="42377" hidden="1"/>
    <cellStyle name="Uwaga 3" xfId="42374" hidden="1"/>
    <cellStyle name="Uwaga 3" xfId="42364" hidden="1"/>
    <cellStyle name="Uwaga 3" xfId="42362" hidden="1"/>
    <cellStyle name="Uwaga 3" xfId="42359" hidden="1"/>
    <cellStyle name="Uwaga 3" xfId="42349" hidden="1"/>
    <cellStyle name="Uwaga 3" xfId="42347" hidden="1"/>
    <cellStyle name="Uwaga 3" xfId="42343" hidden="1"/>
    <cellStyle name="Uwaga 3" xfId="42334" hidden="1"/>
    <cellStyle name="Uwaga 3" xfId="42331" hidden="1"/>
    <cellStyle name="Uwaga 3" xfId="42327" hidden="1"/>
    <cellStyle name="Uwaga 3" xfId="42319" hidden="1"/>
    <cellStyle name="Uwaga 3" xfId="42317" hidden="1"/>
    <cellStyle name="Uwaga 3" xfId="42313" hidden="1"/>
    <cellStyle name="Uwaga 3" xfId="42304" hidden="1"/>
    <cellStyle name="Uwaga 3" xfId="42302" hidden="1"/>
    <cellStyle name="Uwaga 3" xfId="42299" hidden="1"/>
    <cellStyle name="Uwaga 3" xfId="42289" hidden="1"/>
    <cellStyle name="Uwaga 3" xfId="42287" hidden="1"/>
    <cellStyle name="Uwaga 3" xfId="42282" hidden="1"/>
    <cellStyle name="Uwaga 3" xfId="42274" hidden="1"/>
    <cellStyle name="Uwaga 3" xfId="42272" hidden="1"/>
    <cellStyle name="Uwaga 3" xfId="42267" hidden="1"/>
    <cellStyle name="Uwaga 3" xfId="42259" hidden="1"/>
    <cellStyle name="Uwaga 3" xfId="42257" hidden="1"/>
    <cellStyle name="Uwaga 3" xfId="42252" hidden="1"/>
    <cellStyle name="Uwaga 3" xfId="42244" hidden="1"/>
    <cellStyle name="Uwaga 3" xfId="42242" hidden="1"/>
    <cellStyle name="Uwaga 3" xfId="42238" hidden="1"/>
    <cellStyle name="Uwaga 3" xfId="42229" hidden="1"/>
    <cellStyle name="Uwaga 3" xfId="42226" hidden="1"/>
    <cellStyle name="Uwaga 3" xfId="42221" hidden="1"/>
    <cellStyle name="Uwaga 3" xfId="42214" hidden="1"/>
    <cellStyle name="Uwaga 3" xfId="42210" hidden="1"/>
    <cellStyle name="Uwaga 3" xfId="42205" hidden="1"/>
    <cellStyle name="Uwaga 3" xfId="42199" hidden="1"/>
    <cellStyle name="Uwaga 3" xfId="42195" hidden="1"/>
    <cellStyle name="Uwaga 3" xfId="42190" hidden="1"/>
    <cellStyle name="Uwaga 3" xfId="42184" hidden="1"/>
    <cellStyle name="Uwaga 3" xfId="42181" hidden="1"/>
    <cellStyle name="Uwaga 3" xfId="42177" hidden="1"/>
    <cellStyle name="Uwaga 3" xfId="42168" hidden="1"/>
    <cellStyle name="Uwaga 3" xfId="42163" hidden="1"/>
    <cellStyle name="Uwaga 3" xfId="42158" hidden="1"/>
    <cellStyle name="Uwaga 3" xfId="42153" hidden="1"/>
    <cellStyle name="Uwaga 3" xfId="42148" hidden="1"/>
    <cellStyle name="Uwaga 3" xfId="42143" hidden="1"/>
    <cellStyle name="Uwaga 3" xfId="42138" hidden="1"/>
    <cellStyle name="Uwaga 3" xfId="42133" hidden="1"/>
    <cellStyle name="Uwaga 3" xfId="42128" hidden="1"/>
    <cellStyle name="Uwaga 3" xfId="42124" hidden="1"/>
    <cellStyle name="Uwaga 3" xfId="42119" hidden="1"/>
    <cellStyle name="Uwaga 3" xfId="42114" hidden="1"/>
    <cellStyle name="Uwaga 3" xfId="42109" hidden="1"/>
    <cellStyle name="Uwaga 3" xfId="42105" hidden="1"/>
    <cellStyle name="Uwaga 3" xfId="42101" hidden="1"/>
    <cellStyle name="Uwaga 3" xfId="42094" hidden="1"/>
    <cellStyle name="Uwaga 3" xfId="42090" hidden="1"/>
    <cellStyle name="Uwaga 3" xfId="42085" hidden="1"/>
    <cellStyle name="Uwaga 3" xfId="42079" hidden="1"/>
    <cellStyle name="Uwaga 3" xfId="42075" hidden="1"/>
    <cellStyle name="Uwaga 3" xfId="42070" hidden="1"/>
    <cellStyle name="Uwaga 3" xfId="42064" hidden="1"/>
    <cellStyle name="Uwaga 3" xfId="42060" hidden="1"/>
    <cellStyle name="Uwaga 3" xfId="42056" hidden="1"/>
    <cellStyle name="Uwaga 3" xfId="42049" hidden="1"/>
    <cellStyle name="Uwaga 3" xfId="42045" hidden="1"/>
    <cellStyle name="Uwaga 3" xfId="42041" hidden="1"/>
    <cellStyle name="Uwaga 3" xfId="41994" hidden="1"/>
    <cellStyle name="Uwaga 3" xfId="41993" hidden="1"/>
    <cellStyle name="Uwaga 3" xfId="41992" hidden="1"/>
    <cellStyle name="Uwaga 3" xfId="41985" hidden="1"/>
    <cellStyle name="Uwaga 3" xfId="41984" hidden="1"/>
    <cellStyle name="Uwaga 3" xfId="41983" hidden="1"/>
    <cellStyle name="Uwaga 3" xfId="41976" hidden="1"/>
    <cellStyle name="Uwaga 3" xfId="41975" hidden="1"/>
    <cellStyle name="Uwaga 3" xfId="41974" hidden="1"/>
    <cellStyle name="Uwaga 3" xfId="41967" hidden="1"/>
    <cellStyle name="Uwaga 3" xfId="41966" hidden="1"/>
    <cellStyle name="Uwaga 3" xfId="41965" hidden="1"/>
    <cellStyle name="Uwaga 3" xfId="41958" hidden="1"/>
    <cellStyle name="Uwaga 3" xfId="41957" hidden="1"/>
    <cellStyle name="Uwaga 3" xfId="41955" hidden="1"/>
    <cellStyle name="Uwaga 3" xfId="41950" hidden="1"/>
    <cellStyle name="Uwaga 3" xfId="41947" hidden="1"/>
    <cellStyle name="Uwaga 3" xfId="41945" hidden="1"/>
    <cellStyle name="Uwaga 3" xfId="41941" hidden="1"/>
    <cellStyle name="Uwaga 3" xfId="41938" hidden="1"/>
    <cellStyle name="Uwaga 3" xfId="41936" hidden="1"/>
    <cellStyle name="Uwaga 3" xfId="41932" hidden="1"/>
    <cellStyle name="Uwaga 3" xfId="41929" hidden="1"/>
    <cellStyle name="Uwaga 3" xfId="41927" hidden="1"/>
    <cellStyle name="Uwaga 3" xfId="41923" hidden="1"/>
    <cellStyle name="Uwaga 3" xfId="41921" hidden="1"/>
    <cellStyle name="Uwaga 3" xfId="41920" hidden="1"/>
    <cellStyle name="Uwaga 3" xfId="41914" hidden="1"/>
    <cellStyle name="Uwaga 3" xfId="41912" hidden="1"/>
    <cellStyle name="Uwaga 3" xfId="41909" hidden="1"/>
    <cellStyle name="Uwaga 3" xfId="41905" hidden="1"/>
    <cellStyle name="Uwaga 3" xfId="41902" hidden="1"/>
    <cellStyle name="Uwaga 3" xfId="41900" hidden="1"/>
    <cellStyle name="Uwaga 3" xfId="41896" hidden="1"/>
    <cellStyle name="Uwaga 3" xfId="41893" hidden="1"/>
    <cellStyle name="Uwaga 3" xfId="41891" hidden="1"/>
    <cellStyle name="Uwaga 3" xfId="41887" hidden="1"/>
    <cellStyle name="Uwaga 3" xfId="41885" hidden="1"/>
    <cellStyle name="Uwaga 3" xfId="41884" hidden="1"/>
    <cellStyle name="Uwaga 3" xfId="41878" hidden="1"/>
    <cellStyle name="Uwaga 3" xfId="41875" hidden="1"/>
    <cellStyle name="Uwaga 3" xfId="41873" hidden="1"/>
    <cellStyle name="Uwaga 3" xfId="41869" hidden="1"/>
    <cellStyle name="Uwaga 3" xfId="41866" hidden="1"/>
    <cellStyle name="Uwaga 3" xfId="41864" hidden="1"/>
    <cellStyle name="Uwaga 3" xfId="41860" hidden="1"/>
    <cellStyle name="Uwaga 3" xfId="41857" hidden="1"/>
    <cellStyle name="Uwaga 3" xfId="41855" hidden="1"/>
    <cellStyle name="Uwaga 3" xfId="41851" hidden="1"/>
    <cellStyle name="Uwaga 3" xfId="41849" hidden="1"/>
    <cellStyle name="Uwaga 3" xfId="41848" hidden="1"/>
    <cellStyle name="Uwaga 3" xfId="41841" hidden="1"/>
    <cellStyle name="Uwaga 3" xfId="41838" hidden="1"/>
    <cellStyle name="Uwaga 3" xfId="41836" hidden="1"/>
    <cellStyle name="Uwaga 3" xfId="41832" hidden="1"/>
    <cellStyle name="Uwaga 3" xfId="41829" hidden="1"/>
    <cellStyle name="Uwaga 3" xfId="41827" hidden="1"/>
    <cellStyle name="Uwaga 3" xfId="41823" hidden="1"/>
    <cellStyle name="Uwaga 3" xfId="41820" hidden="1"/>
    <cellStyle name="Uwaga 3" xfId="41818" hidden="1"/>
    <cellStyle name="Uwaga 3" xfId="41815" hidden="1"/>
    <cellStyle name="Uwaga 3" xfId="41813" hidden="1"/>
    <cellStyle name="Uwaga 3" xfId="41812" hidden="1"/>
    <cellStyle name="Uwaga 3" xfId="41806" hidden="1"/>
    <cellStyle name="Uwaga 3" xfId="41804" hidden="1"/>
    <cellStyle name="Uwaga 3" xfId="41802" hidden="1"/>
    <cellStyle name="Uwaga 3" xfId="41797" hidden="1"/>
    <cellStyle name="Uwaga 3" xfId="41795" hidden="1"/>
    <cellStyle name="Uwaga 3" xfId="41793" hidden="1"/>
    <cellStyle name="Uwaga 3" xfId="41788" hidden="1"/>
    <cellStyle name="Uwaga 3" xfId="41786" hidden="1"/>
    <cellStyle name="Uwaga 3" xfId="41784" hidden="1"/>
    <cellStyle name="Uwaga 3" xfId="41779" hidden="1"/>
    <cellStyle name="Uwaga 3" xfId="41777" hidden="1"/>
    <cellStyle name="Uwaga 3" xfId="41776" hidden="1"/>
    <cellStyle name="Uwaga 3" xfId="41769" hidden="1"/>
    <cellStyle name="Uwaga 3" xfId="41766" hidden="1"/>
    <cellStyle name="Uwaga 3" xfId="41764" hidden="1"/>
    <cellStyle name="Uwaga 3" xfId="41760" hidden="1"/>
    <cellStyle name="Uwaga 3" xfId="41757" hidden="1"/>
    <cellStyle name="Uwaga 3" xfId="41755" hidden="1"/>
    <cellStyle name="Uwaga 3" xfId="41751" hidden="1"/>
    <cellStyle name="Uwaga 3" xfId="41748" hidden="1"/>
    <cellStyle name="Uwaga 3" xfId="41746" hidden="1"/>
    <cellStyle name="Uwaga 3" xfId="41743" hidden="1"/>
    <cellStyle name="Uwaga 3" xfId="41741" hidden="1"/>
    <cellStyle name="Uwaga 3" xfId="41739" hidden="1"/>
    <cellStyle name="Uwaga 3" xfId="41733" hidden="1"/>
    <cellStyle name="Uwaga 3" xfId="41730" hidden="1"/>
    <cellStyle name="Uwaga 3" xfId="41728" hidden="1"/>
    <cellStyle name="Uwaga 3" xfId="41724" hidden="1"/>
    <cellStyle name="Uwaga 3" xfId="41721" hidden="1"/>
    <cellStyle name="Uwaga 3" xfId="41719" hidden="1"/>
    <cellStyle name="Uwaga 3" xfId="41715" hidden="1"/>
    <cellStyle name="Uwaga 3" xfId="41712" hidden="1"/>
    <cellStyle name="Uwaga 3" xfId="41710" hidden="1"/>
    <cellStyle name="Uwaga 3" xfId="41708" hidden="1"/>
    <cellStyle name="Uwaga 3" xfId="41706" hidden="1"/>
    <cellStyle name="Uwaga 3" xfId="41704" hidden="1"/>
    <cellStyle name="Uwaga 3" xfId="41699" hidden="1"/>
    <cellStyle name="Uwaga 3" xfId="41697" hidden="1"/>
    <cellStyle name="Uwaga 3" xfId="41694" hidden="1"/>
    <cellStyle name="Uwaga 3" xfId="41690" hidden="1"/>
    <cellStyle name="Uwaga 3" xfId="41687" hidden="1"/>
    <cellStyle name="Uwaga 3" xfId="41684" hidden="1"/>
    <cellStyle name="Uwaga 3" xfId="41681" hidden="1"/>
    <cellStyle name="Uwaga 3" xfId="41679" hidden="1"/>
    <cellStyle name="Uwaga 3" xfId="41676" hidden="1"/>
    <cellStyle name="Uwaga 3" xfId="41672" hidden="1"/>
    <cellStyle name="Uwaga 3" xfId="41670" hidden="1"/>
    <cellStyle name="Uwaga 3" xfId="41667" hidden="1"/>
    <cellStyle name="Uwaga 3" xfId="41662" hidden="1"/>
    <cellStyle name="Uwaga 3" xfId="41659" hidden="1"/>
    <cellStyle name="Uwaga 3" xfId="41656" hidden="1"/>
    <cellStyle name="Uwaga 3" xfId="41652" hidden="1"/>
    <cellStyle name="Uwaga 3" xfId="41649" hidden="1"/>
    <cellStyle name="Uwaga 3" xfId="41647" hidden="1"/>
    <cellStyle name="Uwaga 3" xfId="41644" hidden="1"/>
    <cellStyle name="Uwaga 3" xfId="41641" hidden="1"/>
    <cellStyle name="Uwaga 3" xfId="41638" hidden="1"/>
    <cellStyle name="Uwaga 3" xfId="41636" hidden="1"/>
    <cellStyle name="Uwaga 3" xfId="41634" hidden="1"/>
    <cellStyle name="Uwaga 3" xfId="41631" hidden="1"/>
    <cellStyle name="Uwaga 3" xfId="41626" hidden="1"/>
    <cellStyle name="Uwaga 3" xfId="41623" hidden="1"/>
    <cellStyle name="Uwaga 3" xfId="41620" hidden="1"/>
    <cellStyle name="Uwaga 3" xfId="41617" hidden="1"/>
    <cellStyle name="Uwaga 3" xfId="41614" hidden="1"/>
    <cellStyle name="Uwaga 3" xfId="41611" hidden="1"/>
    <cellStyle name="Uwaga 3" xfId="41608" hidden="1"/>
    <cellStyle name="Uwaga 3" xfId="41605" hidden="1"/>
    <cellStyle name="Uwaga 3" xfId="41602" hidden="1"/>
    <cellStyle name="Uwaga 3" xfId="41600" hidden="1"/>
    <cellStyle name="Uwaga 3" xfId="41598" hidden="1"/>
    <cellStyle name="Uwaga 3" xfId="41595" hidden="1"/>
    <cellStyle name="Uwaga 3" xfId="41590" hidden="1"/>
    <cellStyle name="Uwaga 3" xfId="41587" hidden="1"/>
    <cellStyle name="Uwaga 3" xfId="41584" hidden="1"/>
    <cellStyle name="Uwaga 3" xfId="41581" hidden="1"/>
    <cellStyle name="Uwaga 3" xfId="41578" hidden="1"/>
    <cellStyle name="Uwaga 3" xfId="41575" hidden="1"/>
    <cellStyle name="Uwaga 3" xfId="41572" hidden="1"/>
    <cellStyle name="Uwaga 3" xfId="41569" hidden="1"/>
    <cellStyle name="Uwaga 3" xfId="41566" hidden="1"/>
    <cellStyle name="Uwaga 3" xfId="41564" hidden="1"/>
    <cellStyle name="Uwaga 3" xfId="41562" hidden="1"/>
    <cellStyle name="Uwaga 3" xfId="41559" hidden="1"/>
    <cellStyle name="Uwaga 3" xfId="41553" hidden="1"/>
    <cellStyle name="Uwaga 3" xfId="41550" hidden="1"/>
    <cellStyle name="Uwaga 3" xfId="41548" hidden="1"/>
    <cellStyle name="Uwaga 3" xfId="41544" hidden="1"/>
    <cellStyle name="Uwaga 3" xfId="41541" hidden="1"/>
    <cellStyle name="Uwaga 3" xfId="41539" hidden="1"/>
    <cellStyle name="Uwaga 3" xfId="41535" hidden="1"/>
    <cellStyle name="Uwaga 3" xfId="41532" hidden="1"/>
    <cellStyle name="Uwaga 3" xfId="41530" hidden="1"/>
    <cellStyle name="Uwaga 3" xfId="41528" hidden="1"/>
    <cellStyle name="Uwaga 3" xfId="41525" hidden="1"/>
    <cellStyle name="Uwaga 3" xfId="41522" hidden="1"/>
    <cellStyle name="Uwaga 3" xfId="41519" hidden="1"/>
    <cellStyle name="Uwaga 3" xfId="41517" hidden="1"/>
    <cellStyle name="Uwaga 3" xfId="41515" hidden="1"/>
    <cellStyle name="Uwaga 3" xfId="41510" hidden="1"/>
    <cellStyle name="Uwaga 3" xfId="41508" hidden="1"/>
    <cellStyle name="Uwaga 3" xfId="41505" hidden="1"/>
    <cellStyle name="Uwaga 3" xfId="41501" hidden="1"/>
    <cellStyle name="Uwaga 3" xfId="41499" hidden="1"/>
    <cellStyle name="Uwaga 3" xfId="41496" hidden="1"/>
    <cellStyle name="Uwaga 3" xfId="41492" hidden="1"/>
    <cellStyle name="Uwaga 3" xfId="41490" hidden="1"/>
    <cellStyle name="Uwaga 3" xfId="41487" hidden="1"/>
    <cellStyle name="Uwaga 3" xfId="41483" hidden="1"/>
    <cellStyle name="Uwaga 3" xfId="41481" hidden="1"/>
    <cellStyle name="Uwaga 3" xfId="41479" hidden="1"/>
    <cellStyle name="Uwaga 3" xfId="42961" hidden="1"/>
    <cellStyle name="Uwaga 3" xfId="42962" hidden="1"/>
    <cellStyle name="Uwaga 3" xfId="42964" hidden="1"/>
    <cellStyle name="Uwaga 3" xfId="42976" hidden="1"/>
    <cellStyle name="Uwaga 3" xfId="42977" hidden="1"/>
    <cellStyle name="Uwaga 3" xfId="42982" hidden="1"/>
    <cellStyle name="Uwaga 3" xfId="42991" hidden="1"/>
    <cellStyle name="Uwaga 3" xfId="42992" hidden="1"/>
    <cellStyle name="Uwaga 3" xfId="42997" hidden="1"/>
    <cellStyle name="Uwaga 3" xfId="43006" hidden="1"/>
    <cellStyle name="Uwaga 3" xfId="43007" hidden="1"/>
    <cellStyle name="Uwaga 3" xfId="43008" hidden="1"/>
    <cellStyle name="Uwaga 3" xfId="43021" hidden="1"/>
    <cellStyle name="Uwaga 3" xfId="43026" hidden="1"/>
    <cellStyle name="Uwaga 3" xfId="43031" hidden="1"/>
    <cellStyle name="Uwaga 3" xfId="43041" hidden="1"/>
    <cellStyle name="Uwaga 3" xfId="43046" hidden="1"/>
    <cellStyle name="Uwaga 3" xfId="43050" hidden="1"/>
    <cellStyle name="Uwaga 3" xfId="43057" hidden="1"/>
    <cellStyle name="Uwaga 3" xfId="43062" hidden="1"/>
    <cellStyle name="Uwaga 3" xfId="43065" hidden="1"/>
    <cellStyle name="Uwaga 3" xfId="43071" hidden="1"/>
    <cellStyle name="Uwaga 3" xfId="43076" hidden="1"/>
    <cellStyle name="Uwaga 3" xfId="43080" hidden="1"/>
    <cellStyle name="Uwaga 3" xfId="43081" hidden="1"/>
    <cellStyle name="Uwaga 3" xfId="43082" hidden="1"/>
    <cellStyle name="Uwaga 3" xfId="43086" hidden="1"/>
    <cellStyle name="Uwaga 3" xfId="43098" hidden="1"/>
    <cellStyle name="Uwaga 3" xfId="43103" hidden="1"/>
    <cellStyle name="Uwaga 3" xfId="43108" hidden="1"/>
    <cellStyle name="Uwaga 3" xfId="43113" hidden="1"/>
    <cellStyle name="Uwaga 3" xfId="43118" hidden="1"/>
    <cellStyle name="Uwaga 3" xfId="43123" hidden="1"/>
    <cellStyle name="Uwaga 3" xfId="43127" hidden="1"/>
    <cellStyle name="Uwaga 3" xfId="43131" hidden="1"/>
    <cellStyle name="Uwaga 3" xfId="43136" hidden="1"/>
    <cellStyle name="Uwaga 3" xfId="43141" hidden="1"/>
    <cellStyle name="Uwaga 3" xfId="43142" hidden="1"/>
    <cellStyle name="Uwaga 3" xfId="43144" hidden="1"/>
    <cellStyle name="Uwaga 3" xfId="43157" hidden="1"/>
    <cellStyle name="Uwaga 3" xfId="43161" hidden="1"/>
    <cellStyle name="Uwaga 3" xfId="43166" hidden="1"/>
    <cellStyle name="Uwaga 3" xfId="43173" hidden="1"/>
    <cellStyle name="Uwaga 3" xfId="43177" hidden="1"/>
    <cellStyle name="Uwaga 3" xfId="43182" hidden="1"/>
    <cellStyle name="Uwaga 3" xfId="43187" hidden="1"/>
    <cellStyle name="Uwaga 3" xfId="43190" hidden="1"/>
    <cellStyle name="Uwaga 3" xfId="43195" hidden="1"/>
    <cellStyle name="Uwaga 3" xfId="43201" hidden="1"/>
    <cellStyle name="Uwaga 3" xfId="43202" hidden="1"/>
    <cellStyle name="Uwaga 3" xfId="43205" hidden="1"/>
    <cellStyle name="Uwaga 3" xfId="43218" hidden="1"/>
    <cellStyle name="Uwaga 3" xfId="43222" hidden="1"/>
    <cellStyle name="Uwaga 3" xfId="43227" hidden="1"/>
    <cellStyle name="Uwaga 3" xfId="43234" hidden="1"/>
    <cellStyle name="Uwaga 3" xfId="43239" hidden="1"/>
    <cellStyle name="Uwaga 3" xfId="43243" hidden="1"/>
    <cellStyle name="Uwaga 3" xfId="43248" hidden="1"/>
    <cellStyle name="Uwaga 3" xfId="43252" hidden="1"/>
    <cellStyle name="Uwaga 3" xfId="43257" hidden="1"/>
    <cellStyle name="Uwaga 3" xfId="43261" hidden="1"/>
    <cellStyle name="Uwaga 3" xfId="43262" hidden="1"/>
    <cellStyle name="Uwaga 3" xfId="43264" hidden="1"/>
    <cellStyle name="Uwaga 3" xfId="43276" hidden="1"/>
    <cellStyle name="Uwaga 3" xfId="43277" hidden="1"/>
    <cellStyle name="Uwaga 3" xfId="43279" hidden="1"/>
    <cellStyle name="Uwaga 3" xfId="43291" hidden="1"/>
    <cellStyle name="Uwaga 3" xfId="43293" hidden="1"/>
    <cellStyle name="Uwaga 3" xfId="43296" hidden="1"/>
    <cellStyle name="Uwaga 3" xfId="43306" hidden="1"/>
    <cellStyle name="Uwaga 3" xfId="43307" hidden="1"/>
    <cellStyle name="Uwaga 3" xfId="43309" hidden="1"/>
    <cellStyle name="Uwaga 3" xfId="43321" hidden="1"/>
    <cellStyle name="Uwaga 3" xfId="43322" hidden="1"/>
    <cellStyle name="Uwaga 3" xfId="43323" hidden="1"/>
    <cellStyle name="Uwaga 3" xfId="43337" hidden="1"/>
    <cellStyle name="Uwaga 3" xfId="43340" hidden="1"/>
    <cellStyle name="Uwaga 3" xfId="43344" hidden="1"/>
    <cellStyle name="Uwaga 3" xfId="43352" hidden="1"/>
    <cellStyle name="Uwaga 3" xfId="43355" hidden="1"/>
    <cellStyle name="Uwaga 3" xfId="43359" hidden="1"/>
    <cellStyle name="Uwaga 3" xfId="43367" hidden="1"/>
    <cellStyle name="Uwaga 3" xfId="43370" hidden="1"/>
    <cellStyle name="Uwaga 3" xfId="43374" hidden="1"/>
    <cellStyle name="Uwaga 3" xfId="43381" hidden="1"/>
    <cellStyle name="Uwaga 3" xfId="43382" hidden="1"/>
    <cellStyle name="Uwaga 3" xfId="43384" hidden="1"/>
    <cellStyle name="Uwaga 3" xfId="43397" hidden="1"/>
    <cellStyle name="Uwaga 3" xfId="43400" hidden="1"/>
    <cellStyle name="Uwaga 3" xfId="43403" hidden="1"/>
    <cellStyle name="Uwaga 3" xfId="43412" hidden="1"/>
    <cellStyle name="Uwaga 3" xfId="43415" hidden="1"/>
    <cellStyle name="Uwaga 3" xfId="43419" hidden="1"/>
    <cellStyle name="Uwaga 3" xfId="43427" hidden="1"/>
    <cellStyle name="Uwaga 3" xfId="43429" hidden="1"/>
    <cellStyle name="Uwaga 3" xfId="43432" hidden="1"/>
    <cellStyle name="Uwaga 3" xfId="43441" hidden="1"/>
    <cellStyle name="Uwaga 3" xfId="43442" hidden="1"/>
    <cellStyle name="Uwaga 3" xfId="43443" hidden="1"/>
    <cellStyle name="Uwaga 3" xfId="43456" hidden="1"/>
    <cellStyle name="Uwaga 3" xfId="43457" hidden="1"/>
    <cellStyle name="Uwaga 3" xfId="43459" hidden="1"/>
    <cellStyle name="Uwaga 3" xfId="43471" hidden="1"/>
    <cellStyle name="Uwaga 3" xfId="43472" hidden="1"/>
    <cellStyle name="Uwaga 3" xfId="43474" hidden="1"/>
    <cellStyle name="Uwaga 3" xfId="43486" hidden="1"/>
    <cellStyle name="Uwaga 3" xfId="43487" hidden="1"/>
    <cellStyle name="Uwaga 3" xfId="43489" hidden="1"/>
    <cellStyle name="Uwaga 3" xfId="43501" hidden="1"/>
    <cellStyle name="Uwaga 3" xfId="43502" hidden="1"/>
    <cellStyle name="Uwaga 3" xfId="43503" hidden="1"/>
    <cellStyle name="Uwaga 3" xfId="43517" hidden="1"/>
    <cellStyle name="Uwaga 3" xfId="43519" hidden="1"/>
    <cellStyle name="Uwaga 3" xfId="43522" hidden="1"/>
    <cellStyle name="Uwaga 3" xfId="43532" hidden="1"/>
    <cellStyle name="Uwaga 3" xfId="43535" hidden="1"/>
    <cellStyle name="Uwaga 3" xfId="43538" hidden="1"/>
    <cellStyle name="Uwaga 3" xfId="43547" hidden="1"/>
    <cellStyle name="Uwaga 3" xfId="43549" hidden="1"/>
    <cellStyle name="Uwaga 3" xfId="43552" hidden="1"/>
    <cellStyle name="Uwaga 3" xfId="43561" hidden="1"/>
    <cellStyle name="Uwaga 3" xfId="43562" hidden="1"/>
    <cellStyle name="Uwaga 3" xfId="43563" hidden="1"/>
    <cellStyle name="Uwaga 3" xfId="43576" hidden="1"/>
    <cellStyle name="Uwaga 3" xfId="43578" hidden="1"/>
    <cellStyle name="Uwaga 3" xfId="43580" hidden="1"/>
    <cellStyle name="Uwaga 3" xfId="43591" hidden="1"/>
    <cellStyle name="Uwaga 3" xfId="43593" hidden="1"/>
    <cellStyle name="Uwaga 3" xfId="43595" hidden="1"/>
    <cellStyle name="Uwaga 3" xfId="43606" hidden="1"/>
    <cellStyle name="Uwaga 3" xfId="43608" hidden="1"/>
    <cellStyle name="Uwaga 3" xfId="43610" hidden="1"/>
    <cellStyle name="Uwaga 3" xfId="43621" hidden="1"/>
    <cellStyle name="Uwaga 3" xfId="43622" hidden="1"/>
    <cellStyle name="Uwaga 3" xfId="43623" hidden="1"/>
    <cellStyle name="Uwaga 3" xfId="43636" hidden="1"/>
    <cellStyle name="Uwaga 3" xfId="43638" hidden="1"/>
    <cellStyle name="Uwaga 3" xfId="43640" hidden="1"/>
    <cellStyle name="Uwaga 3" xfId="43651" hidden="1"/>
    <cellStyle name="Uwaga 3" xfId="43653" hidden="1"/>
    <cellStyle name="Uwaga 3" xfId="43655" hidden="1"/>
    <cellStyle name="Uwaga 3" xfId="43666" hidden="1"/>
    <cellStyle name="Uwaga 3" xfId="43668" hidden="1"/>
    <cellStyle name="Uwaga 3" xfId="43669" hidden="1"/>
    <cellStyle name="Uwaga 3" xfId="43681" hidden="1"/>
    <cellStyle name="Uwaga 3" xfId="43682" hidden="1"/>
    <cellStyle name="Uwaga 3" xfId="43683" hidden="1"/>
    <cellStyle name="Uwaga 3" xfId="43696" hidden="1"/>
    <cellStyle name="Uwaga 3" xfId="43698" hidden="1"/>
    <cellStyle name="Uwaga 3" xfId="43700" hidden="1"/>
    <cellStyle name="Uwaga 3" xfId="43711" hidden="1"/>
    <cellStyle name="Uwaga 3" xfId="43713" hidden="1"/>
    <cellStyle name="Uwaga 3" xfId="43715" hidden="1"/>
    <cellStyle name="Uwaga 3" xfId="43726" hidden="1"/>
    <cellStyle name="Uwaga 3" xfId="43728" hidden="1"/>
    <cellStyle name="Uwaga 3" xfId="43730" hidden="1"/>
    <cellStyle name="Uwaga 3" xfId="43741" hidden="1"/>
    <cellStyle name="Uwaga 3" xfId="43742" hidden="1"/>
    <cellStyle name="Uwaga 3" xfId="43744" hidden="1"/>
    <cellStyle name="Uwaga 3" xfId="43755" hidden="1"/>
    <cellStyle name="Uwaga 3" xfId="43757" hidden="1"/>
    <cellStyle name="Uwaga 3" xfId="43758" hidden="1"/>
    <cellStyle name="Uwaga 3" xfId="43767" hidden="1"/>
    <cellStyle name="Uwaga 3" xfId="43770" hidden="1"/>
    <cellStyle name="Uwaga 3" xfId="43772" hidden="1"/>
    <cellStyle name="Uwaga 3" xfId="43783" hidden="1"/>
    <cellStyle name="Uwaga 3" xfId="43785" hidden="1"/>
    <cellStyle name="Uwaga 3" xfId="43787" hidden="1"/>
    <cellStyle name="Uwaga 3" xfId="43799" hidden="1"/>
    <cellStyle name="Uwaga 3" xfId="43801" hidden="1"/>
    <cellStyle name="Uwaga 3" xfId="43803" hidden="1"/>
    <cellStyle name="Uwaga 3" xfId="43811" hidden="1"/>
    <cellStyle name="Uwaga 3" xfId="43813" hidden="1"/>
    <cellStyle name="Uwaga 3" xfId="43816" hidden="1"/>
    <cellStyle name="Uwaga 3" xfId="43806" hidden="1"/>
    <cellStyle name="Uwaga 3" xfId="43805" hidden="1"/>
    <cellStyle name="Uwaga 3" xfId="43804" hidden="1"/>
    <cellStyle name="Uwaga 3" xfId="43791" hidden="1"/>
    <cellStyle name="Uwaga 3" xfId="43790" hidden="1"/>
    <cellStyle name="Uwaga 3" xfId="43789" hidden="1"/>
    <cellStyle name="Uwaga 3" xfId="43776" hidden="1"/>
    <cellStyle name="Uwaga 3" xfId="43775" hidden="1"/>
    <cellStyle name="Uwaga 3" xfId="43774" hidden="1"/>
    <cellStyle name="Uwaga 3" xfId="43761" hidden="1"/>
    <cellStyle name="Uwaga 3" xfId="43760" hidden="1"/>
    <cellStyle name="Uwaga 3" xfId="43759" hidden="1"/>
    <cellStyle name="Uwaga 3" xfId="43746" hidden="1"/>
    <cellStyle name="Uwaga 3" xfId="43745" hidden="1"/>
    <cellStyle name="Uwaga 3" xfId="43743" hidden="1"/>
    <cellStyle name="Uwaga 3" xfId="43732" hidden="1"/>
    <cellStyle name="Uwaga 3" xfId="43729" hidden="1"/>
    <cellStyle name="Uwaga 3" xfId="43727" hidden="1"/>
    <cellStyle name="Uwaga 3" xfId="43717" hidden="1"/>
    <cellStyle name="Uwaga 3" xfId="43714" hidden="1"/>
    <cellStyle name="Uwaga 3" xfId="43712" hidden="1"/>
    <cellStyle name="Uwaga 3" xfId="43702" hidden="1"/>
    <cellStyle name="Uwaga 3" xfId="43699" hidden="1"/>
    <cellStyle name="Uwaga 3" xfId="43697" hidden="1"/>
    <cellStyle name="Uwaga 3" xfId="43687" hidden="1"/>
    <cellStyle name="Uwaga 3" xfId="43685" hidden="1"/>
    <cellStyle name="Uwaga 3" xfId="43684" hidden="1"/>
    <cellStyle name="Uwaga 3" xfId="43672" hidden="1"/>
    <cellStyle name="Uwaga 3" xfId="43670" hidden="1"/>
    <cellStyle name="Uwaga 3" xfId="43667" hidden="1"/>
    <cellStyle name="Uwaga 3" xfId="43657" hidden="1"/>
    <cellStyle name="Uwaga 3" xfId="43654" hidden="1"/>
    <cellStyle name="Uwaga 3" xfId="43652" hidden="1"/>
    <cellStyle name="Uwaga 3" xfId="43642" hidden="1"/>
    <cellStyle name="Uwaga 3" xfId="43639" hidden="1"/>
    <cellStyle name="Uwaga 3" xfId="43637" hidden="1"/>
    <cellStyle name="Uwaga 3" xfId="43627" hidden="1"/>
    <cellStyle name="Uwaga 3" xfId="43625" hidden="1"/>
    <cellStyle name="Uwaga 3" xfId="43624" hidden="1"/>
    <cellStyle name="Uwaga 3" xfId="43612" hidden="1"/>
    <cellStyle name="Uwaga 3" xfId="43609" hidden="1"/>
    <cellStyle name="Uwaga 3" xfId="43607" hidden="1"/>
    <cellStyle name="Uwaga 3" xfId="43597" hidden="1"/>
    <cellStyle name="Uwaga 3" xfId="43594" hidden="1"/>
    <cellStyle name="Uwaga 3" xfId="43592" hidden="1"/>
    <cellStyle name="Uwaga 3" xfId="43582" hidden="1"/>
    <cellStyle name="Uwaga 3" xfId="43579" hidden="1"/>
    <cellStyle name="Uwaga 3" xfId="43577" hidden="1"/>
    <cellStyle name="Uwaga 3" xfId="43567" hidden="1"/>
    <cellStyle name="Uwaga 3" xfId="43565" hidden="1"/>
    <cellStyle name="Uwaga 3" xfId="43564" hidden="1"/>
    <cellStyle name="Uwaga 3" xfId="43551" hidden="1"/>
    <cellStyle name="Uwaga 3" xfId="43548" hidden="1"/>
    <cellStyle name="Uwaga 3" xfId="43546" hidden="1"/>
    <cellStyle name="Uwaga 3" xfId="43536" hidden="1"/>
    <cellStyle name="Uwaga 3" xfId="43533" hidden="1"/>
    <cellStyle name="Uwaga 3" xfId="43531" hidden="1"/>
    <cellStyle name="Uwaga 3" xfId="43521" hidden="1"/>
    <cellStyle name="Uwaga 3" xfId="43518" hidden="1"/>
    <cellStyle name="Uwaga 3" xfId="43516" hidden="1"/>
    <cellStyle name="Uwaga 3" xfId="43507" hidden="1"/>
    <cellStyle name="Uwaga 3" xfId="43505" hidden="1"/>
    <cellStyle name="Uwaga 3" xfId="43504" hidden="1"/>
    <cellStyle name="Uwaga 3" xfId="43492" hidden="1"/>
    <cellStyle name="Uwaga 3" xfId="43490" hidden="1"/>
    <cellStyle name="Uwaga 3" xfId="43488" hidden="1"/>
    <cellStyle name="Uwaga 3" xfId="43477" hidden="1"/>
    <cellStyle name="Uwaga 3" xfId="43475" hidden="1"/>
    <cellStyle name="Uwaga 3" xfId="43473" hidden="1"/>
    <cellStyle name="Uwaga 3" xfId="43462" hidden="1"/>
    <cellStyle name="Uwaga 3" xfId="43460" hidden="1"/>
    <cellStyle name="Uwaga 3" xfId="43458" hidden="1"/>
    <cellStyle name="Uwaga 3" xfId="43447" hidden="1"/>
    <cellStyle name="Uwaga 3" xfId="43445" hidden="1"/>
    <cellStyle name="Uwaga 3" xfId="43444" hidden="1"/>
    <cellStyle name="Uwaga 3" xfId="43431" hidden="1"/>
    <cellStyle name="Uwaga 3" xfId="43428" hidden="1"/>
    <cellStyle name="Uwaga 3" xfId="43426" hidden="1"/>
    <cellStyle name="Uwaga 3" xfId="43416" hidden="1"/>
    <cellStyle name="Uwaga 3" xfId="43413" hidden="1"/>
    <cellStyle name="Uwaga 3" xfId="43411" hidden="1"/>
    <cellStyle name="Uwaga 3" xfId="43401" hidden="1"/>
    <cellStyle name="Uwaga 3" xfId="43398" hidden="1"/>
    <cellStyle name="Uwaga 3" xfId="43396" hidden="1"/>
    <cellStyle name="Uwaga 3" xfId="43387" hidden="1"/>
    <cellStyle name="Uwaga 3" xfId="43385" hidden="1"/>
    <cellStyle name="Uwaga 3" xfId="43383" hidden="1"/>
    <cellStyle name="Uwaga 3" xfId="43371" hidden="1"/>
    <cellStyle name="Uwaga 3" xfId="43368" hidden="1"/>
    <cellStyle name="Uwaga 3" xfId="43366" hidden="1"/>
    <cellStyle name="Uwaga 3" xfId="43356" hidden="1"/>
    <cellStyle name="Uwaga 3" xfId="43353" hidden="1"/>
    <cellStyle name="Uwaga 3" xfId="43351" hidden="1"/>
    <cellStyle name="Uwaga 3" xfId="43341" hidden="1"/>
    <cellStyle name="Uwaga 3" xfId="43338" hidden="1"/>
    <cellStyle name="Uwaga 3" xfId="43336" hidden="1"/>
    <cellStyle name="Uwaga 3" xfId="43329" hidden="1"/>
    <cellStyle name="Uwaga 3" xfId="43326" hidden="1"/>
    <cellStyle name="Uwaga 3" xfId="43324" hidden="1"/>
    <cellStyle name="Uwaga 3" xfId="43314" hidden="1"/>
    <cellStyle name="Uwaga 3" xfId="43311" hidden="1"/>
    <cellStyle name="Uwaga 3" xfId="43308" hidden="1"/>
    <cellStyle name="Uwaga 3" xfId="43299" hidden="1"/>
    <cellStyle name="Uwaga 3" xfId="43295" hidden="1"/>
    <cellStyle name="Uwaga 3" xfId="43292" hidden="1"/>
    <cellStyle name="Uwaga 3" xfId="43284" hidden="1"/>
    <cellStyle name="Uwaga 3" xfId="43281" hidden="1"/>
    <cellStyle name="Uwaga 3" xfId="43278" hidden="1"/>
    <cellStyle name="Uwaga 3" xfId="43269" hidden="1"/>
    <cellStyle name="Uwaga 3" xfId="43266" hidden="1"/>
    <cellStyle name="Uwaga 3" xfId="43263" hidden="1"/>
    <cellStyle name="Uwaga 3" xfId="43253" hidden="1"/>
    <cellStyle name="Uwaga 3" xfId="43249" hidden="1"/>
    <cellStyle name="Uwaga 3" xfId="43246" hidden="1"/>
    <cellStyle name="Uwaga 3" xfId="43237" hidden="1"/>
    <cellStyle name="Uwaga 3" xfId="43233" hidden="1"/>
    <cellStyle name="Uwaga 3" xfId="43231" hidden="1"/>
    <cellStyle name="Uwaga 3" xfId="43223" hidden="1"/>
    <cellStyle name="Uwaga 3" xfId="43219" hidden="1"/>
    <cellStyle name="Uwaga 3" xfId="43216" hidden="1"/>
    <cellStyle name="Uwaga 3" xfId="43209" hidden="1"/>
    <cellStyle name="Uwaga 3" xfId="43206" hidden="1"/>
    <cellStyle name="Uwaga 3" xfId="43203" hidden="1"/>
    <cellStyle name="Uwaga 3" xfId="43194" hidden="1"/>
    <cellStyle name="Uwaga 3" xfId="43189" hidden="1"/>
    <cellStyle name="Uwaga 3" xfId="43186" hidden="1"/>
    <cellStyle name="Uwaga 3" xfId="43179" hidden="1"/>
    <cellStyle name="Uwaga 3" xfId="43174" hidden="1"/>
    <cellStyle name="Uwaga 3" xfId="43171" hidden="1"/>
    <cellStyle name="Uwaga 3" xfId="43164" hidden="1"/>
    <cellStyle name="Uwaga 3" xfId="43159" hidden="1"/>
    <cellStyle name="Uwaga 3" xfId="43156" hidden="1"/>
    <cellStyle name="Uwaga 3" xfId="43150" hidden="1"/>
    <cellStyle name="Uwaga 3" xfId="43146" hidden="1"/>
    <cellStyle name="Uwaga 3" xfId="43143" hidden="1"/>
    <cellStyle name="Uwaga 3" xfId="43135" hidden="1"/>
    <cellStyle name="Uwaga 3" xfId="43130" hidden="1"/>
    <cellStyle name="Uwaga 3" xfId="43126" hidden="1"/>
    <cellStyle name="Uwaga 3" xfId="43120" hidden="1"/>
    <cellStyle name="Uwaga 3" xfId="43115" hidden="1"/>
    <cellStyle name="Uwaga 3" xfId="43111" hidden="1"/>
    <cellStyle name="Uwaga 3" xfId="43105" hidden="1"/>
    <cellStyle name="Uwaga 3" xfId="43100" hidden="1"/>
    <cellStyle name="Uwaga 3" xfId="43096" hidden="1"/>
    <cellStyle name="Uwaga 3" xfId="43091" hidden="1"/>
    <cellStyle name="Uwaga 3" xfId="43087" hidden="1"/>
    <cellStyle name="Uwaga 3" xfId="43083" hidden="1"/>
    <cellStyle name="Uwaga 3" xfId="43075" hidden="1"/>
    <cellStyle name="Uwaga 3" xfId="43070" hidden="1"/>
    <cellStyle name="Uwaga 3" xfId="43066" hidden="1"/>
    <cellStyle name="Uwaga 3" xfId="43060" hidden="1"/>
    <cellStyle name="Uwaga 3" xfId="43055" hidden="1"/>
    <cellStyle name="Uwaga 3" xfId="43051" hidden="1"/>
    <cellStyle name="Uwaga 3" xfId="43045" hidden="1"/>
    <cellStyle name="Uwaga 3" xfId="43040" hidden="1"/>
    <cellStyle name="Uwaga 3" xfId="43036" hidden="1"/>
    <cellStyle name="Uwaga 3" xfId="43032" hidden="1"/>
    <cellStyle name="Uwaga 3" xfId="43027" hidden="1"/>
    <cellStyle name="Uwaga 3" xfId="43022" hidden="1"/>
    <cellStyle name="Uwaga 3" xfId="43017" hidden="1"/>
    <cellStyle name="Uwaga 3" xfId="43013" hidden="1"/>
    <cellStyle name="Uwaga 3" xfId="43009" hidden="1"/>
    <cellStyle name="Uwaga 3" xfId="43002" hidden="1"/>
    <cellStyle name="Uwaga 3" xfId="42998" hidden="1"/>
    <cellStyle name="Uwaga 3" xfId="42993" hidden="1"/>
    <cellStyle name="Uwaga 3" xfId="42987" hidden="1"/>
    <cellStyle name="Uwaga 3" xfId="42983" hidden="1"/>
    <cellStyle name="Uwaga 3" xfId="42978" hidden="1"/>
    <cellStyle name="Uwaga 3" xfId="42972" hidden="1"/>
    <cellStyle name="Uwaga 3" xfId="42968" hidden="1"/>
    <cellStyle name="Uwaga 3" xfId="42963" hidden="1"/>
    <cellStyle name="Uwaga 3" xfId="42957" hidden="1"/>
    <cellStyle name="Uwaga 3" xfId="42953" hidden="1"/>
    <cellStyle name="Uwaga 3" xfId="42949" hidden="1"/>
    <cellStyle name="Uwaga 3" xfId="43809" hidden="1"/>
    <cellStyle name="Uwaga 3" xfId="43808" hidden="1"/>
    <cellStyle name="Uwaga 3" xfId="43807" hidden="1"/>
    <cellStyle name="Uwaga 3" xfId="43794" hidden="1"/>
    <cellStyle name="Uwaga 3" xfId="43793" hidden="1"/>
    <cellStyle name="Uwaga 3" xfId="43792" hidden="1"/>
    <cellStyle name="Uwaga 3" xfId="43779" hidden="1"/>
    <cellStyle name="Uwaga 3" xfId="43778" hidden="1"/>
    <cellStyle name="Uwaga 3" xfId="43777" hidden="1"/>
    <cellStyle name="Uwaga 3" xfId="43764" hidden="1"/>
    <cellStyle name="Uwaga 3" xfId="43763" hidden="1"/>
    <cellStyle name="Uwaga 3" xfId="43762" hidden="1"/>
    <cellStyle name="Uwaga 3" xfId="43749" hidden="1"/>
    <cellStyle name="Uwaga 3" xfId="43748" hidden="1"/>
    <cellStyle name="Uwaga 3" xfId="43747" hidden="1"/>
    <cellStyle name="Uwaga 3" xfId="43735" hidden="1"/>
    <cellStyle name="Uwaga 3" xfId="43733" hidden="1"/>
    <cellStyle name="Uwaga 3" xfId="43731" hidden="1"/>
    <cellStyle name="Uwaga 3" xfId="43720" hidden="1"/>
    <cellStyle name="Uwaga 3" xfId="43718" hidden="1"/>
    <cellStyle name="Uwaga 3" xfId="43716" hidden="1"/>
    <cellStyle name="Uwaga 3" xfId="43705" hidden="1"/>
    <cellStyle name="Uwaga 3" xfId="43703" hidden="1"/>
    <cellStyle name="Uwaga 3" xfId="43701" hidden="1"/>
    <cellStyle name="Uwaga 3" xfId="43690" hidden="1"/>
    <cellStyle name="Uwaga 3" xfId="43688" hidden="1"/>
    <cellStyle name="Uwaga 3" xfId="43686" hidden="1"/>
    <cellStyle name="Uwaga 3" xfId="43675" hidden="1"/>
    <cellStyle name="Uwaga 3" xfId="43673" hidden="1"/>
    <cellStyle name="Uwaga 3" xfId="43671" hidden="1"/>
    <cellStyle name="Uwaga 3" xfId="43660" hidden="1"/>
    <cellStyle name="Uwaga 3" xfId="43658" hidden="1"/>
    <cellStyle name="Uwaga 3" xfId="43656" hidden="1"/>
    <cellStyle name="Uwaga 3" xfId="43645" hidden="1"/>
    <cellStyle name="Uwaga 3" xfId="43643" hidden="1"/>
    <cellStyle name="Uwaga 3" xfId="43641" hidden="1"/>
    <cellStyle name="Uwaga 3" xfId="43630" hidden="1"/>
    <cellStyle name="Uwaga 3" xfId="43628" hidden="1"/>
    <cellStyle name="Uwaga 3" xfId="43626" hidden="1"/>
    <cellStyle name="Uwaga 3" xfId="43615" hidden="1"/>
    <cellStyle name="Uwaga 3" xfId="43613" hidden="1"/>
    <cellStyle name="Uwaga 3" xfId="43611" hidden="1"/>
    <cellStyle name="Uwaga 3" xfId="43600" hidden="1"/>
    <cellStyle name="Uwaga 3" xfId="43598" hidden="1"/>
    <cellStyle name="Uwaga 3" xfId="43596" hidden="1"/>
    <cellStyle name="Uwaga 3" xfId="43585" hidden="1"/>
    <cellStyle name="Uwaga 3" xfId="43583" hidden="1"/>
    <cellStyle name="Uwaga 3" xfId="43581" hidden="1"/>
    <cellStyle name="Uwaga 3" xfId="43570" hidden="1"/>
    <cellStyle name="Uwaga 3" xfId="43568" hidden="1"/>
    <cellStyle name="Uwaga 3" xfId="43566" hidden="1"/>
    <cellStyle name="Uwaga 3" xfId="43555" hidden="1"/>
    <cellStyle name="Uwaga 3" xfId="43553" hidden="1"/>
    <cellStyle name="Uwaga 3" xfId="43550" hidden="1"/>
    <cellStyle name="Uwaga 3" xfId="43540" hidden="1"/>
    <cellStyle name="Uwaga 3" xfId="43537" hidden="1"/>
    <cellStyle name="Uwaga 3" xfId="43534" hidden="1"/>
    <cellStyle name="Uwaga 3" xfId="43525" hidden="1"/>
    <cellStyle name="Uwaga 3" xfId="43523" hidden="1"/>
    <cellStyle name="Uwaga 3" xfId="43520" hidden="1"/>
    <cellStyle name="Uwaga 3" xfId="43510" hidden="1"/>
    <cellStyle name="Uwaga 3" xfId="43508" hidden="1"/>
    <cellStyle name="Uwaga 3" xfId="43506" hidden="1"/>
    <cellStyle name="Uwaga 3" xfId="43495" hidden="1"/>
    <cellStyle name="Uwaga 3" xfId="43493" hidden="1"/>
    <cellStyle name="Uwaga 3" xfId="43491" hidden="1"/>
    <cellStyle name="Uwaga 3" xfId="43480" hidden="1"/>
    <cellStyle name="Uwaga 3" xfId="43478" hidden="1"/>
    <cellStyle name="Uwaga 3" xfId="43476" hidden="1"/>
    <cellStyle name="Uwaga 3" xfId="43465" hidden="1"/>
    <cellStyle name="Uwaga 3" xfId="43463" hidden="1"/>
    <cellStyle name="Uwaga 3" xfId="43461" hidden="1"/>
    <cellStyle name="Uwaga 3" xfId="43450" hidden="1"/>
    <cellStyle name="Uwaga 3" xfId="43448" hidden="1"/>
    <cellStyle name="Uwaga 3" xfId="43446" hidden="1"/>
    <cellStyle name="Uwaga 3" xfId="43435" hidden="1"/>
    <cellStyle name="Uwaga 3" xfId="43433" hidden="1"/>
    <cellStyle name="Uwaga 3" xfId="43430" hidden="1"/>
    <cellStyle name="Uwaga 3" xfId="43420" hidden="1"/>
    <cellStyle name="Uwaga 3" xfId="43417" hidden="1"/>
    <cellStyle name="Uwaga 3" xfId="43414" hidden="1"/>
    <cellStyle name="Uwaga 3" xfId="43405" hidden="1"/>
    <cellStyle name="Uwaga 3" xfId="43402" hidden="1"/>
    <cellStyle name="Uwaga 3" xfId="43399" hidden="1"/>
    <cellStyle name="Uwaga 3" xfId="43390" hidden="1"/>
    <cellStyle name="Uwaga 3" xfId="43388" hidden="1"/>
    <cellStyle name="Uwaga 3" xfId="43386" hidden="1"/>
    <cellStyle name="Uwaga 3" xfId="43375" hidden="1"/>
    <cellStyle name="Uwaga 3" xfId="43372" hidden="1"/>
    <cellStyle name="Uwaga 3" xfId="43369" hidden="1"/>
    <cellStyle name="Uwaga 3" xfId="43360" hidden="1"/>
    <cellStyle name="Uwaga 3" xfId="43357" hidden="1"/>
    <cellStyle name="Uwaga 3" xfId="43354" hidden="1"/>
    <cellStyle name="Uwaga 3" xfId="43345" hidden="1"/>
    <cellStyle name="Uwaga 3" xfId="43342" hidden="1"/>
    <cellStyle name="Uwaga 3" xfId="43339" hidden="1"/>
    <cellStyle name="Uwaga 3" xfId="43332" hidden="1"/>
    <cellStyle name="Uwaga 3" xfId="43328" hidden="1"/>
    <cellStyle name="Uwaga 3" xfId="43325" hidden="1"/>
    <cellStyle name="Uwaga 3" xfId="43317" hidden="1"/>
    <cellStyle name="Uwaga 3" xfId="43313" hidden="1"/>
    <cellStyle name="Uwaga 3" xfId="43310" hidden="1"/>
    <cellStyle name="Uwaga 3" xfId="43302" hidden="1"/>
    <cellStyle name="Uwaga 3" xfId="43298" hidden="1"/>
    <cellStyle name="Uwaga 3" xfId="43294" hidden="1"/>
    <cellStyle name="Uwaga 3" xfId="43287" hidden="1"/>
    <cellStyle name="Uwaga 3" xfId="43283" hidden="1"/>
    <cellStyle name="Uwaga 3" xfId="43280" hidden="1"/>
    <cellStyle name="Uwaga 3" xfId="43272" hidden="1"/>
    <cellStyle name="Uwaga 3" xfId="43268" hidden="1"/>
    <cellStyle name="Uwaga 3" xfId="43265" hidden="1"/>
    <cellStyle name="Uwaga 3" xfId="43256" hidden="1"/>
    <cellStyle name="Uwaga 3" xfId="43251" hidden="1"/>
    <cellStyle name="Uwaga 3" xfId="43247" hidden="1"/>
    <cellStyle name="Uwaga 3" xfId="43241" hidden="1"/>
    <cellStyle name="Uwaga 3" xfId="43236" hidden="1"/>
    <cellStyle name="Uwaga 3" xfId="43232" hidden="1"/>
    <cellStyle name="Uwaga 3" xfId="43226" hidden="1"/>
    <cellStyle name="Uwaga 3" xfId="43221" hidden="1"/>
    <cellStyle name="Uwaga 3" xfId="43217" hidden="1"/>
    <cellStyle name="Uwaga 3" xfId="43212" hidden="1"/>
    <cellStyle name="Uwaga 3" xfId="43208" hidden="1"/>
    <cellStyle name="Uwaga 3" xfId="43204" hidden="1"/>
    <cellStyle name="Uwaga 3" xfId="43197" hidden="1"/>
    <cellStyle name="Uwaga 3" xfId="43192" hidden="1"/>
    <cellStyle name="Uwaga 3" xfId="43188" hidden="1"/>
    <cellStyle name="Uwaga 3" xfId="43181" hidden="1"/>
    <cellStyle name="Uwaga 3" xfId="43176" hidden="1"/>
    <cellStyle name="Uwaga 3" xfId="43172" hidden="1"/>
    <cellStyle name="Uwaga 3" xfId="43167" hidden="1"/>
    <cellStyle name="Uwaga 3" xfId="43162" hidden="1"/>
    <cellStyle name="Uwaga 3" xfId="43158" hidden="1"/>
    <cellStyle name="Uwaga 3" xfId="43152" hidden="1"/>
    <cellStyle name="Uwaga 3" xfId="43148" hidden="1"/>
    <cellStyle name="Uwaga 3" xfId="43145" hidden="1"/>
    <cellStyle name="Uwaga 3" xfId="43138" hidden="1"/>
    <cellStyle name="Uwaga 3" xfId="43133" hidden="1"/>
    <cellStyle name="Uwaga 3" xfId="43128" hidden="1"/>
    <cellStyle name="Uwaga 3" xfId="43122" hidden="1"/>
    <cellStyle name="Uwaga 3" xfId="43117" hidden="1"/>
    <cellStyle name="Uwaga 3" xfId="43112" hidden="1"/>
    <cellStyle name="Uwaga 3" xfId="43107" hidden="1"/>
    <cellStyle name="Uwaga 3" xfId="43102" hidden="1"/>
    <cellStyle name="Uwaga 3" xfId="43097" hidden="1"/>
    <cellStyle name="Uwaga 3" xfId="43093" hidden="1"/>
    <cellStyle name="Uwaga 3" xfId="43089" hidden="1"/>
    <cellStyle name="Uwaga 3" xfId="43084" hidden="1"/>
    <cellStyle name="Uwaga 3" xfId="43077" hidden="1"/>
    <cellStyle name="Uwaga 3" xfId="43072" hidden="1"/>
    <cellStyle name="Uwaga 3" xfId="43067" hidden="1"/>
    <cellStyle name="Uwaga 3" xfId="43061" hidden="1"/>
    <cellStyle name="Uwaga 3" xfId="43056" hidden="1"/>
    <cellStyle name="Uwaga 3" xfId="43052" hidden="1"/>
    <cellStyle name="Uwaga 3" xfId="43047" hidden="1"/>
    <cellStyle name="Uwaga 3" xfId="43042" hidden="1"/>
    <cellStyle name="Uwaga 3" xfId="43037" hidden="1"/>
    <cellStyle name="Uwaga 3" xfId="43033" hidden="1"/>
    <cellStyle name="Uwaga 3" xfId="43028" hidden="1"/>
    <cellStyle name="Uwaga 3" xfId="43023" hidden="1"/>
    <cellStyle name="Uwaga 3" xfId="43018" hidden="1"/>
    <cellStyle name="Uwaga 3" xfId="43014" hidden="1"/>
    <cellStyle name="Uwaga 3" xfId="43010" hidden="1"/>
    <cellStyle name="Uwaga 3" xfId="43003" hidden="1"/>
    <cellStyle name="Uwaga 3" xfId="42999" hidden="1"/>
    <cellStyle name="Uwaga 3" xfId="42994" hidden="1"/>
    <cellStyle name="Uwaga 3" xfId="42988" hidden="1"/>
    <cellStyle name="Uwaga 3" xfId="42984" hidden="1"/>
    <cellStyle name="Uwaga 3" xfId="42979" hidden="1"/>
    <cellStyle name="Uwaga 3" xfId="42973" hidden="1"/>
    <cellStyle name="Uwaga 3" xfId="42969" hidden="1"/>
    <cellStyle name="Uwaga 3" xfId="42965" hidden="1"/>
    <cellStyle name="Uwaga 3" xfId="42958" hidden="1"/>
    <cellStyle name="Uwaga 3" xfId="42954" hidden="1"/>
    <cellStyle name="Uwaga 3" xfId="42950" hidden="1"/>
    <cellStyle name="Uwaga 3" xfId="43814" hidden="1"/>
    <cellStyle name="Uwaga 3" xfId="43812" hidden="1"/>
    <cellStyle name="Uwaga 3" xfId="43810" hidden="1"/>
    <cellStyle name="Uwaga 3" xfId="43797" hidden="1"/>
    <cellStyle name="Uwaga 3" xfId="43796" hidden="1"/>
    <cellStyle name="Uwaga 3" xfId="43795" hidden="1"/>
    <cellStyle name="Uwaga 3" xfId="43782" hidden="1"/>
    <cellStyle name="Uwaga 3" xfId="43781" hidden="1"/>
    <cellStyle name="Uwaga 3" xfId="43780" hidden="1"/>
    <cellStyle name="Uwaga 3" xfId="43768" hidden="1"/>
    <cellStyle name="Uwaga 3" xfId="43766" hidden="1"/>
    <cellStyle name="Uwaga 3" xfId="43765" hidden="1"/>
    <cellStyle name="Uwaga 3" xfId="43752" hidden="1"/>
    <cellStyle name="Uwaga 3" xfId="43751" hidden="1"/>
    <cellStyle name="Uwaga 3" xfId="43750" hidden="1"/>
    <cellStyle name="Uwaga 3" xfId="43738" hidden="1"/>
    <cellStyle name="Uwaga 3" xfId="43736" hidden="1"/>
    <cellStyle name="Uwaga 3" xfId="43734" hidden="1"/>
    <cellStyle name="Uwaga 3" xfId="43723" hidden="1"/>
    <cellStyle name="Uwaga 3" xfId="43721" hidden="1"/>
    <cellStyle name="Uwaga 3" xfId="43719" hidden="1"/>
    <cellStyle name="Uwaga 3" xfId="43708" hidden="1"/>
    <cellStyle name="Uwaga 3" xfId="43706" hidden="1"/>
    <cellStyle name="Uwaga 3" xfId="43704" hidden="1"/>
    <cellStyle name="Uwaga 3" xfId="43693" hidden="1"/>
    <cellStyle name="Uwaga 3" xfId="43691" hidden="1"/>
    <cellStyle name="Uwaga 3" xfId="43689" hidden="1"/>
    <cellStyle name="Uwaga 3" xfId="43678" hidden="1"/>
    <cellStyle name="Uwaga 3" xfId="43676" hidden="1"/>
    <cellStyle name="Uwaga 3" xfId="43674" hidden="1"/>
    <cellStyle name="Uwaga 3" xfId="43663" hidden="1"/>
    <cellStyle name="Uwaga 3" xfId="43661" hidden="1"/>
    <cellStyle name="Uwaga 3" xfId="43659" hidden="1"/>
    <cellStyle name="Uwaga 3" xfId="43648" hidden="1"/>
    <cellStyle name="Uwaga 3" xfId="43646" hidden="1"/>
    <cellStyle name="Uwaga 3" xfId="43644" hidden="1"/>
    <cellStyle name="Uwaga 3" xfId="43633" hidden="1"/>
    <cellStyle name="Uwaga 3" xfId="43631" hidden="1"/>
    <cellStyle name="Uwaga 3" xfId="43629" hidden="1"/>
    <cellStyle name="Uwaga 3" xfId="43618" hidden="1"/>
    <cellStyle name="Uwaga 3" xfId="43616" hidden="1"/>
    <cellStyle name="Uwaga 3" xfId="43614" hidden="1"/>
    <cellStyle name="Uwaga 3" xfId="43603" hidden="1"/>
    <cellStyle name="Uwaga 3" xfId="43601" hidden="1"/>
    <cellStyle name="Uwaga 3" xfId="43599" hidden="1"/>
    <cellStyle name="Uwaga 3" xfId="43588" hidden="1"/>
    <cellStyle name="Uwaga 3" xfId="43586" hidden="1"/>
    <cellStyle name="Uwaga 3" xfId="43584" hidden="1"/>
    <cellStyle name="Uwaga 3" xfId="43573" hidden="1"/>
    <cellStyle name="Uwaga 3" xfId="43571" hidden="1"/>
    <cellStyle name="Uwaga 3" xfId="43569" hidden="1"/>
    <cellStyle name="Uwaga 3" xfId="43558" hidden="1"/>
    <cellStyle name="Uwaga 3" xfId="43556" hidden="1"/>
    <cellStyle name="Uwaga 3" xfId="43554" hidden="1"/>
    <cellStyle name="Uwaga 3" xfId="43543" hidden="1"/>
    <cellStyle name="Uwaga 3" xfId="43541" hidden="1"/>
    <cellStyle name="Uwaga 3" xfId="43539" hidden="1"/>
    <cellStyle name="Uwaga 3" xfId="43528" hidden="1"/>
    <cellStyle name="Uwaga 3" xfId="43526" hidden="1"/>
    <cellStyle name="Uwaga 3" xfId="43524" hidden="1"/>
    <cellStyle name="Uwaga 3" xfId="43513" hidden="1"/>
    <cellStyle name="Uwaga 3" xfId="43511" hidden="1"/>
    <cellStyle name="Uwaga 3" xfId="43509" hidden="1"/>
    <cellStyle name="Uwaga 3" xfId="43498" hidden="1"/>
    <cellStyle name="Uwaga 3" xfId="43496" hidden="1"/>
    <cellStyle name="Uwaga 3" xfId="43494" hidden="1"/>
    <cellStyle name="Uwaga 3" xfId="43483" hidden="1"/>
    <cellStyle name="Uwaga 3" xfId="43481" hidden="1"/>
    <cellStyle name="Uwaga 3" xfId="43479" hidden="1"/>
    <cellStyle name="Uwaga 3" xfId="43468" hidden="1"/>
    <cellStyle name="Uwaga 3" xfId="43466" hidden="1"/>
    <cellStyle name="Uwaga 3" xfId="43464" hidden="1"/>
    <cellStyle name="Uwaga 3" xfId="43453" hidden="1"/>
    <cellStyle name="Uwaga 3" xfId="43451" hidden="1"/>
    <cellStyle name="Uwaga 3" xfId="43449" hidden="1"/>
    <cellStyle name="Uwaga 3" xfId="43438" hidden="1"/>
    <cellStyle name="Uwaga 3" xfId="43436" hidden="1"/>
    <cellStyle name="Uwaga 3" xfId="43434" hidden="1"/>
    <cellStyle name="Uwaga 3" xfId="43423" hidden="1"/>
    <cellStyle name="Uwaga 3" xfId="43421" hidden="1"/>
    <cellStyle name="Uwaga 3" xfId="43418" hidden="1"/>
    <cellStyle name="Uwaga 3" xfId="43408" hidden="1"/>
    <cellStyle name="Uwaga 3" xfId="43406" hidden="1"/>
    <cellStyle name="Uwaga 3" xfId="43404" hidden="1"/>
    <cellStyle name="Uwaga 3" xfId="43393" hidden="1"/>
    <cellStyle name="Uwaga 3" xfId="43391" hidden="1"/>
    <cellStyle name="Uwaga 3" xfId="43389" hidden="1"/>
    <cellStyle name="Uwaga 3" xfId="43378" hidden="1"/>
    <cellStyle name="Uwaga 3" xfId="43376" hidden="1"/>
    <cellStyle name="Uwaga 3" xfId="43373" hidden="1"/>
    <cellStyle name="Uwaga 3" xfId="43363" hidden="1"/>
    <cellStyle name="Uwaga 3" xfId="43361" hidden="1"/>
    <cellStyle name="Uwaga 3" xfId="43358" hidden="1"/>
    <cellStyle name="Uwaga 3" xfId="43348" hidden="1"/>
    <cellStyle name="Uwaga 3" xfId="43346" hidden="1"/>
    <cellStyle name="Uwaga 3" xfId="43343" hidden="1"/>
    <cellStyle name="Uwaga 3" xfId="43334" hidden="1"/>
    <cellStyle name="Uwaga 3" xfId="43331" hidden="1"/>
    <cellStyle name="Uwaga 3" xfId="43327" hidden="1"/>
    <cellStyle name="Uwaga 3" xfId="43319" hidden="1"/>
    <cellStyle name="Uwaga 3" xfId="43316" hidden="1"/>
    <cellStyle name="Uwaga 3" xfId="43312" hidden="1"/>
    <cellStyle name="Uwaga 3" xfId="43304" hidden="1"/>
    <cellStyle name="Uwaga 3" xfId="43301" hidden="1"/>
    <cellStyle name="Uwaga 3" xfId="43297" hidden="1"/>
    <cellStyle name="Uwaga 3" xfId="43289" hidden="1"/>
    <cellStyle name="Uwaga 3" xfId="43286" hidden="1"/>
    <cellStyle name="Uwaga 3" xfId="43282" hidden="1"/>
    <cellStyle name="Uwaga 3" xfId="43274" hidden="1"/>
    <cellStyle name="Uwaga 3" xfId="43271" hidden="1"/>
    <cellStyle name="Uwaga 3" xfId="43267" hidden="1"/>
    <cellStyle name="Uwaga 3" xfId="43259" hidden="1"/>
    <cellStyle name="Uwaga 3" xfId="43255" hidden="1"/>
    <cellStyle name="Uwaga 3" xfId="43250" hidden="1"/>
    <cellStyle name="Uwaga 3" xfId="43244" hidden="1"/>
    <cellStyle name="Uwaga 3" xfId="43240" hidden="1"/>
    <cellStyle name="Uwaga 3" xfId="43235" hidden="1"/>
    <cellStyle name="Uwaga 3" xfId="43229" hidden="1"/>
    <cellStyle name="Uwaga 3" xfId="43225" hidden="1"/>
    <cellStyle name="Uwaga 3" xfId="43220" hidden="1"/>
    <cellStyle name="Uwaga 3" xfId="43214" hidden="1"/>
    <cellStyle name="Uwaga 3" xfId="43211" hidden="1"/>
    <cellStyle name="Uwaga 3" xfId="43207" hidden="1"/>
    <cellStyle name="Uwaga 3" xfId="43199" hidden="1"/>
    <cellStyle name="Uwaga 3" xfId="43196" hidden="1"/>
    <cellStyle name="Uwaga 3" xfId="43191" hidden="1"/>
    <cellStyle name="Uwaga 3" xfId="43184" hidden="1"/>
    <cellStyle name="Uwaga 3" xfId="43180" hidden="1"/>
    <cellStyle name="Uwaga 3" xfId="43175" hidden="1"/>
    <cellStyle name="Uwaga 3" xfId="43169" hidden="1"/>
    <cellStyle name="Uwaga 3" xfId="43165" hidden="1"/>
    <cellStyle name="Uwaga 3" xfId="43160" hidden="1"/>
    <cellStyle name="Uwaga 3" xfId="43154" hidden="1"/>
    <cellStyle name="Uwaga 3" xfId="43151" hidden="1"/>
    <cellStyle name="Uwaga 3" xfId="43147" hidden="1"/>
    <cellStyle name="Uwaga 3" xfId="43139" hidden="1"/>
    <cellStyle name="Uwaga 3" xfId="43134" hidden="1"/>
    <cellStyle name="Uwaga 3" xfId="43129" hidden="1"/>
    <cellStyle name="Uwaga 3" xfId="43124" hidden="1"/>
    <cellStyle name="Uwaga 3" xfId="43119" hidden="1"/>
    <cellStyle name="Uwaga 3" xfId="43114" hidden="1"/>
    <cellStyle name="Uwaga 3" xfId="43109" hidden="1"/>
    <cellStyle name="Uwaga 3" xfId="43104" hidden="1"/>
    <cellStyle name="Uwaga 3" xfId="43099" hidden="1"/>
    <cellStyle name="Uwaga 3" xfId="43094" hidden="1"/>
    <cellStyle name="Uwaga 3" xfId="43090" hidden="1"/>
    <cellStyle name="Uwaga 3" xfId="43085" hidden="1"/>
    <cellStyle name="Uwaga 3" xfId="43078" hidden="1"/>
    <cellStyle name="Uwaga 3" xfId="43073" hidden="1"/>
    <cellStyle name="Uwaga 3" xfId="43068" hidden="1"/>
    <cellStyle name="Uwaga 3" xfId="43063" hidden="1"/>
    <cellStyle name="Uwaga 3" xfId="43058" hidden="1"/>
    <cellStyle name="Uwaga 3" xfId="43053" hidden="1"/>
    <cellStyle name="Uwaga 3" xfId="43048" hidden="1"/>
    <cellStyle name="Uwaga 3" xfId="43043" hidden="1"/>
    <cellStyle name="Uwaga 3" xfId="43038" hidden="1"/>
    <cellStyle name="Uwaga 3" xfId="43034" hidden="1"/>
    <cellStyle name="Uwaga 3" xfId="43029" hidden="1"/>
    <cellStyle name="Uwaga 3" xfId="43024" hidden="1"/>
    <cellStyle name="Uwaga 3" xfId="43019" hidden="1"/>
    <cellStyle name="Uwaga 3" xfId="43015" hidden="1"/>
    <cellStyle name="Uwaga 3" xfId="43011" hidden="1"/>
    <cellStyle name="Uwaga 3" xfId="43004" hidden="1"/>
    <cellStyle name="Uwaga 3" xfId="43000" hidden="1"/>
    <cellStyle name="Uwaga 3" xfId="42995" hidden="1"/>
    <cellStyle name="Uwaga 3" xfId="42989" hidden="1"/>
    <cellStyle name="Uwaga 3" xfId="42985" hidden="1"/>
    <cellStyle name="Uwaga 3" xfId="42980" hidden="1"/>
    <cellStyle name="Uwaga 3" xfId="42974" hidden="1"/>
    <cellStyle name="Uwaga 3" xfId="42970" hidden="1"/>
    <cellStyle name="Uwaga 3" xfId="42966" hidden="1"/>
    <cellStyle name="Uwaga 3" xfId="42959" hidden="1"/>
    <cellStyle name="Uwaga 3" xfId="42955" hidden="1"/>
    <cellStyle name="Uwaga 3" xfId="42951" hidden="1"/>
    <cellStyle name="Uwaga 3" xfId="43818" hidden="1"/>
    <cellStyle name="Uwaga 3" xfId="43817" hidden="1"/>
    <cellStyle name="Uwaga 3" xfId="43815" hidden="1"/>
    <cellStyle name="Uwaga 3" xfId="43802" hidden="1"/>
    <cellStyle name="Uwaga 3" xfId="43800" hidden="1"/>
    <cellStyle name="Uwaga 3" xfId="43798" hidden="1"/>
    <cellStyle name="Uwaga 3" xfId="43788" hidden="1"/>
    <cellStyle name="Uwaga 3" xfId="43786" hidden="1"/>
    <cellStyle name="Uwaga 3" xfId="43784" hidden="1"/>
    <cellStyle name="Uwaga 3" xfId="43773" hidden="1"/>
    <cellStyle name="Uwaga 3" xfId="43771" hidden="1"/>
    <cellStyle name="Uwaga 3" xfId="43769" hidden="1"/>
    <cellStyle name="Uwaga 3" xfId="43756" hidden="1"/>
    <cellStyle name="Uwaga 3" xfId="43754" hidden="1"/>
    <cellStyle name="Uwaga 3" xfId="43753" hidden="1"/>
    <cellStyle name="Uwaga 3" xfId="43740" hidden="1"/>
    <cellStyle name="Uwaga 3" xfId="43739" hidden="1"/>
    <cellStyle name="Uwaga 3" xfId="43737" hidden="1"/>
    <cellStyle name="Uwaga 3" xfId="43725" hidden="1"/>
    <cellStyle name="Uwaga 3" xfId="43724" hidden="1"/>
    <cellStyle name="Uwaga 3" xfId="43722" hidden="1"/>
    <cellStyle name="Uwaga 3" xfId="43710" hidden="1"/>
    <cellStyle name="Uwaga 3" xfId="43709" hidden="1"/>
    <cellStyle name="Uwaga 3" xfId="43707" hidden="1"/>
    <cellStyle name="Uwaga 3" xfId="43695" hidden="1"/>
    <cellStyle name="Uwaga 3" xfId="43694" hidden="1"/>
    <cellStyle name="Uwaga 3" xfId="43692" hidden="1"/>
    <cellStyle name="Uwaga 3" xfId="43680" hidden="1"/>
    <cellStyle name="Uwaga 3" xfId="43679" hidden="1"/>
    <cellStyle name="Uwaga 3" xfId="43677" hidden="1"/>
    <cellStyle name="Uwaga 3" xfId="43665" hidden="1"/>
    <cellStyle name="Uwaga 3" xfId="43664" hidden="1"/>
    <cellStyle name="Uwaga 3" xfId="43662" hidden="1"/>
    <cellStyle name="Uwaga 3" xfId="43650" hidden="1"/>
    <cellStyle name="Uwaga 3" xfId="43649" hidden="1"/>
    <cellStyle name="Uwaga 3" xfId="43647" hidden="1"/>
    <cellStyle name="Uwaga 3" xfId="43635" hidden="1"/>
    <cellStyle name="Uwaga 3" xfId="43634" hidden="1"/>
    <cellStyle name="Uwaga 3" xfId="43632" hidden="1"/>
    <cellStyle name="Uwaga 3" xfId="43620" hidden="1"/>
    <cellStyle name="Uwaga 3" xfId="43619" hidden="1"/>
    <cellStyle name="Uwaga 3" xfId="43617" hidden="1"/>
    <cellStyle name="Uwaga 3" xfId="43605" hidden="1"/>
    <cellStyle name="Uwaga 3" xfId="43604" hidden="1"/>
    <cellStyle name="Uwaga 3" xfId="43602" hidden="1"/>
    <cellStyle name="Uwaga 3" xfId="43590" hidden="1"/>
    <cellStyle name="Uwaga 3" xfId="43589" hidden="1"/>
    <cellStyle name="Uwaga 3" xfId="43587" hidden="1"/>
    <cellStyle name="Uwaga 3" xfId="43575" hidden="1"/>
    <cellStyle name="Uwaga 3" xfId="43574" hidden="1"/>
    <cellStyle name="Uwaga 3" xfId="43572" hidden="1"/>
    <cellStyle name="Uwaga 3" xfId="43560" hidden="1"/>
    <cellStyle name="Uwaga 3" xfId="43559" hidden="1"/>
    <cellStyle name="Uwaga 3" xfId="43557" hidden="1"/>
    <cellStyle name="Uwaga 3" xfId="43545" hidden="1"/>
    <cellStyle name="Uwaga 3" xfId="43544" hidden="1"/>
    <cellStyle name="Uwaga 3" xfId="43542" hidden="1"/>
    <cellStyle name="Uwaga 3" xfId="43530" hidden="1"/>
    <cellStyle name="Uwaga 3" xfId="43529" hidden="1"/>
    <cellStyle name="Uwaga 3" xfId="43527" hidden="1"/>
    <cellStyle name="Uwaga 3" xfId="43515" hidden="1"/>
    <cellStyle name="Uwaga 3" xfId="43514" hidden="1"/>
    <cellStyle name="Uwaga 3" xfId="43512" hidden="1"/>
    <cellStyle name="Uwaga 3" xfId="43500" hidden="1"/>
    <cellStyle name="Uwaga 3" xfId="43499" hidden="1"/>
    <cellStyle name="Uwaga 3" xfId="43497" hidden="1"/>
    <cellStyle name="Uwaga 3" xfId="43485" hidden="1"/>
    <cellStyle name="Uwaga 3" xfId="43484" hidden="1"/>
    <cellStyle name="Uwaga 3" xfId="43482" hidden="1"/>
    <cellStyle name="Uwaga 3" xfId="43470" hidden="1"/>
    <cellStyle name="Uwaga 3" xfId="43469" hidden="1"/>
    <cellStyle name="Uwaga 3" xfId="43467" hidden="1"/>
    <cellStyle name="Uwaga 3" xfId="43455" hidden="1"/>
    <cellStyle name="Uwaga 3" xfId="43454" hidden="1"/>
    <cellStyle name="Uwaga 3" xfId="43452" hidden="1"/>
    <cellStyle name="Uwaga 3" xfId="43440" hidden="1"/>
    <cellStyle name="Uwaga 3" xfId="43439" hidden="1"/>
    <cellStyle name="Uwaga 3" xfId="43437" hidden="1"/>
    <cellStyle name="Uwaga 3" xfId="43425" hidden="1"/>
    <cellStyle name="Uwaga 3" xfId="43424" hidden="1"/>
    <cellStyle name="Uwaga 3" xfId="43422" hidden="1"/>
    <cellStyle name="Uwaga 3" xfId="43410" hidden="1"/>
    <cellStyle name="Uwaga 3" xfId="43409" hidden="1"/>
    <cellStyle name="Uwaga 3" xfId="43407" hidden="1"/>
    <cellStyle name="Uwaga 3" xfId="43395" hidden="1"/>
    <cellStyle name="Uwaga 3" xfId="43394" hidden="1"/>
    <cellStyle name="Uwaga 3" xfId="43392" hidden="1"/>
    <cellStyle name="Uwaga 3" xfId="43380" hidden="1"/>
    <cellStyle name="Uwaga 3" xfId="43379" hidden="1"/>
    <cellStyle name="Uwaga 3" xfId="43377" hidden="1"/>
    <cellStyle name="Uwaga 3" xfId="43365" hidden="1"/>
    <cellStyle name="Uwaga 3" xfId="43364" hidden="1"/>
    <cellStyle name="Uwaga 3" xfId="43362" hidden="1"/>
    <cellStyle name="Uwaga 3" xfId="43350" hidden="1"/>
    <cellStyle name="Uwaga 3" xfId="43349" hidden="1"/>
    <cellStyle name="Uwaga 3" xfId="43347" hidden="1"/>
    <cellStyle name="Uwaga 3" xfId="43335" hidden="1"/>
    <cellStyle name="Uwaga 3" xfId="43333" hidden="1"/>
    <cellStyle name="Uwaga 3" xfId="43330" hidden="1"/>
    <cellStyle name="Uwaga 3" xfId="43320" hidden="1"/>
    <cellStyle name="Uwaga 3" xfId="43318" hidden="1"/>
    <cellStyle name="Uwaga 3" xfId="43315" hidden="1"/>
    <cellStyle name="Uwaga 3" xfId="43305" hidden="1"/>
    <cellStyle name="Uwaga 3" xfId="43303" hidden="1"/>
    <cellStyle name="Uwaga 3" xfId="43300" hidden="1"/>
    <cellStyle name="Uwaga 3" xfId="43290" hidden="1"/>
    <cellStyle name="Uwaga 3" xfId="43288" hidden="1"/>
    <cellStyle name="Uwaga 3" xfId="43285" hidden="1"/>
    <cellStyle name="Uwaga 3" xfId="43275" hidden="1"/>
    <cellStyle name="Uwaga 3" xfId="43273" hidden="1"/>
    <cellStyle name="Uwaga 3" xfId="43270" hidden="1"/>
    <cellStyle name="Uwaga 3" xfId="43260" hidden="1"/>
    <cellStyle name="Uwaga 3" xfId="43258" hidden="1"/>
    <cellStyle name="Uwaga 3" xfId="43254" hidden="1"/>
    <cellStyle name="Uwaga 3" xfId="43245" hidden="1"/>
    <cellStyle name="Uwaga 3" xfId="43242" hidden="1"/>
    <cellStyle name="Uwaga 3" xfId="43238" hidden="1"/>
    <cellStyle name="Uwaga 3" xfId="43230" hidden="1"/>
    <cellStyle name="Uwaga 3" xfId="43228" hidden="1"/>
    <cellStyle name="Uwaga 3" xfId="43224" hidden="1"/>
    <cellStyle name="Uwaga 3" xfId="43215" hidden="1"/>
    <cellStyle name="Uwaga 3" xfId="43213" hidden="1"/>
    <cellStyle name="Uwaga 3" xfId="43210" hidden="1"/>
    <cellStyle name="Uwaga 3" xfId="43200" hidden="1"/>
    <cellStyle name="Uwaga 3" xfId="43198" hidden="1"/>
    <cellStyle name="Uwaga 3" xfId="43193" hidden="1"/>
    <cellStyle name="Uwaga 3" xfId="43185" hidden="1"/>
    <cellStyle name="Uwaga 3" xfId="43183" hidden="1"/>
    <cellStyle name="Uwaga 3" xfId="43178" hidden="1"/>
    <cellStyle name="Uwaga 3" xfId="43170" hidden="1"/>
    <cellStyle name="Uwaga 3" xfId="43168" hidden="1"/>
    <cellStyle name="Uwaga 3" xfId="43163" hidden="1"/>
    <cellStyle name="Uwaga 3" xfId="43155" hidden="1"/>
    <cellStyle name="Uwaga 3" xfId="43153" hidden="1"/>
    <cellStyle name="Uwaga 3" xfId="43149" hidden="1"/>
    <cellStyle name="Uwaga 3" xfId="43140" hidden="1"/>
    <cellStyle name="Uwaga 3" xfId="43137" hidden="1"/>
    <cellStyle name="Uwaga 3" xfId="43132" hidden="1"/>
    <cellStyle name="Uwaga 3" xfId="43125" hidden="1"/>
    <cellStyle name="Uwaga 3" xfId="43121" hidden="1"/>
    <cellStyle name="Uwaga 3" xfId="43116" hidden="1"/>
    <cellStyle name="Uwaga 3" xfId="43110" hidden="1"/>
    <cellStyle name="Uwaga 3" xfId="43106" hidden="1"/>
    <cellStyle name="Uwaga 3" xfId="43101" hidden="1"/>
    <cellStyle name="Uwaga 3" xfId="43095" hidden="1"/>
    <cellStyle name="Uwaga 3" xfId="43092" hidden="1"/>
    <cellStyle name="Uwaga 3" xfId="43088" hidden="1"/>
    <cellStyle name="Uwaga 3" xfId="43079" hidden="1"/>
    <cellStyle name="Uwaga 3" xfId="43074" hidden="1"/>
    <cellStyle name="Uwaga 3" xfId="43069" hidden="1"/>
    <cellStyle name="Uwaga 3" xfId="43064" hidden="1"/>
    <cellStyle name="Uwaga 3" xfId="43059" hidden="1"/>
    <cellStyle name="Uwaga 3" xfId="43054" hidden="1"/>
    <cellStyle name="Uwaga 3" xfId="43049" hidden="1"/>
    <cellStyle name="Uwaga 3" xfId="43044" hidden="1"/>
    <cellStyle name="Uwaga 3" xfId="43039" hidden="1"/>
    <cellStyle name="Uwaga 3" xfId="43035" hidden="1"/>
    <cellStyle name="Uwaga 3" xfId="43030" hidden="1"/>
    <cellStyle name="Uwaga 3" xfId="43025" hidden="1"/>
    <cellStyle name="Uwaga 3" xfId="43020" hidden="1"/>
    <cellStyle name="Uwaga 3" xfId="43016" hidden="1"/>
    <cellStyle name="Uwaga 3" xfId="43012" hidden="1"/>
    <cellStyle name="Uwaga 3" xfId="43005" hidden="1"/>
    <cellStyle name="Uwaga 3" xfId="43001" hidden="1"/>
    <cellStyle name="Uwaga 3" xfId="42996" hidden="1"/>
    <cellStyle name="Uwaga 3" xfId="42990" hidden="1"/>
    <cellStyle name="Uwaga 3" xfId="42986" hidden="1"/>
    <cellStyle name="Uwaga 3" xfId="42981" hidden="1"/>
    <cellStyle name="Uwaga 3" xfId="42975" hidden="1"/>
    <cellStyle name="Uwaga 3" xfId="42971" hidden="1"/>
    <cellStyle name="Uwaga 3" xfId="42967" hidden="1"/>
    <cellStyle name="Uwaga 3" xfId="42960" hidden="1"/>
    <cellStyle name="Uwaga 3" xfId="42956" hidden="1"/>
    <cellStyle name="Uwaga 3" xfId="42952" hidden="1"/>
    <cellStyle name="Uwaga 3" xfId="41997" hidden="1"/>
    <cellStyle name="Uwaga 3" xfId="41996" hidden="1"/>
    <cellStyle name="Uwaga 3" xfId="41995" hidden="1"/>
    <cellStyle name="Uwaga 3" xfId="41988" hidden="1"/>
    <cellStyle name="Uwaga 3" xfId="41987" hidden="1"/>
    <cellStyle name="Uwaga 3" xfId="41986" hidden="1"/>
    <cellStyle name="Uwaga 3" xfId="41979" hidden="1"/>
    <cellStyle name="Uwaga 3" xfId="41978" hidden="1"/>
    <cellStyle name="Uwaga 3" xfId="41977" hidden="1"/>
    <cellStyle name="Uwaga 3" xfId="41970" hidden="1"/>
    <cellStyle name="Uwaga 3" xfId="41969" hidden="1"/>
    <cellStyle name="Uwaga 3" xfId="41968" hidden="1"/>
    <cellStyle name="Uwaga 3" xfId="41961" hidden="1"/>
    <cellStyle name="Uwaga 3" xfId="41960" hidden="1"/>
    <cellStyle name="Uwaga 3" xfId="41959" hidden="1"/>
    <cellStyle name="Uwaga 3" xfId="41952" hidden="1"/>
    <cellStyle name="Uwaga 3" xfId="41951" hidden="1"/>
    <cellStyle name="Uwaga 3" xfId="41949" hidden="1"/>
    <cellStyle name="Uwaga 3" xfId="41943" hidden="1"/>
    <cellStyle name="Uwaga 3" xfId="41942" hidden="1"/>
    <cellStyle name="Uwaga 3" xfId="41940" hidden="1"/>
    <cellStyle name="Uwaga 3" xfId="41934" hidden="1"/>
    <cellStyle name="Uwaga 3" xfId="41933" hidden="1"/>
    <cellStyle name="Uwaga 3" xfId="41931" hidden="1"/>
    <cellStyle name="Uwaga 3" xfId="41925" hidden="1"/>
    <cellStyle name="Uwaga 3" xfId="41924" hidden="1"/>
    <cellStyle name="Uwaga 3" xfId="41922" hidden="1"/>
    <cellStyle name="Uwaga 3" xfId="41916" hidden="1"/>
    <cellStyle name="Uwaga 3" xfId="41915" hidden="1"/>
    <cellStyle name="Uwaga 3" xfId="41913" hidden="1"/>
    <cellStyle name="Uwaga 3" xfId="41907" hidden="1"/>
    <cellStyle name="Uwaga 3" xfId="41906" hidden="1"/>
    <cellStyle name="Uwaga 3" xfId="41904" hidden="1"/>
    <cellStyle name="Uwaga 3" xfId="41898" hidden="1"/>
    <cellStyle name="Uwaga 3" xfId="41897" hidden="1"/>
    <cellStyle name="Uwaga 3" xfId="41895" hidden="1"/>
    <cellStyle name="Uwaga 3" xfId="41889" hidden="1"/>
    <cellStyle name="Uwaga 3" xfId="41888" hidden="1"/>
    <cellStyle name="Uwaga 3" xfId="41886" hidden="1"/>
    <cellStyle name="Uwaga 3" xfId="41880" hidden="1"/>
    <cellStyle name="Uwaga 3" xfId="41879" hidden="1"/>
    <cellStyle name="Uwaga 3" xfId="41877" hidden="1"/>
    <cellStyle name="Uwaga 3" xfId="41871" hidden="1"/>
    <cellStyle name="Uwaga 3" xfId="41870" hidden="1"/>
    <cellStyle name="Uwaga 3" xfId="41868" hidden="1"/>
    <cellStyle name="Uwaga 3" xfId="41862" hidden="1"/>
    <cellStyle name="Uwaga 3" xfId="41861" hidden="1"/>
    <cellStyle name="Uwaga 3" xfId="41859" hidden="1"/>
    <cellStyle name="Uwaga 3" xfId="41853" hidden="1"/>
    <cellStyle name="Uwaga 3" xfId="41852" hidden="1"/>
    <cellStyle name="Uwaga 3" xfId="41850" hidden="1"/>
    <cellStyle name="Uwaga 3" xfId="41844" hidden="1"/>
    <cellStyle name="Uwaga 3" xfId="41843" hidden="1"/>
    <cellStyle name="Uwaga 3" xfId="41840" hidden="1"/>
    <cellStyle name="Uwaga 3" xfId="41835" hidden="1"/>
    <cellStyle name="Uwaga 3" xfId="41833" hidden="1"/>
    <cellStyle name="Uwaga 3" xfId="41830" hidden="1"/>
    <cellStyle name="Uwaga 3" xfId="41826" hidden="1"/>
    <cellStyle name="Uwaga 3" xfId="41825" hidden="1"/>
    <cellStyle name="Uwaga 3" xfId="41822" hidden="1"/>
    <cellStyle name="Uwaga 3" xfId="41817" hidden="1"/>
    <cellStyle name="Uwaga 3" xfId="41816" hidden="1"/>
    <cellStyle name="Uwaga 3" xfId="41814" hidden="1"/>
    <cellStyle name="Uwaga 3" xfId="41808" hidden="1"/>
    <cellStyle name="Uwaga 3" xfId="41807" hidden="1"/>
    <cellStyle name="Uwaga 3" xfId="41805" hidden="1"/>
    <cellStyle name="Uwaga 3" xfId="41799" hidden="1"/>
    <cellStyle name="Uwaga 3" xfId="41798" hidden="1"/>
    <cellStyle name="Uwaga 3" xfId="41796" hidden="1"/>
    <cellStyle name="Uwaga 3" xfId="41790" hidden="1"/>
    <cellStyle name="Uwaga 3" xfId="41789" hidden="1"/>
    <cellStyle name="Uwaga 3" xfId="41787" hidden="1"/>
    <cellStyle name="Uwaga 3" xfId="41781" hidden="1"/>
    <cellStyle name="Uwaga 3" xfId="41780" hidden="1"/>
    <cellStyle name="Uwaga 3" xfId="41778" hidden="1"/>
    <cellStyle name="Uwaga 3" xfId="41772" hidden="1"/>
    <cellStyle name="Uwaga 3" xfId="41771" hidden="1"/>
    <cellStyle name="Uwaga 3" xfId="41768" hidden="1"/>
    <cellStyle name="Uwaga 3" xfId="41763" hidden="1"/>
    <cellStyle name="Uwaga 3" xfId="41761" hidden="1"/>
    <cellStyle name="Uwaga 3" xfId="41758" hidden="1"/>
    <cellStyle name="Uwaga 3" xfId="41754" hidden="1"/>
    <cellStyle name="Uwaga 3" xfId="41752" hidden="1"/>
    <cellStyle name="Uwaga 3" xfId="41749" hidden="1"/>
    <cellStyle name="Uwaga 3" xfId="41745" hidden="1"/>
    <cellStyle name="Uwaga 3" xfId="41744" hidden="1"/>
    <cellStyle name="Uwaga 3" xfId="41742" hidden="1"/>
    <cellStyle name="Uwaga 3" xfId="41736" hidden="1"/>
    <cellStyle name="Uwaga 3" xfId="41734" hidden="1"/>
    <cellStyle name="Uwaga 3" xfId="41731" hidden="1"/>
    <cellStyle name="Uwaga 3" xfId="41727" hidden="1"/>
    <cellStyle name="Uwaga 3" xfId="41725" hidden="1"/>
    <cellStyle name="Uwaga 3" xfId="41722" hidden="1"/>
    <cellStyle name="Uwaga 3" xfId="41718" hidden="1"/>
    <cellStyle name="Uwaga 3" xfId="41716" hidden="1"/>
    <cellStyle name="Uwaga 3" xfId="41713" hidden="1"/>
    <cellStyle name="Uwaga 3" xfId="41709" hidden="1"/>
    <cellStyle name="Uwaga 3" xfId="41707" hidden="1"/>
    <cellStyle name="Uwaga 3" xfId="41705" hidden="1"/>
    <cellStyle name="Uwaga 3" xfId="41700" hidden="1"/>
    <cellStyle name="Uwaga 3" xfId="41698" hidden="1"/>
    <cellStyle name="Uwaga 3" xfId="41696" hidden="1"/>
    <cellStyle name="Uwaga 3" xfId="41691" hidden="1"/>
    <cellStyle name="Uwaga 3" xfId="41689" hidden="1"/>
    <cellStyle name="Uwaga 3" xfId="41686" hidden="1"/>
    <cellStyle name="Uwaga 3" xfId="41682" hidden="1"/>
    <cellStyle name="Uwaga 3" xfId="41680" hidden="1"/>
    <cellStyle name="Uwaga 3" xfId="41678" hidden="1"/>
    <cellStyle name="Uwaga 3" xfId="41673" hidden="1"/>
    <cellStyle name="Uwaga 3" xfId="41671" hidden="1"/>
    <cellStyle name="Uwaga 3" xfId="41669" hidden="1"/>
    <cellStyle name="Uwaga 3" xfId="41663" hidden="1"/>
    <cellStyle name="Uwaga 3" xfId="41660" hidden="1"/>
    <cellStyle name="Uwaga 3" xfId="41657" hidden="1"/>
    <cellStyle name="Uwaga 3" xfId="41654" hidden="1"/>
    <cellStyle name="Uwaga 3" xfId="41651" hidden="1"/>
    <cellStyle name="Uwaga 3" xfId="41648" hidden="1"/>
    <cellStyle name="Uwaga 3" xfId="41645" hidden="1"/>
    <cellStyle name="Uwaga 3" xfId="41642" hidden="1"/>
    <cellStyle name="Uwaga 3" xfId="41639" hidden="1"/>
    <cellStyle name="Uwaga 3" xfId="41637" hidden="1"/>
    <cellStyle name="Uwaga 3" xfId="41635" hidden="1"/>
    <cellStyle name="Uwaga 3" xfId="41632" hidden="1"/>
    <cellStyle name="Uwaga 3" xfId="41628" hidden="1"/>
    <cellStyle name="Uwaga 3" xfId="41625" hidden="1"/>
    <cellStyle name="Uwaga 3" xfId="41622" hidden="1"/>
    <cellStyle name="Uwaga 3" xfId="41618" hidden="1"/>
    <cellStyle name="Uwaga 3" xfId="41615" hidden="1"/>
    <cellStyle name="Uwaga 3" xfId="41612" hidden="1"/>
    <cellStyle name="Uwaga 3" xfId="41610" hidden="1"/>
    <cellStyle name="Uwaga 3" xfId="41607" hidden="1"/>
    <cellStyle name="Uwaga 3" xfId="41604" hidden="1"/>
    <cellStyle name="Uwaga 3" xfId="41601" hidden="1"/>
    <cellStyle name="Uwaga 3" xfId="41599" hidden="1"/>
    <cellStyle name="Uwaga 3" xfId="41597" hidden="1"/>
    <cellStyle name="Uwaga 3" xfId="41592" hidden="1"/>
    <cellStyle name="Uwaga 3" xfId="41589" hidden="1"/>
    <cellStyle name="Uwaga 3" xfId="41586" hidden="1"/>
    <cellStyle name="Uwaga 3" xfId="41582" hidden="1"/>
    <cellStyle name="Uwaga 3" xfId="41579" hidden="1"/>
    <cellStyle name="Uwaga 3" xfId="41576" hidden="1"/>
    <cellStyle name="Uwaga 3" xfId="41573" hidden="1"/>
    <cellStyle name="Uwaga 3" xfId="41570" hidden="1"/>
    <cellStyle name="Uwaga 3" xfId="41567" hidden="1"/>
    <cellStyle name="Uwaga 3" xfId="41565" hidden="1"/>
    <cellStyle name="Uwaga 3" xfId="41563" hidden="1"/>
    <cellStyle name="Uwaga 3" xfId="41560" hidden="1"/>
    <cellStyle name="Uwaga 3" xfId="41555" hidden="1"/>
    <cellStyle name="Uwaga 3" xfId="41552" hidden="1"/>
    <cellStyle name="Uwaga 3" xfId="41549" hidden="1"/>
    <cellStyle name="Uwaga 3" xfId="41545" hidden="1"/>
    <cellStyle name="Uwaga 3" xfId="41542" hidden="1"/>
    <cellStyle name="Uwaga 3" xfId="41540" hidden="1"/>
    <cellStyle name="Uwaga 3" xfId="41537" hidden="1"/>
    <cellStyle name="Uwaga 3" xfId="41534" hidden="1"/>
    <cellStyle name="Uwaga 3" xfId="41531" hidden="1"/>
    <cellStyle name="Uwaga 3" xfId="41529" hidden="1"/>
    <cellStyle name="Uwaga 3" xfId="41526" hidden="1"/>
    <cellStyle name="Uwaga 3" xfId="41523" hidden="1"/>
    <cellStyle name="Uwaga 3" xfId="41520" hidden="1"/>
    <cellStyle name="Uwaga 3" xfId="41518" hidden="1"/>
    <cellStyle name="Uwaga 3" xfId="41516" hidden="1"/>
    <cellStyle name="Uwaga 3" xfId="41511" hidden="1"/>
    <cellStyle name="Uwaga 3" xfId="41509" hidden="1"/>
    <cellStyle name="Uwaga 3" xfId="41506" hidden="1"/>
    <cellStyle name="Uwaga 3" xfId="41502" hidden="1"/>
    <cellStyle name="Uwaga 3" xfId="41500" hidden="1"/>
    <cellStyle name="Uwaga 3" xfId="41497" hidden="1"/>
    <cellStyle name="Uwaga 3" xfId="41493" hidden="1"/>
    <cellStyle name="Uwaga 3" xfId="41491" hidden="1"/>
    <cellStyle name="Uwaga 3" xfId="41489" hidden="1"/>
    <cellStyle name="Uwaga 3" xfId="41484" hidden="1"/>
    <cellStyle name="Uwaga 3" xfId="41482" hidden="1"/>
    <cellStyle name="Uwaga 3" xfId="41480" hidden="1"/>
    <cellStyle name="Uwaga 3" xfId="43836" hidden="1"/>
    <cellStyle name="Uwaga 3" xfId="43837" hidden="1"/>
    <cellStyle name="Uwaga 3" xfId="43839" hidden="1"/>
    <cellStyle name="Uwaga 3" xfId="43851" hidden="1"/>
    <cellStyle name="Uwaga 3" xfId="43852" hidden="1"/>
    <cellStyle name="Uwaga 3" xfId="43857" hidden="1"/>
    <cellStyle name="Uwaga 3" xfId="43866" hidden="1"/>
    <cellStyle name="Uwaga 3" xfId="43867" hidden="1"/>
    <cellStyle name="Uwaga 3" xfId="43872" hidden="1"/>
    <cellStyle name="Uwaga 3" xfId="43881" hidden="1"/>
    <cellStyle name="Uwaga 3" xfId="43882" hidden="1"/>
    <cellStyle name="Uwaga 3" xfId="43883" hidden="1"/>
    <cellStyle name="Uwaga 3" xfId="43896" hidden="1"/>
    <cellStyle name="Uwaga 3" xfId="43901" hidden="1"/>
    <cellStyle name="Uwaga 3" xfId="43906" hidden="1"/>
    <cellStyle name="Uwaga 3" xfId="43916" hidden="1"/>
    <cellStyle name="Uwaga 3" xfId="43921" hidden="1"/>
    <cellStyle name="Uwaga 3" xfId="43925" hidden="1"/>
    <cellStyle name="Uwaga 3" xfId="43932" hidden="1"/>
    <cellStyle name="Uwaga 3" xfId="43937" hidden="1"/>
    <cellStyle name="Uwaga 3" xfId="43940" hidden="1"/>
    <cellStyle name="Uwaga 3" xfId="43946" hidden="1"/>
    <cellStyle name="Uwaga 3" xfId="43951" hidden="1"/>
    <cellStyle name="Uwaga 3" xfId="43955" hidden="1"/>
    <cellStyle name="Uwaga 3" xfId="43956" hidden="1"/>
    <cellStyle name="Uwaga 3" xfId="43957" hidden="1"/>
    <cellStyle name="Uwaga 3" xfId="43961" hidden="1"/>
    <cellStyle name="Uwaga 3" xfId="43973" hidden="1"/>
    <cellStyle name="Uwaga 3" xfId="43978" hidden="1"/>
    <cellStyle name="Uwaga 3" xfId="43983" hidden="1"/>
    <cellStyle name="Uwaga 3" xfId="43988" hidden="1"/>
    <cellStyle name="Uwaga 3" xfId="43993" hidden="1"/>
    <cellStyle name="Uwaga 3" xfId="43998" hidden="1"/>
    <cellStyle name="Uwaga 3" xfId="44002" hidden="1"/>
    <cellStyle name="Uwaga 3" xfId="44006" hidden="1"/>
    <cellStyle name="Uwaga 3" xfId="44011" hidden="1"/>
    <cellStyle name="Uwaga 3" xfId="44016" hidden="1"/>
    <cellStyle name="Uwaga 3" xfId="44017" hidden="1"/>
    <cellStyle name="Uwaga 3" xfId="44019" hidden="1"/>
    <cellStyle name="Uwaga 3" xfId="44032" hidden="1"/>
    <cellStyle name="Uwaga 3" xfId="44036" hidden="1"/>
    <cellStyle name="Uwaga 3" xfId="44041" hidden="1"/>
    <cellStyle name="Uwaga 3" xfId="44048" hidden="1"/>
    <cellStyle name="Uwaga 3" xfId="44052" hidden="1"/>
    <cellStyle name="Uwaga 3" xfId="44057" hidden="1"/>
    <cellStyle name="Uwaga 3" xfId="44062" hidden="1"/>
    <cellStyle name="Uwaga 3" xfId="44065" hidden="1"/>
    <cellStyle name="Uwaga 3" xfId="44070" hidden="1"/>
    <cellStyle name="Uwaga 3" xfId="44076" hidden="1"/>
    <cellStyle name="Uwaga 3" xfId="44077" hidden="1"/>
    <cellStyle name="Uwaga 3" xfId="44080" hidden="1"/>
    <cellStyle name="Uwaga 3" xfId="44093" hidden="1"/>
    <cellStyle name="Uwaga 3" xfId="44097" hidden="1"/>
    <cellStyle name="Uwaga 3" xfId="44102" hidden="1"/>
    <cellStyle name="Uwaga 3" xfId="44109" hidden="1"/>
    <cellStyle name="Uwaga 3" xfId="44114" hidden="1"/>
    <cellStyle name="Uwaga 3" xfId="44118" hidden="1"/>
    <cellStyle name="Uwaga 3" xfId="44123" hidden="1"/>
    <cellStyle name="Uwaga 3" xfId="44127" hidden="1"/>
    <cellStyle name="Uwaga 3" xfId="44132" hidden="1"/>
    <cellStyle name="Uwaga 3" xfId="44136" hidden="1"/>
    <cellStyle name="Uwaga 3" xfId="44137" hidden="1"/>
    <cellStyle name="Uwaga 3" xfId="44139" hidden="1"/>
    <cellStyle name="Uwaga 3" xfId="44151" hidden="1"/>
    <cellStyle name="Uwaga 3" xfId="44152" hidden="1"/>
    <cellStyle name="Uwaga 3" xfId="44154" hidden="1"/>
    <cellStyle name="Uwaga 3" xfId="44166" hidden="1"/>
    <cellStyle name="Uwaga 3" xfId="44168" hidden="1"/>
    <cellStyle name="Uwaga 3" xfId="44171" hidden="1"/>
    <cellStyle name="Uwaga 3" xfId="44181" hidden="1"/>
    <cellStyle name="Uwaga 3" xfId="44182" hidden="1"/>
    <cellStyle name="Uwaga 3" xfId="44184" hidden="1"/>
    <cellStyle name="Uwaga 3" xfId="44196" hidden="1"/>
    <cellStyle name="Uwaga 3" xfId="44197" hidden="1"/>
    <cellStyle name="Uwaga 3" xfId="44198" hidden="1"/>
    <cellStyle name="Uwaga 3" xfId="44212" hidden="1"/>
    <cellStyle name="Uwaga 3" xfId="44215" hidden="1"/>
    <cellStyle name="Uwaga 3" xfId="44219" hidden="1"/>
    <cellStyle name="Uwaga 3" xfId="44227" hidden="1"/>
    <cellStyle name="Uwaga 3" xfId="44230" hidden="1"/>
    <cellStyle name="Uwaga 3" xfId="44234" hidden="1"/>
    <cellStyle name="Uwaga 3" xfId="44242" hidden="1"/>
    <cellStyle name="Uwaga 3" xfId="44245" hidden="1"/>
    <cellStyle name="Uwaga 3" xfId="44249" hidden="1"/>
    <cellStyle name="Uwaga 3" xfId="44256" hidden="1"/>
    <cellStyle name="Uwaga 3" xfId="44257" hidden="1"/>
    <cellStyle name="Uwaga 3" xfId="44259" hidden="1"/>
    <cellStyle name="Uwaga 3" xfId="44272" hidden="1"/>
    <cellStyle name="Uwaga 3" xfId="44275" hidden="1"/>
    <cellStyle name="Uwaga 3" xfId="44278" hidden="1"/>
    <cellStyle name="Uwaga 3" xfId="44287" hidden="1"/>
    <cellStyle name="Uwaga 3" xfId="44290" hidden="1"/>
    <cellStyle name="Uwaga 3" xfId="44294" hidden="1"/>
    <cellStyle name="Uwaga 3" xfId="44302" hidden="1"/>
    <cellStyle name="Uwaga 3" xfId="44304" hidden="1"/>
    <cellStyle name="Uwaga 3" xfId="44307" hidden="1"/>
    <cellStyle name="Uwaga 3" xfId="44316" hidden="1"/>
    <cellStyle name="Uwaga 3" xfId="44317" hidden="1"/>
    <cellStyle name="Uwaga 3" xfId="44318" hidden="1"/>
    <cellStyle name="Uwaga 3" xfId="44331" hidden="1"/>
    <cellStyle name="Uwaga 3" xfId="44332" hidden="1"/>
    <cellStyle name="Uwaga 3" xfId="44334" hidden="1"/>
    <cellStyle name="Uwaga 3" xfId="44346" hidden="1"/>
    <cellStyle name="Uwaga 3" xfId="44347" hidden="1"/>
    <cellStyle name="Uwaga 3" xfId="44349" hidden="1"/>
    <cellStyle name="Uwaga 3" xfId="44361" hidden="1"/>
    <cellStyle name="Uwaga 3" xfId="44362" hidden="1"/>
    <cellStyle name="Uwaga 3" xfId="44364" hidden="1"/>
    <cellStyle name="Uwaga 3" xfId="44376" hidden="1"/>
    <cellStyle name="Uwaga 3" xfId="44377" hidden="1"/>
    <cellStyle name="Uwaga 3" xfId="44378" hidden="1"/>
    <cellStyle name="Uwaga 3" xfId="44392" hidden="1"/>
    <cellStyle name="Uwaga 3" xfId="44394" hidden="1"/>
    <cellStyle name="Uwaga 3" xfId="44397" hidden="1"/>
    <cellStyle name="Uwaga 3" xfId="44407" hidden="1"/>
    <cellStyle name="Uwaga 3" xfId="44410" hidden="1"/>
    <cellStyle name="Uwaga 3" xfId="44413" hidden="1"/>
    <cellStyle name="Uwaga 3" xfId="44422" hidden="1"/>
    <cellStyle name="Uwaga 3" xfId="44424" hidden="1"/>
    <cellStyle name="Uwaga 3" xfId="44427" hidden="1"/>
    <cellStyle name="Uwaga 3" xfId="44436" hidden="1"/>
    <cellStyle name="Uwaga 3" xfId="44437" hidden="1"/>
    <cellStyle name="Uwaga 3" xfId="44438" hidden="1"/>
    <cellStyle name="Uwaga 3" xfId="44451" hidden="1"/>
    <cellStyle name="Uwaga 3" xfId="44453" hidden="1"/>
    <cellStyle name="Uwaga 3" xfId="44455" hidden="1"/>
    <cellStyle name="Uwaga 3" xfId="44466" hidden="1"/>
    <cellStyle name="Uwaga 3" xfId="44468" hidden="1"/>
    <cellStyle name="Uwaga 3" xfId="44470" hidden="1"/>
    <cellStyle name="Uwaga 3" xfId="44481" hidden="1"/>
    <cellStyle name="Uwaga 3" xfId="44483" hidden="1"/>
    <cellStyle name="Uwaga 3" xfId="44485" hidden="1"/>
    <cellStyle name="Uwaga 3" xfId="44496" hidden="1"/>
    <cellStyle name="Uwaga 3" xfId="44497" hidden="1"/>
    <cellStyle name="Uwaga 3" xfId="44498" hidden="1"/>
    <cellStyle name="Uwaga 3" xfId="44511" hidden="1"/>
    <cellStyle name="Uwaga 3" xfId="44513" hidden="1"/>
    <cellStyle name="Uwaga 3" xfId="44515" hidden="1"/>
    <cellStyle name="Uwaga 3" xfId="44526" hidden="1"/>
    <cellStyle name="Uwaga 3" xfId="44528" hidden="1"/>
    <cellStyle name="Uwaga 3" xfId="44530" hidden="1"/>
    <cellStyle name="Uwaga 3" xfId="44541" hidden="1"/>
    <cellStyle name="Uwaga 3" xfId="44543" hidden="1"/>
    <cellStyle name="Uwaga 3" xfId="44544" hidden="1"/>
    <cellStyle name="Uwaga 3" xfId="44556" hidden="1"/>
    <cellStyle name="Uwaga 3" xfId="44557" hidden="1"/>
    <cellStyle name="Uwaga 3" xfId="44558" hidden="1"/>
    <cellStyle name="Uwaga 3" xfId="44571" hidden="1"/>
    <cellStyle name="Uwaga 3" xfId="44573" hidden="1"/>
    <cellStyle name="Uwaga 3" xfId="44575" hidden="1"/>
    <cellStyle name="Uwaga 3" xfId="44586" hidden="1"/>
    <cellStyle name="Uwaga 3" xfId="44588" hidden="1"/>
    <cellStyle name="Uwaga 3" xfId="44590" hidden="1"/>
    <cellStyle name="Uwaga 3" xfId="44601" hidden="1"/>
    <cellStyle name="Uwaga 3" xfId="44603" hidden="1"/>
    <cellStyle name="Uwaga 3" xfId="44605" hidden="1"/>
    <cellStyle name="Uwaga 3" xfId="44616" hidden="1"/>
    <cellStyle name="Uwaga 3" xfId="44617" hidden="1"/>
    <cellStyle name="Uwaga 3" xfId="44619" hidden="1"/>
    <cellStyle name="Uwaga 3" xfId="44630" hidden="1"/>
    <cellStyle name="Uwaga 3" xfId="44632" hidden="1"/>
    <cellStyle name="Uwaga 3" xfId="44633" hidden="1"/>
    <cellStyle name="Uwaga 3" xfId="44642" hidden="1"/>
    <cellStyle name="Uwaga 3" xfId="44645" hidden="1"/>
    <cellStyle name="Uwaga 3" xfId="44647" hidden="1"/>
    <cellStyle name="Uwaga 3" xfId="44658" hidden="1"/>
    <cellStyle name="Uwaga 3" xfId="44660" hidden="1"/>
    <cellStyle name="Uwaga 3" xfId="44662" hidden="1"/>
    <cellStyle name="Uwaga 3" xfId="44674" hidden="1"/>
    <cellStyle name="Uwaga 3" xfId="44676" hidden="1"/>
    <cellStyle name="Uwaga 3" xfId="44678" hidden="1"/>
    <cellStyle name="Uwaga 3" xfId="44686" hidden="1"/>
    <cellStyle name="Uwaga 3" xfId="44688" hidden="1"/>
    <cellStyle name="Uwaga 3" xfId="44691" hidden="1"/>
    <cellStyle name="Uwaga 3" xfId="44681" hidden="1"/>
    <cellStyle name="Uwaga 3" xfId="44680" hidden="1"/>
    <cellStyle name="Uwaga 3" xfId="44679" hidden="1"/>
    <cellStyle name="Uwaga 3" xfId="44666" hidden="1"/>
    <cellStyle name="Uwaga 3" xfId="44665" hidden="1"/>
    <cellStyle name="Uwaga 3" xfId="44664" hidden="1"/>
    <cellStyle name="Uwaga 3" xfId="44651" hidden="1"/>
    <cellStyle name="Uwaga 3" xfId="44650" hidden="1"/>
    <cellStyle name="Uwaga 3" xfId="44649" hidden="1"/>
    <cellStyle name="Uwaga 3" xfId="44636" hidden="1"/>
    <cellStyle name="Uwaga 3" xfId="44635" hidden="1"/>
    <cellStyle name="Uwaga 3" xfId="44634" hidden="1"/>
    <cellStyle name="Uwaga 3" xfId="44621" hidden="1"/>
    <cellStyle name="Uwaga 3" xfId="44620" hidden="1"/>
    <cellStyle name="Uwaga 3" xfId="44618" hidden="1"/>
    <cellStyle name="Uwaga 3" xfId="44607" hidden="1"/>
    <cellStyle name="Uwaga 3" xfId="44604" hidden="1"/>
    <cellStyle name="Uwaga 3" xfId="44602" hidden="1"/>
    <cellStyle name="Uwaga 3" xfId="44592" hidden="1"/>
    <cellStyle name="Uwaga 3" xfId="44589" hidden="1"/>
    <cellStyle name="Uwaga 3" xfId="44587" hidden="1"/>
    <cellStyle name="Uwaga 3" xfId="44577" hidden="1"/>
    <cellStyle name="Uwaga 3" xfId="44574" hidden="1"/>
    <cellStyle name="Uwaga 3" xfId="44572" hidden="1"/>
    <cellStyle name="Uwaga 3" xfId="44562" hidden="1"/>
    <cellStyle name="Uwaga 3" xfId="44560" hidden="1"/>
    <cellStyle name="Uwaga 3" xfId="44559" hidden="1"/>
    <cellStyle name="Uwaga 3" xfId="44547" hidden="1"/>
    <cellStyle name="Uwaga 3" xfId="44545" hidden="1"/>
    <cellStyle name="Uwaga 3" xfId="44542" hidden="1"/>
    <cellStyle name="Uwaga 3" xfId="44532" hidden="1"/>
    <cellStyle name="Uwaga 3" xfId="44529" hidden="1"/>
    <cellStyle name="Uwaga 3" xfId="44527" hidden="1"/>
    <cellStyle name="Uwaga 3" xfId="44517" hidden="1"/>
    <cellStyle name="Uwaga 3" xfId="44514" hidden="1"/>
    <cellStyle name="Uwaga 3" xfId="44512" hidden="1"/>
    <cellStyle name="Uwaga 3" xfId="44502" hidden="1"/>
    <cellStyle name="Uwaga 3" xfId="44500" hidden="1"/>
    <cellStyle name="Uwaga 3" xfId="44499" hidden="1"/>
    <cellStyle name="Uwaga 3" xfId="44487" hidden="1"/>
    <cellStyle name="Uwaga 3" xfId="44484" hidden="1"/>
    <cellStyle name="Uwaga 3" xfId="44482" hidden="1"/>
    <cellStyle name="Uwaga 3" xfId="44472" hidden="1"/>
    <cellStyle name="Uwaga 3" xfId="44469" hidden="1"/>
    <cellStyle name="Uwaga 3" xfId="44467" hidden="1"/>
    <cellStyle name="Uwaga 3" xfId="44457" hidden="1"/>
    <cellStyle name="Uwaga 3" xfId="44454" hidden="1"/>
    <cellStyle name="Uwaga 3" xfId="44452" hidden="1"/>
    <cellStyle name="Uwaga 3" xfId="44442" hidden="1"/>
    <cellStyle name="Uwaga 3" xfId="44440" hidden="1"/>
    <cellStyle name="Uwaga 3" xfId="44439" hidden="1"/>
    <cellStyle name="Uwaga 3" xfId="44426" hidden="1"/>
    <cellStyle name="Uwaga 3" xfId="44423" hidden="1"/>
    <cellStyle name="Uwaga 3" xfId="44421" hidden="1"/>
    <cellStyle name="Uwaga 3" xfId="44411" hidden="1"/>
    <cellStyle name="Uwaga 3" xfId="44408" hidden="1"/>
    <cellStyle name="Uwaga 3" xfId="44406" hidden="1"/>
    <cellStyle name="Uwaga 3" xfId="44396" hidden="1"/>
    <cellStyle name="Uwaga 3" xfId="44393" hidden="1"/>
    <cellStyle name="Uwaga 3" xfId="44391" hidden="1"/>
    <cellStyle name="Uwaga 3" xfId="44382" hidden="1"/>
    <cellStyle name="Uwaga 3" xfId="44380" hidden="1"/>
    <cellStyle name="Uwaga 3" xfId="44379" hidden="1"/>
    <cellStyle name="Uwaga 3" xfId="44367" hidden="1"/>
    <cellStyle name="Uwaga 3" xfId="44365" hidden="1"/>
    <cellStyle name="Uwaga 3" xfId="44363" hidden="1"/>
    <cellStyle name="Uwaga 3" xfId="44352" hidden="1"/>
    <cellStyle name="Uwaga 3" xfId="44350" hidden="1"/>
    <cellStyle name="Uwaga 3" xfId="44348" hidden="1"/>
    <cellStyle name="Uwaga 3" xfId="44337" hidden="1"/>
    <cellStyle name="Uwaga 3" xfId="44335" hidden="1"/>
    <cellStyle name="Uwaga 3" xfId="44333" hidden="1"/>
    <cellStyle name="Uwaga 3" xfId="44322" hidden="1"/>
    <cellStyle name="Uwaga 3" xfId="44320" hidden="1"/>
    <cellStyle name="Uwaga 3" xfId="44319" hidden="1"/>
    <cellStyle name="Uwaga 3" xfId="44306" hidden="1"/>
    <cellStyle name="Uwaga 3" xfId="44303" hidden="1"/>
    <cellStyle name="Uwaga 3" xfId="44301" hidden="1"/>
    <cellStyle name="Uwaga 3" xfId="44291" hidden="1"/>
    <cellStyle name="Uwaga 3" xfId="44288" hidden="1"/>
    <cellStyle name="Uwaga 3" xfId="44286" hidden="1"/>
    <cellStyle name="Uwaga 3" xfId="44276" hidden="1"/>
    <cellStyle name="Uwaga 3" xfId="44273" hidden="1"/>
    <cellStyle name="Uwaga 3" xfId="44271" hidden="1"/>
    <cellStyle name="Uwaga 3" xfId="44262" hidden="1"/>
    <cellStyle name="Uwaga 3" xfId="44260" hidden="1"/>
    <cellStyle name="Uwaga 3" xfId="44258" hidden="1"/>
    <cellStyle name="Uwaga 3" xfId="44246" hidden="1"/>
    <cellStyle name="Uwaga 3" xfId="44243" hidden="1"/>
    <cellStyle name="Uwaga 3" xfId="44241" hidden="1"/>
    <cellStyle name="Uwaga 3" xfId="44231" hidden="1"/>
    <cellStyle name="Uwaga 3" xfId="44228" hidden="1"/>
    <cellStyle name="Uwaga 3" xfId="44226" hidden="1"/>
    <cellStyle name="Uwaga 3" xfId="44216" hidden="1"/>
    <cellStyle name="Uwaga 3" xfId="44213" hidden="1"/>
    <cellStyle name="Uwaga 3" xfId="44211" hidden="1"/>
    <cellStyle name="Uwaga 3" xfId="44204" hidden="1"/>
    <cellStyle name="Uwaga 3" xfId="44201" hidden="1"/>
    <cellStyle name="Uwaga 3" xfId="44199" hidden="1"/>
    <cellStyle name="Uwaga 3" xfId="44189" hidden="1"/>
    <cellStyle name="Uwaga 3" xfId="44186" hidden="1"/>
    <cellStyle name="Uwaga 3" xfId="44183" hidden="1"/>
    <cellStyle name="Uwaga 3" xfId="44174" hidden="1"/>
    <cellStyle name="Uwaga 3" xfId="44170" hidden="1"/>
    <cellStyle name="Uwaga 3" xfId="44167" hidden="1"/>
    <cellStyle name="Uwaga 3" xfId="44159" hidden="1"/>
    <cellStyle name="Uwaga 3" xfId="44156" hidden="1"/>
    <cellStyle name="Uwaga 3" xfId="44153" hidden="1"/>
    <cellStyle name="Uwaga 3" xfId="44144" hidden="1"/>
    <cellStyle name="Uwaga 3" xfId="44141" hidden="1"/>
    <cellStyle name="Uwaga 3" xfId="44138" hidden="1"/>
    <cellStyle name="Uwaga 3" xfId="44128" hidden="1"/>
    <cellStyle name="Uwaga 3" xfId="44124" hidden="1"/>
    <cellStyle name="Uwaga 3" xfId="44121" hidden="1"/>
    <cellStyle name="Uwaga 3" xfId="44112" hidden="1"/>
    <cellStyle name="Uwaga 3" xfId="44108" hidden="1"/>
    <cellStyle name="Uwaga 3" xfId="44106" hidden="1"/>
    <cellStyle name="Uwaga 3" xfId="44098" hidden="1"/>
    <cellStyle name="Uwaga 3" xfId="44094" hidden="1"/>
    <cellStyle name="Uwaga 3" xfId="44091" hidden="1"/>
    <cellStyle name="Uwaga 3" xfId="44084" hidden="1"/>
    <cellStyle name="Uwaga 3" xfId="44081" hidden="1"/>
    <cellStyle name="Uwaga 3" xfId="44078" hidden="1"/>
    <cellStyle name="Uwaga 3" xfId="44069" hidden="1"/>
    <cellStyle name="Uwaga 3" xfId="44064" hidden="1"/>
    <cellStyle name="Uwaga 3" xfId="44061" hidden="1"/>
    <cellStyle name="Uwaga 3" xfId="44054" hidden="1"/>
    <cellStyle name="Uwaga 3" xfId="44049" hidden="1"/>
    <cellStyle name="Uwaga 3" xfId="44046" hidden="1"/>
    <cellStyle name="Uwaga 3" xfId="44039" hidden="1"/>
    <cellStyle name="Uwaga 3" xfId="44034" hidden="1"/>
    <cellStyle name="Uwaga 3" xfId="44031" hidden="1"/>
    <cellStyle name="Uwaga 3" xfId="44025" hidden="1"/>
    <cellStyle name="Uwaga 3" xfId="44021" hidden="1"/>
    <cellStyle name="Uwaga 3" xfId="44018" hidden="1"/>
    <cellStyle name="Uwaga 3" xfId="44010" hidden="1"/>
    <cellStyle name="Uwaga 3" xfId="44005" hidden="1"/>
    <cellStyle name="Uwaga 3" xfId="44001" hidden="1"/>
    <cellStyle name="Uwaga 3" xfId="43995" hidden="1"/>
    <cellStyle name="Uwaga 3" xfId="43990" hidden="1"/>
    <cellStyle name="Uwaga 3" xfId="43986" hidden="1"/>
    <cellStyle name="Uwaga 3" xfId="43980" hidden="1"/>
    <cellStyle name="Uwaga 3" xfId="43975" hidden="1"/>
    <cellStyle name="Uwaga 3" xfId="43971" hidden="1"/>
    <cellStyle name="Uwaga 3" xfId="43966" hidden="1"/>
    <cellStyle name="Uwaga 3" xfId="43962" hidden="1"/>
    <cellStyle name="Uwaga 3" xfId="43958" hidden="1"/>
    <cellStyle name="Uwaga 3" xfId="43950" hidden="1"/>
    <cellStyle name="Uwaga 3" xfId="43945" hidden="1"/>
    <cellStyle name="Uwaga 3" xfId="43941" hidden="1"/>
    <cellStyle name="Uwaga 3" xfId="43935" hidden="1"/>
    <cellStyle name="Uwaga 3" xfId="43930" hidden="1"/>
    <cellStyle name="Uwaga 3" xfId="43926" hidden="1"/>
    <cellStyle name="Uwaga 3" xfId="43920" hidden="1"/>
    <cellStyle name="Uwaga 3" xfId="43915" hidden="1"/>
    <cellStyle name="Uwaga 3" xfId="43911" hidden="1"/>
    <cellStyle name="Uwaga 3" xfId="43907" hidden="1"/>
    <cellStyle name="Uwaga 3" xfId="43902" hidden="1"/>
    <cellStyle name="Uwaga 3" xfId="43897" hidden="1"/>
    <cellStyle name="Uwaga 3" xfId="43892" hidden="1"/>
    <cellStyle name="Uwaga 3" xfId="43888" hidden="1"/>
    <cellStyle name="Uwaga 3" xfId="43884" hidden="1"/>
    <cellStyle name="Uwaga 3" xfId="43877" hidden="1"/>
    <cellStyle name="Uwaga 3" xfId="43873" hidden="1"/>
    <cellStyle name="Uwaga 3" xfId="43868" hidden="1"/>
    <cellStyle name="Uwaga 3" xfId="43862" hidden="1"/>
    <cellStyle name="Uwaga 3" xfId="43858" hidden="1"/>
    <cellStyle name="Uwaga 3" xfId="43853" hidden="1"/>
    <cellStyle name="Uwaga 3" xfId="43847" hidden="1"/>
    <cellStyle name="Uwaga 3" xfId="43843" hidden="1"/>
    <cellStyle name="Uwaga 3" xfId="43838" hidden="1"/>
    <cellStyle name="Uwaga 3" xfId="43832" hidden="1"/>
    <cellStyle name="Uwaga 3" xfId="43828" hidden="1"/>
    <cellStyle name="Uwaga 3" xfId="43824" hidden="1"/>
    <cellStyle name="Uwaga 3" xfId="44684" hidden="1"/>
    <cellStyle name="Uwaga 3" xfId="44683" hidden="1"/>
    <cellStyle name="Uwaga 3" xfId="44682" hidden="1"/>
    <cellStyle name="Uwaga 3" xfId="44669" hidden="1"/>
    <cellStyle name="Uwaga 3" xfId="44668" hidden="1"/>
    <cellStyle name="Uwaga 3" xfId="44667" hidden="1"/>
    <cellStyle name="Uwaga 3" xfId="44654" hidden="1"/>
    <cellStyle name="Uwaga 3" xfId="44653" hidden="1"/>
    <cellStyle name="Uwaga 3" xfId="44652" hidden="1"/>
    <cellStyle name="Uwaga 3" xfId="44639" hidden="1"/>
    <cellStyle name="Uwaga 3" xfId="44638" hidden="1"/>
    <cellStyle name="Uwaga 3" xfId="44637" hidden="1"/>
    <cellStyle name="Uwaga 3" xfId="44624" hidden="1"/>
    <cellStyle name="Uwaga 3" xfId="44623" hidden="1"/>
    <cellStyle name="Uwaga 3" xfId="44622" hidden="1"/>
    <cellStyle name="Uwaga 3" xfId="44610" hidden="1"/>
    <cellStyle name="Uwaga 3" xfId="44608" hidden="1"/>
    <cellStyle name="Uwaga 3" xfId="44606" hidden="1"/>
    <cellStyle name="Uwaga 3" xfId="44595" hidden="1"/>
    <cellStyle name="Uwaga 3" xfId="44593" hidden="1"/>
    <cellStyle name="Uwaga 3" xfId="44591" hidden="1"/>
    <cellStyle name="Uwaga 3" xfId="44580" hidden="1"/>
    <cellStyle name="Uwaga 3" xfId="44578" hidden="1"/>
    <cellStyle name="Uwaga 3" xfId="44576" hidden="1"/>
    <cellStyle name="Uwaga 3" xfId="44565" hidden="1"/>
    <cellStyle name="Uwaga 3" xfId="44563" hidden="1"/>
    <cellStyle name="Uwaga 3" xfId="44561" hidden="1"/>
    <cellStyle name="Uwaga 3" xfId="44550" hidden="1"/>
    <cellStyle name="Uwaga 3" xfId="44548" hidden="1"/>
    <cellStyle name="Uwaga 3" xfId="44546" hidden="1"/>
    <cellStyle name="Uwaga 3" xfId="44535" hidden="1"/>
    <cellStyle name="Uwaga 3" xfId="44533" hidden="1"/>
    <cellStyle name="Uwaga 3" xfId="44531" hidden="1"/>
    <cellStyle name="Uwaga 3" xfId="44520" hidden="1"/>
    <cellStyle name="Uwaga 3" xfId="44518" hidden="1"/>
    <cellStyle name="Uwaga 3" xfId="44516" hidden="1"/>
    <cellStyle name="Uwaga 3" xfId="44505" hidden="1"/>
    <cellStyle name="Uwaga 3" xfId="44503" hidden="1"/>
    <cellStyle name="Uwaga 3" xfId="44501" hidden="1"/>
    <cellStyle name="Uwaga 3" xfId="44490" hidden="1"/>
    <cellStyle name="Uwaga 3" xfId="44488" hidden="1"/>
    <cellStyle name="Uwaga 3" xfId="44486" hidden="1"/>
    <cellStyle name="Uwaga 3" xfId="44475" hidden="1"/>
    <cellStyle name="Uwaga 3" xfId="44473" hidden="1"/>
    <cellStyle name="Uwaga 3" xfId="44471" hidden="1"/>
    <cellStyle name="Uwaga 3" xfId="44460" hidden="1"/>
    <cellStyle name="Uwaga 3" xfId="44458" hidden="1"/>
    <cellStyle name="Uwaga 3" xfId="44456" hidden="1"/>
    <cellStyle name="Uwaga 3" xfId="44445" hidden="1"/>
    <cellStyle name="Uwaga 3" xfId="44443" hidden="1"/>
    <cellStyle name="Uwaga 3" xfId="44441" hidden="1"/>
    <cellStyle name="Uwaga 3" xfId="44430" hidden="1"/>
    <cellStyle name="Uwaga 3" xfId="44428" hidden="1"/>
    <cellStyle name="Uwaga 3" xfId="44425" hidden="1"/>
    <cellStyle name="Uwaga 3" xfId="44415" hidden="1"/>
    <cellStyle name="Uwaga 3" xfId="44412" hidden="1"/>
    <cellStyle name="Uwaga 3" xfId="44409" hidden="1"/>
    <cellStyle name="Uwaga 3" xfId="44400" hidden="1"/>
    <cellStyle name="Uwaga 3" xfId="44398" hidden="1"/>
    <cellStyle name="Uwaga 3" xfId="44395" hidden="1"/>
    <cellStyle name="Uwaga 3" xfId="44385" hidden="1"/>
    <cellStyle name="Uwaga 3" xfId="44383" hidden="1"/>
    <cellStyle name="Uwaga 3" xfId="44381" hidden="1"/>
    <cellStyle name="Uwaga 3" xfId="44370" hidden="1"/>
    <cellStyle name="Uwaga 3" xfId="44368" hidden="1"/>
    <cellStyle name="Uwaga 3" xfId="44366" hidden="1"/>
    <cellStyle name="Uwaga 3" xfId="44355" hidden="1"/>
    <cellStyle name="Uwaga 3" xfId="44353" hidden="1"/>
    <cellStyle name="Uwaga 3" xfId="44351" hidden="1"/>
    <cellStyle name="Uwaga 3" xfId="44340" hidden="1"/>
    <cellStyle name="Uwaga 3" xfId="44338" hidden="1"/>
    <cellStyle name="Uwaga 3" xfId="44336" hidden="1"/>
    <cellStyle name="Uwaga 3" xfId="44325" hidden="1"/>
    <cellStyle name="Uwaga 3" xfId="44323" hidden="1"/>
    <cellStyle name="Uwaga 3" xfId="44321" hidden="1"/>
    <cellStyle name="Uwaga 3" xfId="44310" hidden="1"/>
    <cellStyle name="Uwaga 3" xfId="44308" hidden="1"/>
    <cellStyle name="Uwaga 3" xfId="44305" hidden="1"/>
    <cellStyle name="Uwaga 3" xfId="44295" hidden="1"/>
    <cellStyle name="Uwaga 3" xfId="44292" hidden="1"/>
    <cellStyle name="Uwaga 3" xfId="44289" hidden="1"/>
    <cellStyle name="Uwaga 3" xfId="44280" hidden="1"/>
    <cellStyle name="Uwaga 3" xfId="44277" hidden="1"/>
    <cellStyle name="Uwaga 3" xfId="44274" hidden="1"/>
    <cellStyle name="Uwaga 3" xfId="44265" hidden="1"/>
    <cellStyle name="Uwaga 3" xfId="44263" hidden="1"/>
    <cellStyle name="Uwaga 3" xfId="44261" hidden="1"/>
    <cellStyle name="Uwaga 3" xfId="44250" hidden="1"/>
    <cellStyle name="Uwaga 3" xfId="44247" hidden="1"/>
    <cellStyle name="Uwaga 3" xfId="44244" hidden="1"/>
    <cellStyle name="Uwaga 3" xfId="44235" hidden="1"/>
    <cellStyle name="Uwaga 3" xfId="44232" hidden="1"/>
    <cellStyle name="Uwaga 3" xfId="44229" hidden="1"/>
    <cellStyle name="Uwaga 3" xfId="44220" hidden="1"/>
    <cellStyle name="Uwaga 3" xfId="44217" hidden="1"/>
    <cellStyle name="Uwaga 3" xfId="44214" hidden="1"/>
    <cellStyle name="Uwaga 3" xfId="44207" hidden="1"/>
    <cellStyle name="Uwaga 3" xfId="44203" hidden="1"/>
    <cellStyle name="Uwaga 3" xfId="44200" hidden="1"/>
    <cellStyle name="Uwaga 3" xfId="44192" hidden="1"/>
    <cellStyle name="Uwaga 3" xfId="44188" hidden="1"/>
    <cellStyle name="Uwaga 3" xfId="44185" hidden="1"/>
    <cellStyle name="Uwaga 3" xfId="44177" hidden="1"/>
    <cellStyle name="Uwaga 3" xfId="44173" hidden="1"/>
    <cellStyle name="Uwaga 3" xfId="44169" hidden="1"/>
    <cellStyle name="Uwaga 3" xfId="44162" hidden="1"/>
    <cellStyle name="Uwaga 3" xfId="44158" hidden="1"/>
    <cellStyle name="Uwaga 3" xfId="44155" hidden="1"/>
    <cellStyle name="Uwaga 3" xfId="44147" hidden="1"/>
    <cellStyle name="Uwaga 3" xfId="44143" hidden="1"/>
    <cellStyle name="Uwaga 3" xfId="44140" hidden="1"/>
    <cellStyle name="Uwaga 3" xfId="44131" hidden="1"/>
    <cellStyle name="Uwaga 3" xfId="44126" hidden="1"/>
    <cellStyle name="Uwaga 3" xfId="44122" hidden="1"/>
    <cellStyle name="Uwaga 3" xfId="44116" hidden="1"/>
    <cellStyle name="Uwaga 3" xfId="44111" hidden="1"/>
    <cellStyle name="Uwaga 3" xfId="44107" hidden="1"/>
    <cellStyle name="Uwaga 3" xfId="44101" hidden="1"/>
    <cellStyle name="Uwaga 3" xfId="44096" hidden="1"/>
    <cellStyle name="Uwaga 3" xfId="44092" hidden="1"/>
    <cellStyle name="Uwaga 3" xfId="44087" hidden="1"/>
    <cellStyle name="Uwaga 3" xfId="44083" hidden="1"/>
    <cellStyle name="Uwaga 3" xfId="44079" hidden="1"/>
    <cellStyle name="Uwaga 3" xfId="44072" hidden="1"/>
    <cellStyle name="Uwaga 3" xfId="44067" hidden="1"/>
    <cellStyle name="Uwaga 3" xfId="44063" hidden="1"/>
    <cellStyle name="Uwaga 3" xfId="44056" hidden="1"/>
    <cellStyle name="Uwaga 3" xfId="44051" hidden="1"/>
    <cellStyle name="Uwaga 3" xfId="44047" hidden="1"/>
    <cellStyle name="Uwaga 3" xfId="44042" hidden="1"/>
    <cellStyle name="Uwaga 3" xfId="44037" hidden="1"/>
    <cellStyle name="Uwaga 3" xfId="44033" hidden="1"/>
    <cellStyle name="Uwaga 3" xfId="44027" hidden="1"/>
    <cellStyle name="Uwaga 3" xfId="44023" hidden="1"/>
    <cellStyle name="Uwaga 3" xfId="44020" hidden="1"/>
    <cellStyle name="Uwaga 3" xfId="44013" hidden="1"/>
    <cellStyle name="Uwaga 3" xfId="44008" hidden="1"/>
    <cellStyle name="Uwaga 3" xfId="44003" hidden="1"/>
    <cellStyle name="Uwaga 3" xfId="43997" hidden="1"/>
    <cellStyle name="Uwaga 3" xfId="43992" hidden="1"/>
    <cellStyle name="Uwaga 3" xfId="43987" hidden="1"/>
    <cellStyle name="Uwaga 3" xfId="43982" hidden="1"/>
    <cellStyle name="Uwaga 3" xfId="43977" hidden="1"/>
    <cellStyle name="Uwaga 3" xfId="43972" hidden="1"/>
    <cellStyle name="Uwaga 3" xfId="43968" hidden="1"/>
    <cellStyle name="Uwaga 3" xfId="43964" hidden="1"/>
    <cellStyle name="Uwaga 3" xfId="43959" hidden="1"/>
    <cellStyle name="Uwaga 3" xfId="43952" hidden="1"/>
    <cellStyle name="Uwaga 3" xfId="43947" hidden="1"/>
    <cellStyle name="Uwaga 3" xfId="43942" hidden="1"/>
    <cellStyle name="Uwaga 3" xfId="43936" hidden="1"/>
    <cellStyle name="Uwaga 3" xfId="43931" hidden="1"/>
    <cellStyle name="Uwaga 3" xfId="43927" hidden="1"/>
    <cellStyle name="Uwaga 3" xfId="43922" hidden="1"/>
    <cellStyle name="Uwaga 3" xfId="43917" hidden="1"/>
    <cellStyle name="Uwaga 3" xfId="43912" hidden="1"/>
    <cellStyle name="Uwaga 3" xfId="43908" hidden="1"/>
    <cellStyle name="Uwaga 3" xfId="43903" hidden="1"/>
    <cellStyle name="Uwaga 3" xfId="43898" hidden="1"/>
    <cellStyle name="Uwaga 3" xfId="43893" hidden="1"/>
    <cellStyle name="Uwaga 3" xfId="43889" hidden="1"/>
    <cellStyle name="Uwaga 3" xfId="43885" hidden="1"/>
    <cellStyle name="Uwaga 3" xfId="43878" hidden="1"/>
    <cellStyle name="Uwaga 3" xfId="43874" hidden="1"/>
    <cellStyle name="Uwaga 3" xfId="43869" hidden="1"/>
    <cellStyle name="Uwaga 3" xfId="43863" hidden="1"/>
    <cellStyle name="Uwaga 3" xfId="43859" hidden="1"/>
    <cellStyle name="Uwaga 3" xfId="43854" hidden="1"/>
    <cellStyle name="Uwaga 3" xfId="43848" hidden="1"/>
    <cellStyle name="Uwaga 3" xfId="43844" hidden="1"/>
    <cellStyle name="Uwaga 3" xfId="43840" hidden="1"/>
    <cellStyle name="Uwaga 3" xfId="43833" hidden="1"/>
    <cellStyle name="Uwaga 3" xfId="43829" hidden="1"/>
    <cellStyle name="Uwaga 3" xfId="43825" hidden="1"/>
    <cellStyle name="Uwaga 3" xfId="44689" hidden="1"/>
    <cellStyle name="Uwaga 3" xfId="44687" hidden="1"/>
    <cellStyle name="Uwaga 3" xfId="44685" hidden="1"/>
    <cellStyle name="Uwaga 3" xfId="44672" hidden="1"/>
    <cellStyle name="Uwaga 3" xfId="44671" hidden="1"/>
    <cellStyle name="Uwaga 3" xfId="44670" hidden="1"/>
    <cellStyle name="Uwaga 3" xfId="44657" hidden="1"/>
    <cellStyle name="Uwaga 3" xfId="44656" hidden="1"/>
    <cellStyle name="Uwaga 3" xfId="44655" hidden="1"/>
    <cellStyle name="Uwaga 3" xfId="44643" hidden="1"/>
    <cellStyle name="Uwaga 3" xfId="44641" hidden="1"/>
    <cellStyle name="Uwaga 3" xfId="44640" hidden="1"/>
    <cellStyle name="Uwaga 3" xfId="44627" hidden="1"/>
    <cellStyle name="Uwaga 3" xfId="44626" hidden="1"/>
    <cellStyle name="Uwaga 3" xfId="44625" hidden="1"/>
    <cellStyle name="Uwaga 3" xfId="44613" hidden="1"/>
    <cellStyle name="Uwaga 3" xfId="44611" hidden="1"/>
    <cellStyle name="Uwaga 3" xfId="44609" hidden="1"/>
    <cellStyle name="Uwaga 3" xfId="44598" hidden="1"/>
    <cellStyle name="Uwaga 3" xfId="44596" hidden="1"/>
    <cellStyle name="Uwaga 3" xfId="44594" hidden="1"/>
    <cellStyle name="Uwaga 3" xfId="44583" hidden="1"/>
    <cellStyle name="Uwaga 3" xfId="44581" hidden="1"/>
    <cellStyle name="Uwaga 3" xfId="44579" hidden="1"/>
    <cellStyle name="Uwaga 3" xfId="44568" hidden="1"/>
    <cellStyle name="Uwaga 3" xfId="44566" hidden="1"/>
    <cellStyle name="Uwaga 3" xfId="44564" hidden="1"/>
    <cellStyle name="Uwaga 3" xfId="44553" hidden="1"/>
    <cellStyle name="Uwaga 3" xfId="44551" hidden="1"/>
    <cellStyle name="Uwaga 3" xfId="44549" hidden="1"/>
    <cellStyle name="Uwaga 3" xfId="44538" hidden="1"/>
    <cellStyle name="Uwaga 3" xfId="44536" hidden="1"/>
    <cellStyle name="Uwaga 3" xfId="44534" hidden="1"/>
    <cellStyle name="Uwaga 3" xfId="44523" hidden="1"/>
    <cellStyle name="Uwaga 3" xfId="44521" hidden="1"/>
    <cellStyle name="Uwaga 3" xfId="44519" hidden="1"/>
    <cellStyle name="Uwaga 3" xfId="44508" hidden="1"/>
    <cellStyle name="Uwaga 3" xfId="44506" hidden="1"/>
    <cellStyle name="Uwaga 3" xfId="44504" hidden="1"/>
    <cellStyle name="Uwaga 3" xfId="44493" hidden="1"/>
    <cellStyle name="Uwaga 3" xfId="44491" hidden="1"/>
    <cellStyle name="Uwaga 3" xfId="44489" hidden="1"/>
    <cellStyle name="Uwaga 3" xfId="44478" hidden="1"/>
    <cellStyle name="Uwaga 3" xfId="44476" hidden="1"/>
    <cellStyle name="Uwaga 3" xfId="44474" hidden="1"/>
    <cellStyle name="Uwaga 3" xfId="44463" hidden="1"/>
    <cellStyle name="Uwaga 3" xfId="44461" hidden="1"/>
    <cellStyle name="Uwaga 3" xfId="44459" hidden="1"/>
    <cellStyle name="Uwaga 3" xfId="44448" hidden="1"/>
    <cellStyle name="Uwaga 3" xfId="44446" hidden="1"/>
    <cellStyle name="Uwaga 3" xfId="44444" hidden="1"/>
    <cellStyle name="Uwaga 3" xfId="44433" hidden="1"/>
    <cellStyle name="Uwaga 3" xfId="44431" hidden="1"/>
    <cellStyle name="Uwaga 3" xfId="44429" hidden="1"/>
    <cellStyle name="Uwaga 3" xfId="44418" hidden="1"/>
    <cellStyle name="Uwaga 3" xfId="44416" hidden="1"/>
    <cellStyle name="Uwaga 3" xfId="44414" hidden="1"/>
    <cellStyle name="Uwaga 3" xfId="44403" hidden="1"/>
    <cellStyle name="Uwaga 3" xfId="44401" hidden="1"/>
    <cellStyle name="Uwaga 3" xfId="44399" hidden="1"/>
    <cellStyle name="Uwaga 3" xfId="44388" hidden="1"/>
    <cellStyle name="Uwaga 3" xfId="44386" hidden="1"/>
    <cellStyle name="Uwaga 3" xfId="44384" hidden="1"/>
    <cellStyle name="Uwaga 3" xfId="44373" hidden="1"/>
    <cellStyle name="Uwaga 3" xfId="44371" hidden="1"/>
    <cellStyle name="Uwaga 3" xfId="44369" hidden="1"/>
    <cellStyle name="Uwaga 3" xfId="44358" hidden="1"/>
    <cellStyle name="Uwaga 3" xfId="44356" hidden="1"/>
    <cellStyle name="Uwaga 3" xfId="44354" hidden="1"/>
    <cellStyle name="Uwaga 3" xfId="44343" hidden="1"/>
    <cellStyle name="Uwaga 3" xfId="44341" hidden="1"/>
    <cellStyle name="Uwaga 3" xfId="44339" hidden="1"/>
    <cellStyle name="Uwaga 3" xfId="44328" hidden="1"/>
    <cellStyle name="Uwaga 3" xfId="44326" hidden="1"/>
    <cellStyle name="Uwaga 3" xfId="44324" hidden="1"/>
    <cellStyle name="Uwaga 3" xfId="44313" hidden="1"/>
    <cellStyle name="Uwaga 3" xfId="44311" hidden="1"/>
    <cellStyle name="Uwaga 3" xfId="44309" hidden="1"/>
    <cellStyle name="Uwaga 3" xfId="44298" hidden="1"/>
    <cellStyle name="Uwaga 3" xfId="44296" hidden="1"/>
    <cellStyle name="Uwaga 3" xfId="44293" hidden="1"/>
    <cellStyle name="Uwaga 3" xfId="44283" hidden="1"/>
    <cellStyle name="Uwaga 3" xfId="44281" hidden="1"/>
    <cellStyle name="Uwaga 3" xfId="44279" hidden="1"/>
    <cellStyle name="Uwaga 3" xfId="44268" hidden="1"/>
    <cellStyle name="Uwaga 3" xfId="44266" hidden="1"/>
    <cellStyle name="Uwaga 3" xfId="44264" hidden="1"/>
    <cellStyle name="Uwaga 3" xfId="44253" hidden="1"/>
    <cellStyle name="Uwaga 3" xfId="44251" hidden="1"/>
    <cellStyle name="Uwaga 3" xfId="44248" hidden="1"/>
    <cellStyle name="Uwaga 3" xfId="44238" hidden="1"/>
    <cellStyle name="Uwaga 3" xfId="44236" hidden="1"/>
    <cellStyle name="Uwaga 3" xfId="44233" hidden="1"/>
    <cellStyle name="Uwaga 3" xfId="44223" hidden="1"/>
    <cellStyle name="Uwaga 3" xfId="44221" hidden="1"/>
    <cellStyle name="Uwaga 3" xfId="44218" hidden="1"/>
    <cellStyle name="Uwaga 3" xfId="44209" hidden="1"/>
    <cellStyle name="Uwaga 3" xfId="44206" hidden="1"/>
    <cellStyle name="Uwaga 3" xfId="44202" hidden="1"/>
    <cellStyle name="Uwaga 3" xfId="44194" hidden="1"/>
    <cellStyle name="Uwaga 3" xfId="44191" hidden="1"/>
    <cellStyle name="Uwaga 3" xfId="44187" hidden="1"/>
    <cellStyle name="Uwaga 3" xfId="44179" hidden="1"/>
    <cellStyle name="Uwaga 3" xfId="44176" hidden="1"/>
    <cellStyle name="Uwaga 3" xfId="44172" hidden="1"/>
    <cellStyle name="Uwaga 3" xfId="44164" hidden="1"/>
    <cellStyle name="Uwaga 3" xfId="44161" hidden="1"/>
    <cellStyle name="Uwaga 3" xfId="44157" hidden="1"/>
    <cellStyle name="Uwaga 3" xfId="44149" hidden="1"/>
    <cellStyle name="Uwaga 3" xfId="44146" hidden="1"/>
    <cellStyle name="Uwaga 3" xfId="44142" hidden="1"/>
    <cellStyle name="Uwaga 3" xfId="44134" hidden="1"/>
    <cellStyle name="Uwaga 3" xfId="44130" hidden="1"/>
    <cellStyle name="Uwaga 3" xfId="44125" hidden="1"/>
    <cellStyle name="Uwaga 3" xfId="44119" hidden="1"/>
    <cellStyle name="Uwaga 3" xfId="44115" hidden="1"/>
    <cellStyle name="Uwaga 3" xfId="44110" hidden="1"/>
    <cellStyle name="Uwaga 3" xfId="44104" hidden="1"/>
    <cellStyle name="Uwaga 3" xfId="44100" hidden="1"/>
    <cellStyle name="Uwaga 3" xfId="44095" hidden="1"/>
    <cellStyle name="Uwaga 3" xfId="44089" hidden="1"/>
    <cellStyle name="Uwaga 3" xfId="44086" hidden="1"/>
    <cellStyle name="Uwaga 3" xfId="44082" hidden="1"/>
    <cellStyle name="Uwaga 3" xfId="44074" hidden="1"/>
    <cellStyle name="Uwaga 3" xfId="44071" hidden="1"/>
    <cellStyle name="Uwaga 3" xfId="44066" hidden="1"/>
    <cellStyle name="Uwaga 3" xfId="44059" hidden="1"/>
    <cellStyle name="Uwaga 3" xfId="44055" hidden="1"/>
    <cellStyle name="Uwaga 3" xfId="44050" hidden="1"/>
    <cellStyle name="Uwaga 3" xfId="44044" hidden="1"/>
    <cellStyle name="Uwaga 3" xfId="44040" hidden="1"/>
    <cellStyle name="Uwaga 3" xfId="44035" hidden="1"/>
    <cellStyle name="Uwaga 3" xfId="44029" hidden="1"/>
    <cellStyle name="Uwaga 3" xfId="44026" hidden="1"/>
    <cellStyle name="Uwaga 3" xfId="44022" hidden="1"/>
    <cellStyle name="Uwaga 3" xfId="44014" hidden="1"/>
    <cellStyle name="Uwaga 3" xfId="44009" hidden="1"/>
    <cellStyle name="Uwaga 3" xfId="44004" hidden="1"/>
    <cellStyle name="Uwaga 3" xfId="43999" hidden="1"/>
    <cellStyle name="Uwaga 3" xfId="43994" hidden="1"/>
    <cellStyle name="Uwaga 3" xfId="43989" hidden="1"/>
    <cellStyle name="Uwaga 3" xfId="43984" hidden="1"/>
    <cellStyle name="Uwaga 3" xfId="43979" hidden="1"/>
    <cellStyle name="Uwaga 3" xfId="43974" hidden="1"/>
    <cellStyle name="Uwaga 3" xfId="43969" hidden="1"/>
    <cellStyle name="Uwaga 3" xfId="43965" hidden="1"/>
    <cellStyle name="Uwaga 3" xfId="43960" hidden="1"/>
    <cellStyle name="Uwaga 3" xfId="43953" hidden="1"/>
    <cellStyle name="Uwaga 3" xfId="43948" hidden="1"/>
    <cellStyle name="Uwaga 3" xfId="43943" hidden="1"/>
    <cellStyle name="Uwaga 3" xfId="43938" hidden="1"/>
    <cellStyle name="Uwaga 3" xfId="43933" hidden="1"/>
    <cellStyle name="Uwaga 3" xfId="43928" hidden="1"/>
    <cellStyle name="Uwaga 3" xfId="43923" hidden="1"/>
    <cellStyle name="Uwaga 3" xfId="43918" hidden="1"/>
    <cellStyle name="Uwaga 3" xfId="43913" hidden="1"/>
    <cellStyle name="Uwaga 3" xfId="43909" hidden="1"/>
    <cellStyle name="Uwaga 3" xfId="43904" hidden="1"/>
    <cellStyle name="Uwaga 3" xfId="43899" hidden="1"/>
    <cellStyle name="Uwaga 3" xfId="43894" hidden="1"/>
    <cellStyle name="Uwaga 3" xfId="43890" hidden="1"/>
    <cellStyle name="Uwaga 3" xfId="43886" hidden="1"/>
    <cellStyle name="Uwaga 3" xfId="43879" hidden="1"/>
    <cellStyle name="Uwaga 3" xfId="43875" hidden="1"/>
    <cellStyle name="Uwaga 3" xfId="43870" hidden="1"/>
    <cellStyle name="Uwaga 3" xfId="43864" hidden="1"/>
    <cellStyle name="Uwaga 3" xfId="43860" hidden="1"/>
    <cellStyle name="Uwaga 3" xfId="43855" hidden="1"/>
    <cellStyle name="Uwaga 3" xfId="43849" hidden="1"/>
    <cellStyle name="Uwaga 3" xfId="43845" hidden="1"/>
    <cellStyle name="Uwaga 3" xfId="43841" hidden="1"/>
    <cellStyle name="Uwaga 3" xfId="43834" hidden="1"/>
    <cellStyle name="Uwaga 3" xfId="43830" hidden="1"/>
    <cellStyle name="Uwaga 3" xfId="43826" hidden="1"/>
    <cellStyle name="Uwaga 3" xfId="44693" hidden="1"/>
    <cellStyle name="Uwaga 3" xfId="44692" hidden="1"/>
    <cellStyle name="Uwaga 3" xfId="44690" hidden="1"/>
    <cellStyle name="Uwaga 3" xfId="44677" hidden="1"/>
    <cellStyle name="Uwaga 3" xfId="44675" hidden="1"/>
    <cellStyle name="Uwaga 3" xfId="44673" hidden="1"/>
    <cellStyle name="Uwaga 3" xfId="44663" hidden="1"/>
    <cellStyle name="Uwaga 3" xfId="44661" hidden="1"/>
    <cellStyle name="Uwaga 3" xfId="44659" hidden="1"/>
    <cellStyle name="Uwaga 3" xfId="44648" hidden="1"/>
    <cellStyle name="Uwaga 3" xfId="44646" hidden="1"/>
    <cellStyle name="Uwaga 3" xfId="44644" hidden="1"/>
    <cellStyle name="Uwaga 3" xfId="44631" hidden="1"/>
    <cellStyle name="Uwaga 3" xfId="44629" hidden="1"/>
    <cellStyle name="Uwaga 3" xfId="44628" hidden="1"/>
    <cellStyle name="Uwaga 3" xfId="44615" hidden="1"/>
    <cellStyle name="Uwaga 3" xfId="44614" hidden="1"/>
    <cellStyle name="Uwaga 3" xfId="44612" hidden="1"/>
    <cellStyle name="Uwaga 3" xfId="44600" hidden="1"/>
    <cellStyle name="Uwaga 3" xfId="44599" hidden="1"/>
    <cellStyle name="Uwaga 3" xfId="44597" hidden="1"/>
    <cellStyle name="Uwaga 3" xfId="44585" hidden="1"/>
    <cellStyle name="Uwaga 3" xfId="44584" hidden="1"/>
    <cellStyle name="Uwaga 3" xfId="44582" hidden="1"/>
    <cellStyle name="Uwaga 3" xfId="44570" hidden="1"/>
    <cellStyle name="Uwaga 3" xfId="44569" hidden="1"/>
    <cellStyle name="Uwaga 3" xfId="44567" hidden="1"/>
    <cellStyle name="Uwaga 3" xfId="44555" hidden="1"/>
    <cellStyle name="Uwaga 3" xfId="44554" hidden="1"/>
    <cellStyle name="Uwaga 3" xfId="44552" hidden="1"/>
    <cellStyle name="Uwaga 3" xfId="44540" hidden="1"/>
    <cellStyle name="Uwaga 3" xfId="44539" hidden="1"/>
    <cellStyle name="Uwaga 3" xfId="44537" hidden="1"/>
    <cellStyle name="Uwaga 3" xfId="44525" hidden="1"/>
    <cellStyle name="Uwaga 3" xfId="44524" hidden="1"/>
    <cellStyle name="Uwaga 3" xfId="44522" hidden="1"/>
    <cellStyle name="Uwaga 3" xfId="44510" hidden="1"/>
    <cellStyle name="Uwaga 3" xfId="44509" hidden="1"/>
    <cellStyle name="Uwaga 3" xfId="44507" hidden="1"/>
    <cellStyle name="Uwaga 3" xfId="44495" hidden="1"/>
    <cellStyle name="Uwaga 3" xfId="44494" hidden="1"/>
    <cellStyle name="Uwaga 3" xfId="44492" hidden="1"/>
    <cellStyle name="Uwaga 3" xfId="44480" hidden="1"/>
    <cellStyle name="Uwaga 3" xfId="44479" hidden="1"/>
    <cellStyle name="Uwaga 3" xfId="44477" hidden="1"/>
    <cellStyle name="Uwaga 3" xfId="44465" hidden="1"/>
    <cellStyle name="Uwaga 3" xfId="44464" hidden="1"/>
    <cellStyle name="Uwaga 3" xfId="44462" hidden="1"/>
    <cellStyle name="Uwaga 3" xfId="44450" hidden="1"/>
    <cellStyle name="Uwaga 3" xfId="44449" hidden="1"/>
    <cellStyle name="Uwaga 3" xfId="44447" hidden="1"/>
    <cellStyle name="Uwaga 3" xfId="44435" hidden="1"/>
    <cellStyle name="Uwaga 3" xfId="44434" hidden="1"/>
    <cellStyle name="Uwaga 3" xfId="44432" hidden="1"/>
    <cellStyle name="Uwaga 3" xfId="44420" hidden="1"/>
    <cellStyle name="Uwaga 3" xfId="44419" hidden="1"/>
    <cellStyle name="Uwaga 3" xfId="44417" hidden="1"/>
    <cellStyle name="Uwaga 3" xfId="44405" hidden="1"/>
    <cellStyle name="Uwaga 3" xfId="44404" hidden="1"/>
    <cellStyle name="Uwaga 3" xfId="44402" hidden="1"/>
    <cellStyle name="Uwaga 3" xfId="44390" hidden="1"/>
    <cellStyle name="Uwaga 3" xfId="44389" hidden="1"/>
    <cellStyle name="Uwaga 3" xfId="44387" hidden="1"/>
    <cellStyle name="Uwaga 3" xfId="44375" hidden="1"/>
    <cellStyle name="Uwaga 3" xfId="44374" hidden="1"/>
    <cellStyle name="Uwaga 3" xfId="44372" hidden="1"/>
    <cellStyle name="Uwaga 3" xfId="44360" hidden="1"/>
    <cellStyle name="Uwaga 3" xfId="44359" hidden="1"/>
    <cellStyle name="Uwaga 3" xfId="44357" hidden="1"/>
    <cellStyle name="Uwaga 3" xfId="44345" hidden="1"/>
    <cellStyle name="Uwaga 3" xfId="44344" hidden="1"/>
    <cellStyle name="Uwaga 3" xfId="44342" hidden="1"/>
    <cellStyle name="Uwaga 3" xfId="44330" hidden="1"/>
    <cellStyle name="Uwaga 3" xfId="44329" hidden="1"/>
    <cellStyle name="Uwaga 3" xfId="44327" hidden="1"/>
    <cellStyle name="Uwaga 3" xfId="44315" hidden="1"/>
    <cellStyle name="Uwaga 3" xfId="44314" hidden="1"/>
    <cellStyle name="Uwaga 3" xfId="44312" hidden="1"/>
    <cellStyle name="Uwaga 3" xfId="44300" hidden="1"/>
    <cellStyle name="Uwaga 3" xfId="44299" hidden="1"/>
    <cellStyle name="Uwaga 3" xfId="44297" hidden="1"/>
    <cellStyle name="Uwaga 3" xfId="44285" hidden="1"/>
    <cellStyle name="Uwaga 3" xfId="44284" hidden="1"/>
    <cellStyle name="Uwaga 3" xfId="44282" hidden="1"/>
    <cellStyle name="Uwaga 3" xfId="44270" hidden="1"/>
    <cellStyle name="Uwaga 3" xfId="44269" hidden="1"/>
    <cellStyle name="Uwaga 3" xfId="44267" hidden="1"/>
    <cellStyle name="Uwaga 3" xfId="44255" hidden="1"/>
    <cellStyle name="Uwaga 3" xfId="44254" hidden="1"/>
    <cellStyle name="Uwaga 3" xfId="44252" hidden="1"/>
    <cellStyle name="Uwaga 3" xfId="44240" hidden="1"/>
    <cellStyle name="Uwaga 3" xfId="44239" hidden="1"/>
    <cellStyle name="Uwaga 3" xfId="44237" hidden="1"/>
    <cellStyle name="Uwaga 3" xfId="44225" hidden="1"/>
    <cellStyle name="Uwaga 3" xfId="44224" hidden="1"/>
    <cellStyle name="Uwaga 3" xfId="44222" hidden="1"/>
    <cellStyle name="Uwaga 3" xfId="44210" hidden="1"/>
    <cellStyle name="Uwaga 3" xfId="44208" hidden="1"/>
    <cellStyle name="Uwaga 3" xfId="44205" hidden="1"/>
    <cellStyle name="Uwaga 3" xfId="44195" hidden="1"/>
    <cellStyle name="Uwaga 3" xfId="44193" hidden="1"/>
    <cellStyle name="Uwaga 3" xfId="44190" hidden="1"/>
    <cellStyle name="Uwaga 3" xfId="44180" hidden="1"/>
    <cellStyle name="Uwaga 3" xfId="44178" hidden="1"/>
    <cellStyle name="Uwaga 3" xfId="44175" hidden="1"/>
    <cellStyle name="Uwaga 3" xfId="44165" hidden="1"/>
    <cellStyle name="Uwaga 3" xfId="44163" hidden="1"/>
    <cellStyle name="Uwaga 3" xfId="44160" hidden="1"/>
    <cellStyle name="Uwaga 3" xfId="44150" hidden="1"/>
    <cellStyle name="Uwaga 3" xfId="44148" hidden="1"/>
    <cellStyle name="Uwaga 3" xfId="44145" hidden="1"/>
    <cellStyle name="Uwaga 3" xfId="44135" hidden="1"/>
    <cellStyle name="Uwaga 3" xfId="44133" hidden="1"/>
    <cellStyle name="Uwaga 3" xfId="44129" hidden="1"/>
    <cellStyle name="Uwaga 3" xfId="44120" hidden="1"/>
    <cellStyle name="Uwaga 3" xfId="44117" hidden="1"/>
    <cellStyle name="Uwaga 3" xfId="44113" hidden="1"/>
    <cellStyle name="Uwaga 3" xfId="44105" hidden="1"/>
    <cellStyle name="Uwaga 3" xfId="44103" hidden="1"/>
    <cellStyle name="Uwaga 3" xfId="44099" hidden="1"/>
    <cellStyle name="Uwaga 3" xfId="44090" hidden="1"/>
    <cellStyle name="Uwaga 3" xfId="44088" hidden="1"/>
    <cellStyle name="Uwaga 3" xfId="44085" hidden="1"/>
    <cellStyle name="Uwaga 3" xfId="44075" hidden="1"/>
    <cellStyle name="Uwaga 3" xfId="44073" hidden="1"/>
    <cellStyle name="Uwaga 3" xfId="44068" hidden="1"/>
    <cellStyle name="Uwaga 3" xfId="44060" hidden="1"/>
    <cellStyle name="Uwaga 3" xfId="44058" hidden="1"/>
    <cellStyle name="Uwaga 3" xfId="44053" hidden="1"/>
    <cellStyle name="Uwaga 3" xfId="44045" hidden="1"/>
    <cellStyle name="Uwaga 3" xfId="44043" hidden="1"/>
    <cellStyle name="Uwaga 3" xfId="44038" hidden="1"/>
    <cellStyle name="Uwaga 3" xfId="44030" hidden="1"/>
    <cellStyle name="Uwaga 3" xfId="44028" hidden="1"/>
    <cellStyle name="Uwaga 3" xfId="44024" hidden="1"/>
    <cellStyle name="Uwaga 3" xfId="44015" hidden="1"/>
    <cellStyle name="Uwaga 3" xfId="44012" hidden="1"/>
    <cellStyle name="Uwaga 3" xfId="44007" hidden="1"/>
    <cellStyle name="Uwaga 3" xfId="44000" hidden="1"/>
    <cellStyle name="Uwaga 3" xfId="43996" hidden="1"/>
    <cellStyle name="Uwaga 3" xfId="43991" hidden="1"/>
    <cellStyle name="Uwaga 3" xfId="43985" hidden="1"/>
    <cellStyle name="Uwaga 3" xfId="43981" hidden="1"/>
    <cellStyle name="Uwaga 3" xfId="43976" hidden="1"/>
    <cellStyle name="Uwaga 3" xfId="43970" hidden="1"/>
    <cellStyle name="Uwaga 3" xfId="43967" hidden="1"/>
    <cellStyle name="Uwaga 3" xfId="43963" hidden="1"/>
    <cellStyle name="Uwaga 3" xfId="43954" hidden="1"/>
    <cellStyle name="Uwaga 3" xfId="43949" hidden="1"/>
    <cellStyle name="Uwaga 3" xfId="43944" hidden="1"/>
    <cellStyle name="Uwaga 3" xfId="43939" hidden="1"/>
    <cellStyle name="Uwaga 3" xfId="43934" hidden="1"/>
    <cellStyle name="Uwaga 3" xfId="43929" hidden="1"/>
    <cellStyle name="Uwaga 3" xfId="43924" hidden="1"/>
    <cellStyle name="Uwaga 3" xfId="43919" hidden="1"/>
    <cellStyle name="Uwaga 3" xfId="43914" hidden="1"/>
    <cellStyle name="Uwaga 3" xfId="43910" hidden="1"/>
    <cellStyle name="Uwaga 3" xfId="43905" hidden="1"/>
    <cellStyle name="Uwaga 3" xfId="43900" hidden="1"/>
    <cellStyle name="Uwaga 3" xfId="43895" hidden="1"/>
    <cellStyle name="Uwaga 3" xfId="43891" hidden="1"/>
    <cellStyle name="Uwaga 3" xfId="43887" hidden="1"/>
    <cellStyle name="Uwaga 3" xfId="43880" hidden="1"/>
    <cellStyle name="Uwaga 3" xfId="43876" hidden="1"/>
    <cellStyle name="Uwaga 3" xfId="43871" hidden="1"/>
    <cellStyle name="Uwaga 3" xfId="43865" hidden="1"/>
    <cellStyle name="Uwaga 3" xfId="43861" hidden="1"/>
    <cellStyle name="Uwaga 3" xfId="43856" hidden="1"/>
    <cellStyle name="Uwaga 3" xfId="43850" hidden="1"/>
    <cellStyle name="Uwaga 3" xfId="43846" hidden="1"/>
    <cellStyle name="Uwaga 3" xfId="43842" hidden="1"/>
    <cellStyle name="Uwaga 3" xfId="43835" hidden="1"/>
    <cellStyle name="Uwaga 3" xfId="43831" hidden="1"/>
    <cellStyle name="Uwaga 3" xfId="43827" hidden="1"/>
    <cellStyle name="Verificar Célula 4" xfId="93" hidden="1"/>
    <cellStyle name="Verificar Célula 4" xfId="7397" hidden="1"/>
    <cellStyle name="Warning Text" xfId="44716" builtinId="11" hidden="1"/>
  </cellStyles>
  <dxfs count="1122">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0000FF"/>
      <color rgb="FFD4E2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5.xml"/><Relationship Id="rId5" Type="http://schemas.openxmlformats.org/officeDocument/2006/relationships/worksheet" Target="worksheets/sheet5.xml"/><Relationship Id="rId15" Type="http://schemas.openxmlformats.org/officeDocument/2006/relationships/externalLink" Target="externalLinks/externalLink2.xml"/><Relationship Id="rId23" Type="http://schemas.openxmlformats.org/officeDocument/2006/relationships/customXml" Target="../customXml/item4.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 Id="rId22"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extranet.eiopa.europa.eu/Users/SGFrederico/Downloads/IORP%20ST%202019/DB_Hybrid%20Reporting%20Template%20-%20EN.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extranet.eiopa.europa.eu/stcms/sc2/pg15/Shared%20Documents/Reporting%20template/IORP%20ST%202019/DB_Hybrid%20Reporting%20Template%20-%20E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ndex"/>
      <sheetName val="P.Readme"/>
      <sheetName val="Participant"/>
      <sheetName val="Baseline_&amp;_Adverse_Scenario"/>
      <sheetName val="Overview"/>
      <sheetName val="CF_Analysis_closed_rf"/>
      <sheetName val="CF_Analysis_closed_expected"/>
      <sheetName val="CF_Analysis_open_rf"/>
      <sheetName val="CF_Analysis_open_expected"/>
      <sheetName val="QQ_Questionnaire_DB"/>
      <sheetName val="QQ_Questionnaire_HA"/>
      <sheetName val="Warnings"/>
    </sheetNames>
    <sheetDataSet>
      <sheetData sheetId="0"/>
      <sheetData sheetId="1" refreshError="1"/>
      <sheetData sheetId="2">
        <row r="1">
          <cell r="C1" t="str">
            <v>-</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ndex"/>
      <sheetName val="P.Readme"/>
      <sheetName val="Participant"/>
      <sheetName val="Baseline_&amp;_Adverse_Scenario"/>
      <sheetName val="Overview"/>
      <sheetName val="CF_Analysis_closed_rf"/>
      <sheetName val="CF_Analysis_closed_expected"/>
      <sheetName val="CF_Analysis_open_rf"/>
      <sheetName val="CF_Analysis_open_expected"/>
      <sheetName val="QQ_Questionnaire_DB"/>
      <sheetName val="QQ_Questionnaire_HA"/>
      <sheetName val="Warnings"/>
    </sheetNames>
    <sheetDataSet>
      <sheetData sheetId="0"/>
      <sheetData sheetId="1" refreshError="1"/>
      <sheetData sheetId="2">
        <row r="1">
          <cell r="C1" t="str">
            <v>-</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H18"/>
  <sheetViews>
    <sheetView showGridLines="0" tabSelected="1" zoomScale="85" zoomScaleNormal="85" workbookViewId="0">
      <selection activeCell="K15" sqref="K15"/>
    </sheetView>
  </sheetViews>
  <sheetFormatPr defaultColWidth="8.88671875" defaultRowHeight="14.4"/>
  <cols>
    <col min="1" max="1" width="8.88671875" style="8"/>
    <col min="2" max="2" width="11" style="8" customWidth="1"/>
    <col min="3" max="3" width="15" style="8" customWidth="1"/>
    <col min="4" max="4" width="83.109375" style="8" customWidth="1"/>
    <col min="5" max="16384" width="8.88671875" style="8"/>
  </cols>
  <sheetData>
    <row r="1" spans="1:8" ht="15.6">
      <c r="A1" s="17" t="s">
        <v>105</v>
      </c>
      <c r="B1" s="15"/>
      <c r="C1" s="15"/>
      <c r="D1" s="175" t="s">
        <v>1017</v>
      </c>
      <c r="E1" s="16"/>
      <c r="F1" s="21" t="s">
        <v>74</v>
      </c>
    </row>
    <row r="2" spans="1:8">
      <c r="A2" s="15" t="s">
        <v>128</v>
      </c>
      <c r="B2" s="15"/>
      <c r="C2" s="15"/>
      <c r="D2" s="15"/>
      <c r="E2" s="16"/>
      <c r="F2" s="21" t="s">
        <v>74</v>
      </c>
    </row>
    <row r="3" spans="1:8">
      <c r="F3" s="21" t="s">
        <v>74</v>
      </c>
    </row>
    <row r="4" spans="1:8">
      <c r="B4" s="22" t="s">
        <v>98</v>
      </c>
      <c r="C4" s="23"/>
      <c r="D4" s="23"/>
      <c r="F4" s="21" t="s">
        <v>74</v>
      </c>
    </row>
    <row r="5" spans="1:8">
      <c r="B5" s="12"/>
      <c r="C5" s="12"/>
      <c r="D5" s="12"/>
      <c r="F5" s="21" t="s">
        <v>74</v>
      </c>
    </row>
    <row r="6" spans="1:8">
      <c r="B6" s="13" t="s">
        <v>99</v>
      </c>
      <c r="C6" s="13"/>
      <c r="D6" s="13" t="s">
        <v>100</v>
      </c>
      <c r="F6" s="21" t="s">
        <v>74</v>
      </c>
    </row>
    <row r="7" spans="1:8">
      <c r="B7" s="18"/>
      <c r="D7" s="8" t="s">
        <v>103</v>
      </c>
      <c r="F7" s="21" t="s">
        <v>74</v>
      </c>
    </row>
    <row r="8" spans="1:8">
      <c r="B8" s="19"/>
      <c r="C8" s="12"/>
      <c r="D8" s="12" t="s">
        <v>104</v>
      </c>
      <c r="F8" s="21" t="s">
        <v>74</v>
      </c>
    </row>
    <row r="9" spans="1:8">
      <c r="B9" s="143"/>
      <c r="C9" s="12"/>
      <c r="D9" s="145" t="s">
        <v>480</v>
      </c>
      <c r="F9" s="21" t="s">
        <v>74</v>
      </c>
    </row>
    <row r="10" spans="1:8">
      <c r="B10" s="20"/>
      <c r="C10" s="12"/>
      <c r="D10" s="12" t="s">
        <v>101</v>
      </c>
      <c r="F10" s="21" t="s">
        <v>74</v>
      </c>
    </row>
    <row r="11" spans="1:8">
      <c r="B11" s="14"/>
      <c r="C11" s="12"/>
      <c r="D11" s="12" t="s">
        <v>102</v>
      </c>
      <c r="F11" s="21" t="s">
        <v>74</v>
      </c>
    </row>
    <row r="12" spans="1:8">
      <c r="A12" s="9"/>
      <c r="B12" s="9"/>
      <c r="C12" s="9"/>
      <c r="D12" s="9"/>
      <c r="F12" s="21" t="s">
        <v>74</v>
      </c>
    </row>
    <row r="13" spans="1:8">
      <c r="A13" s="9"/>
      <c r="B13" s="22" t="s">
        <v>106</v>
      </c>
      <c r="C13" s="23"/>
      <c r="D13" s="23"/>
      <c r="E13" s="9"/>
      <c r="F13" s="21" t="s">
        <v>74</v>
      </c>
      <c r="G13" s="9"/>
      <c r="H13" s="9"/>
    </row>
    <row r="14" spans="1:8">
      <c r="B14" s="10"/>
      <c r="C14" s="10"/>
      <c r="D14" s="10"/>
      <c r="F14" s="21" t="s">
        <v>74</v>
      </c>
    </row>
    <row r="15" spans="1:8" ht="99" customHeight="1">
      <c r="B15" s="234" t="s">
        <v>1011</v>
      </c>
      <c r="C15" s="234"/>
      <c r="D15" s="234"/>
      <c r="F15" s="21" t="s">
        <v>74</v>
      </c>
    </row>
    <row r="16" spans="1:8" ht="59.4" customHeight="1">
      <c r="B16" s="235" t="s">
        <v>503</v>
      </c>
      <c r="C16" s="235"/>
      <c r="D16" s="235"/>
      <c r="F16" s="21" t="s">
        <v>74</v>
      </c>
    </row>
    <row r="17" spans="1:6">
      <c r="F17" s="21" t="s">
        <v>74</v>
      </c>
    </row>
    <row r="18" spans="1:6">
      <c r="A18" s="21" t="s">
        <v>74</v>
      </c>
      <c r="B18" s="21" t="s">
        <v>74</v>
      </c>
      <c r="C18" s="21" t="s">
        <v>74</v>
      </c>
      <c r="D18" s="21" t="s">
        <v>74</v>
      </c>
      <c r="E18" s="21" t="s">
        <v>74</v>
      </c>
      <c r="F18" s="21" t="s">
        <v>74</v>
      </c>
    </row>
  </sheetData>
  <mergeCells count="2">
    <mergeCell ref="B15:D15"/>
    <mergeCell ref="B16:D16"/>
  </mergeCells>
  <pageMargins left="0.7" right="0.7" top="0.75" bottom="0.75" header="0.3" footer="0.3"/>
  <pageSetup paperSize="9" orientation="portrait" horizontalDpi="90" verticalDpi="9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B44"/>
  <sheetViews>
    <sheetView showGridLines="0" zoomScale="70" zoomScaleNormal="70" workbookViewId="0">
      <selection activeCell="C7" sqref="C7"/>
    </sheetView>
  </sheetViews>
  <sheetFormatPr defaultColWidth="8.88671875" defaultRowHeight="14.4"/>
  <cols>
    <col min="1" max="2" width="8.88671875" style="103" customWidth="1"/>
    <col min="3" max="3" width="34" style="103" customWidth="1"/>
    <col min="4" max="4" width="7.44140625" style="103" bestFit="1" customWidth="1"/>
    <col min="5" max="10" width="16.44140625" style="103" customWidth="1"/>
    <col min="11" max="11" width="1.88671875" style="103" customWidth="1"/>
    <col min="12" max="14" width="16.44140625" style="103" customWidth="1"/>
    <col min="15" max="15" width="1.88671875" style="103" customWidth="1"/>
    <col min="16" max="21" width="16.44140625" style="103" customWidth="1"/>
    <col min="22" max="22" width="1.88671875" style="103" customWidth="1"/>
    <col min="23" max="25" width="16.44140625" style="103" customWidth="1"/>
    <col min="26" max="16384" width="8.88671875" style="103"/>
  </cols>
  <sheetData>
    <row r="1" spans="1:27">
      <c r="A1" s="110" t="s">
        <v>105</v>
      </c>
      <c r="B1" s="110"/>
      <c r="C1" s="111"/>
      <c r="D1" s="111"/>
      <c r="E1" s="111"/>
      <c r="F1" s="111"/>
      <c r="G1" s="111"/>
      <c r="H1" s="111"/>
      <c r="I1" s="111"/>
      <c r="J1" s="111"/>
      <c r="K1" s="111"/>
      <c r="L1" s="111"/>
      <c r="M1" s="111"/>
      <c r="N1" s="111"/>
      <c r="O1" s="111"/>
      <c r="P1" s="111"/>
      <c r="Q1" s="111"/>
      <c r="R1" s="111"/>
      <c r="S1" s="112"/>
      <c r="T1" s="113"/>
      <c r="U1" s="113"/>
      <c r="V1" s="113"/>
      <c r="W1" s="113"/>
      <c r="X1" s="113"/>
      <c r="Y1" s="113"/>
      <c r="AA1" s="21" t="s">
        <v>74</v>
      </c>
    </row>
    <row r="2" spans="1:27">
      <c r="A2" s="111" t="s">
        <v>271</v>
      </c>
      <c r="B2" s="111"/>
      <c r="C2" s="111"/>
      <c r="D2" s="111"/>
      <c r="E2" s="111"/>
      <c r="F2" s="111"/>
      <c r="G2" s="111"/>
      <c r="H2" s="111"/>
      <c r="I2" s="111"/>
      <c r="J2" s="111"/>
      <c r="K2" s="111"/>
      <c r="L2" s="111"/>
      <c r="M2" s="111"/>
      <c r="N2" s="111"/>
      <c r="O2" s="111"/>
      <c r="P2" s="111"/>
      <c r="Q2" s="113"/>
      <c r="R2" s="113"/>
      <c r="S2" s="113"/>
      <c r="T2" s="113"/>
      <c r="U2" s="113"/>
      <c r="V2" s="113"/>
      <c r="W2" s="113"/>
      <c r="X2" s="113"/>
      <c r="Y2" s="113"/>
      <c r="AA2" s="21" t="s">
        <v>74</v>
      </c>
    </row>
    <row r="3" spans="1:27" s="104" customFormat="1">
      <c r="A3" s="56"/>
      <c r="B3" s="56"/>
      <c r="C3" s="56"/>
      <c r="D3" s="56"/>
      <c r="E3" s="56"/>
      <c r="F3" s="56"/>
      <c r="G3" s="56"/>
      <c r="H3" s="56"/>
      <c r="I3" s="56"/>
      <c r="J3" s="56"/>
      <c r="K3" s="56"/>
      <c r="L3" s="56"/>
      <c r="M3" s="56"/>
      <c r="N3" s="56"/>
      <c r="O3" s="56"/>
      <c r="P3" s="56"/>
      <c r="AA3" s="21" t="s">
        <v>74</v>
      </c>
    </row>
    <row r="4" spans="1:27" s="104" customFormat="1">
      <c r="A4" s="56"/>
      <c r="B4" s="56"/>
      <c r="C4" s="174" t="s">
        <v>176</v>
      </c>
      <c r="D4" s="106"/>
      <c r="E4" s="106"/>
      <c r="F4" s="106"/>
      <c r="G4" s="106"/>
      <c r="H4" s="106"/>
      <c r="I4" s="106"/>
      <c r="J4" s="106"/>
      <c r="K4" s="106"/>
      <c r="L4" s="106"/>
      <c r="M4" s="106"/>
      <c r="N4" s="106"/>
      <c r="O4" s="106"/>
      <c r="P4" s="56"/>
      <c r="Z4" s="109"/>
      <c r="AA4" s="21" t="s">
        <v>74</v>
      </c>
    </row>
    <row r="5" spans="1:27" s="104" customFormat="1">
      <c r="C5" s="174" t="s">
        <v>540</v>
      </c>
      <c r="D5" s="105"/>
      <c r="E5" s="105"/>
      <c r="F5" s="105"/>
      <c r="G5" s="105"/>
      <c r="H5" s="105"/>
      <c r="I5" s="105"/>
      <c r="J5" s="105"/>
      <c r="K5" s="105"/>
      <c r="L5" s="105"/>
      <c r="M5" s="105"/>
      <c r="N5" s="105"/>
      <c r="O5" s="105"/>
      <c r="Z5" s="109"/>
      <c r="AA5" s="21" t="s">
        <v>74</v>
      </c>
    </row>
    <row r="6" spans="1:27" s="104" customFormat="1">
      <c r="C6" s="105"/>
      <c r="D6" s="105"/>
      <c r="E6" s="248" t="s">
        <v>42</v>
      </c>
      <c r="F6" s="249"/>
      <c r="G6" s="249"/>
      <c r="H6" s="249"/>
      <c r="I6" s="249"/>
      <c r="J6" s="249"/>
      <c r="K6" s="249"/>
      <c r="L6" s="249"/>
      <c r="M6" s="249"/>
      <c r="N6" s="249"/>
      <c r="O6" s="119"/>
      <c r="P6" s="248" t="s">
        <v>37</v>
      </c>
      <c r="Q6" s="249"/>
      <c r="R6" s="249"/>
      <c r="S6" s="249"/>
      <c r="T6" s="249"/>
      <c r="U6" s="249"/>
      <c r="V6" s="249"/>
      <c r="W6" s="249"/>
      <c r="X6" s="249"/>
      <c r="Y6" s="250"/>
      <c r="Z6" s="109"/>
      <c r="AA6" s="21" t="s">
        <v>74</v>
      </c>
    </row>
    <row r="7" spans="1:27" s="104" customFormat="1">
      <c r="C7" s="105"/>
      <c r="D7" s="105"/>
      <c r="E7" s="251"/>
      <c r="F7" s="252"/>
      <c r="G7" s="252"/>
      <c r="H7" s="252"/>
      <c r="I7" s="252"/>
      <c r="J7" s="252"/>
      <c r="K7" s="253"/>
      <c r="L7" s="252"/>
      <c r="M7" s="252"/>
      <c r="N7" s="252"/>
      <c r="O7" s="120"/>
      <c r="P7" s="251"/>
      <c r="Q7" s="252"/>
      <c r="R7" s="252"/>
      <c r="S7" s="252"/>
      <c r="T7" s="252"/>
      <c r="U7" s="252"/>
      <c r="V7" s="253"/>
      <c r="W7" s="252"/>
      <c r="X7" s="252"/>
      <c r="Y7" s="254"/>
      <c r="Z7" s="109"/>
      <c r="AA7" s="21" t="s">
        <v>74</v>
      </c>
    </row>
    <row r="8" spans="1:27" s="104" customFormat="1">
      <c r="C8" s="105"/>
      <c r="D8" s="105"/>
      <c r="E8" s="257" t="s">
        <v>75</v>
      </c>
      <c r="F8" s="258"/>
      <c r="G8" s="259"/>
      <c r="H8" s="260" t="s">
        <v>155</v>
      </c>
      <c r="I8" s="261"/>
      <c r="J8" s="261"/>
      <c r="K8" s="119"/>
      <c r="L8" s="255" t="s">
        <v>240</v>
      </c>
      <c r="M8" s="255"/>
      <c r="N8" s="255"/>
      <c r="O8" s="120"/>
      <c r="P8" s="257" t="s">
        <v>75</v>
      </c>
      <c r="Q8" s="258"/>
      <c r="R8" s="259"/>
      <c r="S8" s="260" t="s">
        <v>155</v>
      </c>
      <c r="T8" s="261"/>
      <c r="U8" s="261"/>
      <c r="V8" s="119"/>
      <c r="W8" s="255" t="s">
        <v>240</v>
      </c>
      <c r="X8" s="255"/>
      <c r="Y8" s="256"/>
      <c r="Z8" s="109"/>
      <c r="AA8" s="21" t="s">
        <v>74</v>
      </c>
    </row>
    <row r="9" spans="1:27" s="104" customFormat="1">
      <c r="C9" s="105"/>
      <c r="D9" s="105"/>
      <c r="E9" s="62" t="s">
        <v>138</v>
      </c>
      <c r="F9" s="97" t="s">
        <v>139</v>
      </c>
      <c r="G9" s="62" t="s">
        <v>140</v>
      </c>
      <c r="H9" s="62" t="s">
        <v>138</v>
      </c>
      <c r="I9" s="97" t="s">
        <v>139</v>
      </c>
      <c r="J9" s="107" t="s">
        <v>140</v>
      </c>
      <c r="K9" s="120"/>
      <c r="L9" s="108" t="s">
        <v>138</v>
      </c>
      <c r="M9" s="97" t="s">
        <v>139</v>
      </c>
      <c r="N9" s="107" t="s">
        <v>140</v>
      </c>
      <c r="O9" s="120"/>
      <c r="P9" s="62" t="s">
        <v>138</v>
      </c>
      <c r="Q9" s="97" t="s">
        <v>139</v>
      </c>
      <c r="R9" s="62" t="s">
        <v>140</v>
      </c>
      <c r="S9" s="62" t="s">
        <v>138</v>
      </c>
      <c r="T9" s="97" t="s">
        <v>139</v>
      </c>
      <c r="U9" s="107" t="s">
        <v>140</v>
      </c>
      <c r="V9" s="120"/>
      <c r="W9" s="108" t="s">
        <v>138</v>
      </c>
      <c r="X9" s="97" t="s">
        <v>139</v>
      </c>
      <c r="Y9" s="62" t="s">
        <v>140</v>
      </c>
      <c r="Z9" s="109"/>
      <c r="AA9" s="21" t="s">
        <v>74</v>
      </c>
    </row>
    <row r="10" spans="1:27" s="104" customFormat="1">
      <c r="C10" s="51" t="s">
        <v>272</v>
      </c>
      <c r="D10" s="126"/>
      <c r="E10" s="62" t="s">
        <v>141</v>
      </c>
      <c r="F10" s="62" t="s">
        <v>142</v>
      </c>
      <c r="G10" s="62" t="s">
        <v>143</v>
      </c>
      <c r="H10" s="62" t="s">
        <v>368</v>
      </c>
      <c r="I10" s="62" t="s">
        <v>369</v>
      </c>
      <c r="J10" s="107" t="s">
        <v>370</v>
      </c>
      <c r="K10" s="120"/>
      <c r="L10" s="108" t="s">
        <v>373</v>
      </c>
      <c r="M10" s="62" t="s">
        <v>372</v>
      </c>
      <c r="N10" s="107" t="s">
        <v>371</v>
      </c>
      <c r="O10" s="120"/>
      <c r="P10" s="62" t="s">
        <v>374</v>
      </c>
      <c r="Q10" s="62" t="s">
        <v>375</v>
      </c>
      <c r="R10" s="62" t="s">
        <v>376</v>
      </c>
      <c r="S10" s="62" t="s">
        <v>377</v>
      </c>
      <c r="T10" s="62" t="s">
        <v>378</v>
      </c>
      <c r="U10" s="107" t="s">
        <v>379</v>
      </c>
      <c r="V10" s="120"/>
      <c r="W10" s="108" t="s">
        <v>380</v>
      </c>
      <c r="X10" s="62" t="s">
        <v>381</v>
      </c>
      <c r="Y10" s="62" t="s">
        <v>382</v>
      </c>
      <c r="Z10" s="109"/>
      <c r="AA10" s="21" t="s">
        <v>74</v>
      </c>
    </row>
    <row r="11" spans="1:27" s="104" customFormat="1">
      <c r="C11" s="42" t="s">
        <v>158</v>
      </c>
      <c r="D11" s="127" t="s">
        <v>0</v>
      </c>
      <c r="E11" s="49" t="s">
        <v>76</v>
      </c>
      <c r="F11" s="49" t="s">
        <v>76</v>
      </c>
      <c r="G11" s="48">
        <f>SUM(E11,F11)</f>
        <v>0</v>
      </c>
      <c r="H11" s="49" t="s">
        <v>76</v>
      </c>
      <c r="I11" s="49" t="s">
        <v>76</v>
      </c>
      <c r="J11" s="116">
        <f>SUM(H11,I11)</f>
        <v>0</v>
      </c>
      <c r="K11" s="120"/>
      <c r="L11" s="117" t="str">
        <f>IF(AND(ISNUMBER(E11),E11&lt;&gt;0),H11/E11-1,"-")</f>
        <v>-</v>
      </c>
      <c r="M11" s="115" t="str">
        <f t="shared" ref="M11:N33" si="0">IF(AND(ISNUMBER(F11),F11&lt;&gt;0),I11/F11-1,"-")</f>
        <v>-</v>
      </c>
      <c r="N11" s="121" t="str">
        <f t="shared" si="0"/>
        <v>-</v>
      </c>
      <c r="O11" s="120"/>
      <c r="P11" s="49" t="s">
        <v>76</v>
      </c>
      <c r="Q11" s="49" t="s">
        <v>76</v>
      </c>
      <c r="R11" s="48">
        <f>SUM(P11,Q11)</f>
        <v>0</v>
      </c>
      <c r="S11" s="49" t="s">
        <v>76</v>
      </c>
      <c r="T11" s="49" t="s">
        <v>76</v>
      </c>
      <c r="U11" s="116">
        <f>SUM(S11,T11)</f>
        <v>0</v>
      </c>
      <c r="V11" s="120"/>
      <c r="W11" s="117" t="str">
        <f>IF(AND(ISNUMBER(P11),P11&lt;&gt;0),S11/P11-1,"-")</f>
        <v>-</v>
      </c>
      <c r="X11" s="115" t="str">
        <f t="shared" ref="X11:Y33" si="1">IF(AND(ISNUMBER(Q11),Q11&lt;&gt;0),T11/Q11-1,"-")</f>
        <v>-</v>
      </c>
      <c r="Y11" s="115" t="str">
        <f t="shared" si="1"/>
        <v>-</v>
      </c>
      <c r="Z11" s="109"/>
      <c r="AA11" s="21" t="s">
        <v>74</v>
      </c>
    </row>
    <row r="12" spans="1:27" s="104" customFormat="1">
      <c r="C12" s="42" t="s">
        <v>252</v>
      </c>
      <c r="D12" s="127" t="s">
        <v>1</v>
      </c>
      <c r="E12" s="49" t="s">
        <v>479</v>
      </c>
      <c r="F12" s="49" t="s">
        <v>76</v>
      </c>
      <c r="G12" s="48">
        <f t="shared" ref="G12:G33" si="2">SUM(E12,F12)</f>
        <v>0</v>
      </c>
      <c r="H12" s="49" t="s">
        <v>76</v>
      </c>
      <c r="I12" s="49" t="s">
        <v>76</v>
      </c>
      <c r="J12" s="116">
        <f t="shared" ref="J12:J33" si="3">SUM(H12,I12)</f>
        <v>0</v>
      </c>
      <c r="K12" s="120"/>
      <c r="L12" s="117" t="str">
        <f t="shared" ref="L12:L33" si="4">IF(AND(ISNUMBER(E12),E12&lt;&gt;0),H12/E12-1,"-")</f>
        <v>-</v>
      </c>
      <c r="M12" s="115" t="str">
        <f t="shared" si="0"/>
        <v>-</v>
      </c>
      <c r="N12" s="121" t="str">
        <f t="shared" si="0"/>
        <v>-</v>
      </c>
      <c r="O12" s="120"/>
      <c r="P12" s="49" t="s">
        <v>76</v>
      </c>
      <c r="Q12" s="49" t="s">
        <v>76</v>
      </c>
      <c r="R12" s="48">
        <f t="shared" ref="R12:R33" si="5">SUM(P12,Q12)</f>
        <v>0</v>
      </c>
      <c r="S12" s="49" t="s">
        <v>76</v>
      </c>
      <c r="T12" s="49" t="s">
        <v>76</v>
      </c>
      <c r="U12" s="116">
        <f t="shared" ref="U12:U33" si="6">SUM(S12,T12)</f>
        <v>0</v>
      </c>
      <c r="V12" s="120"/>
      <c r="W12" s="117" t="str">
        <f t="shared" ref="W12:W33" si="7">IF(AND(ISNUMBER(P12),P12&lt;&gt;0),S12/P12-1,"-")</f>
        <v>-</v>
      </c>
      <c r="X12" s="115" t="str">
        <f t="shared" si="1"/>
        <v>-</v>
      </c>
      <c r="Y12" s="115" t="str">
        <f t="shared" si="1"/>
        <v>-</v>
      </c>
      <c r="Z12" s="109"/>
      <c r="AA12" s="21" t="s">
        <v>74</v>
      </c>
    </row>
    <row r="13" spans="1:27" s="104" customFormat="1">
      <c r="C13" s="42" t="s">
        <v>253</v>
      </c>
      <c r="D13" s="127" t="s">
        <v>2</v>
      </c>
      <c r="E13" s="49" t="s">
        <v>76</v>
      </c>
      <c r="F13" s="49" t="s">
        <v>76</v>
      </c>
      <c r="G13" s="48">
        <f t="shared" si="2"/>
        <v>0</v>
      </c>
      <c r="H13" s="49" t="s">
        <v>76</v>
      </c>
      <c r="I13" s="49" t="s">
        <v>76</v>
      </c>
      <c r="J13" s="116">
        <f t="shared" si="3"/>
        <v>0</v>
      </c>
      <c r="K13" s="120"/>
      <c r="L13" s="117" t="str">
        <f t="shared" si="4"/>
        <v>-</v>
      </c>
      <c r="M13" s="115" t="str">
        <f t="shared" si="0"/>
        <v>-</v>
      </c>
      <c r="N13" s="121" t="str">
        <f t="shared" si="0"/>
        <v>-</v>
      </c>
      <c r="O13" s="120"/>
      <c r="P13" s="49" t="s">
        <v>76</v>
      </c>
      <c r="Q13" s="49" t="s">
        <v>76</v>
      </c>
      <c r="R13" s="48">
        <f t="shared" si="5"/>
        <v>0</v>
      </c>
      <c r="S13" s="49" t="s">
        <v>76</v>
      </c>
      <c r="T13" s="49" t="s">
        <v>76</v>
      </c>
      <c r="U13" s="116">
        <f t="shared" si="6"/>
        <v>0</v>
      </c>
      <c r="V13" s="120"/>
      <c r="W13" s="117" t="str">
        <f t="shared" si="7"/>
        <v>-</v>
      </c>
      <c r="X13" s="115" t="str">
        <f t="shared" si="1"/>
        <v>-</v>
      </c>
      <c r="Y13" s="115" t="str">
        <f t="shared" si="1"/>
        <v>-</v>
      </c>
      <c r="Z13" s="109"/>
      <c r="AA13" s="21" t="s">
        <v>74</v>
      </c>
    </row>
    <row r="14" spans="1:27" s="104" customFormat="1">
      <c r="C14" s="42" t="s">
        <v>254</v>
      </c>
      <c r="D14" s="127" t="s">
        <v>3</v>
      </c>
      <c r="E14" s="49" t="s">
        <v>76</v>
      </c>
      <c r="F14" s="49" t="s">
        <v>76</v>
      </c>
      <c r="G14" s="48">
        <f t="shared" si="2"/>
        <v>0</v>
      </c>
      <c r="H14" s="49" t="s">
        <v>76</v>
      </c>
      <c r="I14" s="49" t="s">
        <v>76</v>
      </c>
      <c r="J14" s="116">
        <f t="shared" si="3"/>
        <v>0</v>
      </c>
      <c r="K14" s="120"/>
      <c r="L14" s="117" t="str">
        <f t="shared" si="4"/>
        <v>-</v>
      </c>
      <c r="M14" s="115" t="str">
        <f t="shared" si="0"/>
        <v>-</v>
      </c>
      <c r="N14" s="121" t="str">
        <f t="shared" si="0"/>
        <v>-</v>
      </c>
      <c r="O14" s="120"/>
      <c r="P14" s="49" t="s">
        <v>76</v>
      </c>
      <c r="Q14" s="49" t="s">
        <v>76</v>
      </c>
      <c r="R14" s="48">
        <f t="shared" si="5"/>
        <v>0</v>
      </c>
      <c r="S14" s="49" t="s">
        <v>76</v>
      </c>
      <c r="T14" s="49" t="s">
        <v>76</v>
      </c>
      <c r="U14" s="116">
        <f t="shared" si="6"/>
        <v>0</v>
      </c>
      <c r="V14" s="120"/>
      <c r="W14" s="117" t="str">
        <f t="shared" si="7"/>
        <v>-</v>
      </c>
      <c r="X14" s="115" t="str">
        <f t="shared" si="1"/>
        <v>-</v>
      </c>
      <c r="Y14" s="115" t="str">
        <f t="shared" si="1"/>
        <v>-</v>
      </c>
      <c r="Z14" s="109"/>
      <c r="AA14" s="21" t="s">
        <v>74</v>
      </c>
    </row>
    <row r="15" spans="1:27" s="104" customFormat="1">
      <c r="C15" s="42" t="s">
        <v>255</v>
      </c>
      <c r="D15" s="127" t="s">
        <v>35</v>
      </c>
      <c r="E15" s="49" t="s">
        <v>76</v>
      </c>
      <c r="F15" s="49" t="s">
        <v>76</v>
      </c>
      <c r="G15" s="48">
        <f t="shared" si="2"/>
        <v>0</v>
      </c>
      <c r="H15" s="49" t="s">
        <v>76</v>
      </c>
      <c r="I15" s="49" t="s">
        <v>76</v>
      </c>
      <c r="J15" s="116">
        <f t="shared" si="3"/>
        <v>0</v>
      </c>
      <c r="K15" s="120"/>
      <c r="L15" s="117" t="str">
        <f t="shared" si="4"/>
        <v>-</v>
      </c>
      <c r="M15" s="115" t="str">
        <f t="shared" si="0"/>
        <v>-</v>
      </c>
      <c r="N15" s="121" t="str">
        <f t="shared" si="0"/>
        <v>-</v>
      </c>
      <c r="O15" s="120"/>
      <c r="P15" s="49" t="s">
        <v>76</v>
      </c>
      <c r="Q15" s="49" t="s">
        <v>76</v>
      </c>
      <c r="R15" s="48">
        <f t="shared" si="5"/>
        <v>0</v>
      </c>
      <c r="S15" s="49" t="s">
        <v>76</v>
      </c>
      <c r="T15" s="49" t="s">
        <v>76</v>
      </c>
      <c r="U15" s="116">
        <f t="shared" si="6"/>
        <v>0</v>
      </c>
      <c r="V15" s="120"/>
      <c r="W15" s="117" t="str">
        <f t="shared" si="7"/>
        <v>-</v>
      </c>
      <c r="X15" s="115" t="str">
        <f t="shared" si="1"/>
        <v>-</v>
      </c>
      <c r="Y15" s="115" t="str">
        <f t="shared" si="1"/>
        <v>-</v>
      </c>
      <c r="Z15" s="109"/>
      <c r="AA15" s="21" t="s">
        <v>74</v>
      </c>
    </row>
    <row r="16" spans="1:27" s="104" customFormat="1">
      <c r="C16" s="42" t="s">
        <v>256</v>
      </c>
      <c r="D16" s="127" t="s">
        <v>4</v>
      </c>
      <c r="E16" s="49" t="s">
        <v>76</v>
      </c>
      <c r="F16" s="49" t="s">
        <v>76</v>
      </c>
      <c r="G16" s="48">
        <f t="shared" si="2"/>
        <v>0</v>
      </c>
      <c r="H16" s="49" t="s">
        <v>76</v>
      </c>
      <c r="I16" s="49" t="s">
        <v>76</v>
      </c>
      <c r="J16" s="116">
        <f t="shared" si="3"/>
        <v>0</v>
      </c>
      <c r="K16" s="120"/>
      <c r="L16" s="117" t="str">
        <f t="shared" si="4"/>
        <v>-</v>
      </c>
      <c r="M16" s="115" t="str">
        <f t="shared" si="0"/>
        <v>-</v>
      </c>
      <c r="N16" s="121" t="str">
        <f t="shared" si="0"/>
        <v>-</v>
      </c>
      <c r="O16" s="120"/>
      <c r="P16" s="49" t="s">
        <v>76</v>
      </c>
      <c r="Q16" s="49" t="s">
        <v>76</v>
      </c>
      <c r="R16" s="48">
        <f t="shared" si="5"/>
        <v>0</v>
      </c>
      <c r="S16" s="49" t="s">
        <v>76</v>
      </c>
      <c r="T16" s="49" t="s">
        <v>76</v>
      </c>
      <c r="U16" s="116">
        <f t="shared" si="6"/>
        <v>0</v>
      </c>
      <c r="V16" s="120"/>
      <c r="W16" s="117" t="str">
        <f t="shared" si="7"/>
        <v>-</v>
      </c>
      <c r="X16" s="115" t="str">
        <f t="shared" si="1"/>
        <v>-</v>
      </c>
      <c r="Y16" s="115" t="str">
        <f t="shared" si="1"/>
        <v>-</v>
      </c>
      <c r="Z16" s="109"/>
      <c r="AA16" s="21" t="s">
        <v>74</v>
      </c>
    </row>
    <row r="17" spans="3:27" s="104" customFormat="1">
      <c r="C17" s="42" t="s">
        <v>159</v>
      </c>
      <c r="D17" s="127" t="s">
        <v>5</v>
      </c>
      <c r="E17" s="49" t="s">
        <v>76</v>
      </c>
      <c r="F17" s="49" t="s">
        <v>76</v>
      </c>
      <c r="G17" s="48">
        <f t="shared" si="2"/>
        <v>0</v>
      </c>
      <c r="H17" s="49" t="s">
        <v>76</v>
      </c>
      <c r="I17" s="49" t="s">
        <v>76</v>
      </c>
      <c r="J17" s="116">
        <f t="shared" si="3"/>
        <v>0</v>
      </c>
      <c r="K17" s="120"/>
      <c r="L17" s="117" t="str">
        <f t="shared" si="4"/>
        <v>-</v>
      </c>
      <c r="M17" s="115" t="str">
        <f t="shared" si="0"/>
        <v>-</v>
      </c>
      <c r="N17" s="121" t="str">
        <f t="shared" si="0"/>
        <v>-</v>
      </c>
      <c r="O17" s="120"/>
      <c r="P17" s="49" t="s">
        <v>76</v>
      </c>
      <c r="Q17" s="49" t="s">
        <v>76</v>
      </c>
      <c r="R17" s="48">
        <f t="shared" si="5"/>
        <v>0</v>
      </c>
      <c r="S17" s="49" t="s">
        <v>76</v>
      </c>
      <c r="T17" s="49" t="s">
        <v>76</v>
      </c>
      <c r="U17" s="116">
        <f t="shared" si="6"/>
        <v>0</v>
      </c>
      <c r="V17" s="120"/>
      <c r="W17" s="117" t="str">
        <f t="shared" si="7"/>
        <v>-</v>
      </c>
      <c r="X17" s="115" t="str">
        <f t="shared" si="1"/>
        <v>-</v>
      </c>
      <c r="Y17" s="115" t="str">
        <f t="shared" si="1"/>
        <v>-</v>
      </c>
      <c r="Z17" s="109"/>
      <c r="AA17" s="21" t="s">
        <v>74</v>
      </c>
    </row>
    <row r="18" spans="3:27" s="104" customFormat="1">
      <c r="C18" s="42" t="s">
        <v>257</v>
      </c>
      <c r="D18" s="127" t="s">
        <v>6</v>
      </c>
      <c r="E18" s="49" t="s">
        <v>76</v>
      </c>
      <c r="F18" s="49" t="s">
        <v>76</v>
      </c>
      <c r="G18" s="48">
        <f t="shared" si="2"/>
        <v>0</v>
      </c>
      <c r="H18" s="49" t="s">
        <v>76</v>
      </c>
      <c r="I18" s="49" t="s">
        <v>76</v>
      </c>
      <c r="J18" s="116">
        <f t="shared" si="3"/>
        <v>0</v>
      </c>
      <c r="K18" s="120"/>
      <c r="L18" s="117" t="str">
        <f t="shared" si="4"/>
        <v>-</v>
      </c>
      <c r="M18" s="115" t="str">
        <f t="shared" si="0"/>
        <v>-</v>
      </c>
      <c r="N18" s="121" t="str">
        <f t="shared" si="0"/>
        <v>-</v>
      </c>
      <c r="O18" s="120"/>
      <c r="P18" s="49" t="s">
        <v>76</v>
      </c>
      <c r="Q18" s="49" t="s">
        <v>76</v>
      </c>
      <c r="R18" s="48">
        <f t="shared" si="5"/>
        <v>0</v>
      </c>
      <c r="S18" s="49" t="s">
        <v>76</v>
      </c>
      <c r="T18" s="49" t="s">
        <v>76</v>
      </c>
      <c r="U18" s="116">
        <f t="shared" si="6"/>
        <v>0</v>
      </c>
      <c r="V18" s="120"/>
      <c r="W18" s="117" t="str">
        <f t="shared" si="7"/>
        <v>-</v>
      </c>
      <c r="X18" s="115" t="str">
        <f t="shared" si="1"/>
        <v>-</v>
      </c>
      <c r="Y18" s="115" t="str">
        <f t="shared" si="1"/>
        <v>-</v>
      </c>
      <c r="Z18" s="109"/>
      <c r="AA18" s="21" t="s">
        <v>74</v>
      </c>
    </row>
    <row r="19" spans="3:27" s="104" customFormat="1">
      <c r="C19" s="42" t="s">
        <v>160</v>
      </c>
      <c r="D19" s="127" t="s">
        <v>7</v>
      </c>
      <c r="E19" s="49" t="s">
        <v>76</v>
      </c>
      <c r="F19" s="49" t="s">
        <v>76</v>
      </c>
      <c r="G19" s="48">
        <f t="shared" si="2"/>
        <v>0</v>
      </c>
      <c r="H19" s="49" t="s">
        <v>76</v>
      </c>
      <c r="I19" s="49" t="s">
        <v>76</v>
      </c>
      <c r="J19" s="116">
        <f t="shared" si="3"/>
        <v>0</v>
      </c>
      <c r="K19" s="120"/>
      <c r="L19" s="117" t="str">
        <f t="shared" si="4"/>
        <v>-</v>
      </c>
      <c r="M19" s="115" t="str">
        <f t="shared" si="0"/>
        <v>-</v>
      </c>
      <c r="N19" s="121" t="str">
        <f t="shared" si="0"/>
        <v>-</v>
      </c>
      <c r="O19" s="120"/>
      <c r="P19" s="49" t="s">
        <v>76</v>
      </c>
      <c r="Q19" s="49" t="s">
        <v>76</v>
      </c>
      <c r="R19" s="48">
        <f t="shared" si="5"/>
        <v>0</v>
      </c>
      <c r="S19" s="49" t="s">
        <v>76</v>
      </c>
      <c r="T19" s="49" t="s">
        <v>76</v>
      </c>
      <c r="U19" s="116">
        <f t="shared" si="6"/>
        <v>0</v>
      </c>
      <c r="V19" s="120"/>
      <c r="W19" s="117" t="str">
        <f t="shared" si="7"/>
        <v>-</v>
      </c>
      <c r="X19" s="115" t="str">
        <f t="shared" si="1"/>
        <v>-</v>
      </c>
      <c r="Y19" s="115" t="str">
        <f t="shared" si="1"/>
        <v>-</v>
      </c>
      <c r="Z19" s="109"/>
      <c r="AA19" s="21" t="s">
        <v>74</v>
      </c>
    </row>
    <row r="20" spans="3:27" s="104" customFormat="1">
      <c r="C20" s="42" t="s">
        <v>258</v>
      </c>
      <c r="D20" s="127" t="s">
        <v>8</v>
      </c>
      <c r="E20" s="49" t="s">
        <v>76</v>
      </c>
      <c r="F20" s="49" t="s">
        <v>76</v>
      </c>
      <c r="G20" s="48">
        <f t="shared" si="2"/>
        <v>0</v>
      </c>
      <c r="H20" s="49" t="s">
        <v>76</v>
      </c>
      <c r="I20" s="49" t="s">
        <v>76</v>
      </c>
      <c r="J20" s="116">
        <f t="shared" si="3"/>
        <v>0</v>
      </c>
      <c r="K20" s="120"/>
      <c r="L20" s="117" t="str">
        <f t="shared" si="4"/>
        <v>-</v>
      </c>
      <c r="M20" s="115" t="str">
        <f t="shared" si="0"/>
        <v>-</v>
      </c>
      <c r="N20" s="121" t="str">
        <f t="shared" si="0"/>
        <v>-</v>
      </c>
      <c r="O20" s="120"/>
      <c r="P20" s="49" t="s">
        <v>76</v>
      </c>
      <c r="Q20" s="49" t="s">
        <v>76</v>
      </c>
      <c r="R20" s="48">
        <f t="shared" si="5"/>
        <v>0</v>
      </c>
      <c r="S20" s="49" t="s">
        <v>76</v>
      </c>
      <c r="T20" s="49" t="s">
        <v>76</v>
      </c>
      <c r="U20" s="116">
        <f t="shared" si="6"/>
        <v>0</v>
      </c>
      <c r="V20" s="120"/>
      <c r="W20" s="117" t="str">
        <f t="shared" si="7"/>
        <v>-</v>
      </c>
      <c r="X20" s="115" t="str">
        <f t="shared" si="1"/>
        <v>-</v>
      </c>
      <c r="Y20" s="115" t="str">
        <f t="shared" si="1"/>
        <v>-</v>
      </c>
      <c r="Z20" s="109"/>
      <c r="AA20" s="21" t="s">
        <v>74</v>
      </c>
    </row>
    <row r="21" spans="3:27" s="104" customFormat="1">
      <c r="C21" s="42" t="s">
        <v>259</v>
      </c>
      <c r="D21" s="127" t="s">
        <v>9</v>
      </c>
      <c r="E21" s="49" t="s">
        <v>76</v>
      </c>
      <c r="F21" s="49" t="s">
        <v>76</v>
      </c>
      <c r="G21" s="48">
        <f t="shared" si="2"/>
        <v>0</v>
      </c>
      <c r="H21" s="49" t="s">
        <v>76</v>
      </c>
      <c r="I21" s="49" t="s">
        <v>76</v>
      </c>
      <c r="J21" s="116">
        <f t="shared" si="3"/>
        <v>0</v>
      </c>
      <c r="K21" s="120"/>
      <c r="L21" s="117" t="str">
        <f t="shared" si="4"/>
        <v>-</v>
      </c>
      <c r="M21" s="115" t="str">
        <f t="shared" si="0"/>
        <v>-</v>
      </c>
      <c r="N21" s="121" t="str">
        <f t="shared" si="0"/>
        <v>-</v>
      </c>
      <c r="O21" s="120"/>
      <c r="P21" s="49" t="s">
        <v>76</v>
      </c>
      <c r="Q21" s="49" t="s">
        <v>76</v>
      </c>
      <c r="R21" s="48">
        <f t="shared" si="5"/>
        <v>0</v>
      </c>
      <c r="S21" s="49" t="s">
        <v>76</v>
      </c>
      <c r="T21" s="49" t="s">
        <v>76</v>
      </c>
      <c r="U21" s="116">
        <f t="shared" si="6"/>
        <v>0</v>
      </c>
      <c r="V21" s="120"/>
      <c r="W21" s="117" t="str">
        <f t="shared" si="7"/>
        <v>-</v>
      </c>
      <c r="X21" s="115" t="str">
        <f t="shared" si="1"/>
        <v>-</v>
      </c>
      <c r="Y21" s="115" t="str">
        <f t="shared" si="1"/>
        <v>-</v>
      </c>
      <c r="Z21" s="109"/>
      <c r="AA21" s="21" t="s">
        <v>74</v>
      </c>
    </row>
    <row r="22" spans="3:27" s="104" customFormat="1">
      <c r="C22" s="42" t="s">
        <v>260</v>
      </c>
      <c r="D22" s="127" t="s">
        <v>10</v>
      </c>
      <c r="E22" s="49" t="s">
        <v>76</v>
      </c>
      <c r="F22" s="49" t="s">
        <v>76</v>
      </c>
      <c r="G22" s="48">
        <f t="shared" si="2"/>
        <v>0</v>
      </c>
      <c r="H22" s="49" t="s">
        <v>76</v>
      </c>
      <c r="I22" s="49" t="s">
        <v>76</v>
      </c>
      <c r="J22" s="116">
        <f t="shared" si="3"/>
        <v>0</v>
      </c>
      <c r="K22" s="120"/>
      <c r="L22" s="117" t="str">
        <f t="shared" si="4"/>
        <v>-</v>
      </c>
      <c r="M22" s="115" t="str">
        <f t="shared" si="0"/>
        <v>-</v>
      </c>
      <c r="N22" s="121" t="str">
        <f t="shared" si="0"/>
        <v>-</v>
      </c>
      <c r="O22" s="120"/>
      <c r="P22" s="49" t="s">
        <v>76</v>
      </c>
      <c r="Q22" s="49" t="s">
        <v>76</v>
      </c>
      <c r="R22" s="48">
        <f t="shared" si="5"/>
        <v>0</v>
      </c>
      <c r="S22" s="49" t="s">
        <v>76</v>
      </c>
      <c r="T22" s="49" t="s">
        <v>76</v>
      </c>
      <c r="U22" s="116">
        <f t="shared" si="6"/>
        <v>0</v>
      </c>
      <c r="V22" s="120"/>
      <c r="W22" s="117" t="str">
        <f t="shared" si="7"/>
        <v>-</v>
      </c>
      <c r="X22" s="115" t="str">
        <f t="shared" si="1"/>
        <v>-</v>
      </c>
      <c r="Y22" s="115" t="str">
        <f t="shared" si="1"/>
        <v>-</v>
      </c>
      <c r="Z22" s="109"/>
      <c r="AA22" s="21" t="s">
        <v>74</v>
      </c>
    </row>
    <row r="23" spans="3:27" s="104" customFormat="1">
      <c r="C23" s="42" t="s">
        <v>261</v>
      </c>
      <c r="D23" s="127" t="s">
        <v>11</v>
      </c>
      <c r="E23" s="49" t="s">
        <v>76</v>
      </c>
      <c r="F23" s="49" t="s">
        <v>76</v>
      </c>
      <c r="G23" s="48">
        <f t="shared" si="2"/>
        <v>0</v>
      </c>
      <c r="H23" s="49" t="s">
        <v>76</v>
      </c>
      <c r="I23" s="49" t="s">
        <v>76</v>
      </c>
      <c r="J23" s="116">
        <f t="shared" si="3"/>
        <v>0</v>
      </c>
      <c r="K23" s="120"/>
      <c r="L23" s="117" t="str">
        <f t="shared" si="4"/>
        <v>-</v>
      </c>
      <c r="M23" s="115" t="str">
        <f t="shared" si="0"/>
        <v>-</v>
      </c>
      <c r="N23" s="121" t="str">
        <f t="shared" si="0"/>
        <v>-</v>
      </c>
      <c r="O23" s="120"/>
      <c r="P23" s="49" t="s">
        <v>76</v>
      </c>
      <c r="Q23" s="49" t="s">
        <v>76</v>
      </c>
      <c r="R23" s="48">
        <f t="shared" si="5"/>
        <v>0</v>
      </c>
      <c r="S23" s="49" t="s">
        <v>76</v>
      </c>
      <c r="T23" s="49" t="s">
        <v>76</v>
      </c>
      <c r="U23" s="116">
        <f t="shared" si="6"/>
        <v>0</v>
      </c>
      <c r="V23" s="120"/>
      <c r="W23" s="117" t="str">
        <f t="shared" si="7"/>
        <v>-</v>
      </c>
      <c r="X23" s="115" t="str">
        <f t="shared" si="1"/>
        <v>-</v>
      </c>
      <c r="Y23" s="115" t="str">
        <f t="shared" si="1"/>
        <v>-</v>
      </c>
      <c r="Z23" s="109"/>
      <c r="AA23" s="21" t="s">
        <v>74</v>
      </c>
    </row>
    <row r="24" spans="3:27" s="104" customFormat="1">
      <c r="C24" s="42" t="s">
        <v>262</v>
      </c>
      <c r="D24" s="127" t="s">
        <v>12</v>
      </c>
      <c r="E24" s="49" t="s">
        <v>76</v>
      </c>
      <c r="F24" s="49" t="s">
        <v>76</v>
      </c>
      <c r="G24" s="48">
        <f t="shared" si="2"/>
        <v>0</v>
      </c>
      <c r="H24" s="49" t="s">
        <v>76</v>
      </c>
      <c r="I24" s="49" t="s">
        <v>76</v>
      </c>
      <c r="J24" s="116">
        <f t="shared" si="3"/>
        <v>0</v>
      </c>
      <c r="K24" s="120"/>
      <c r="L24" s="117" t="str">
        <f t="shared" si="4"/>
        <v>-</v>
      </c>
      <c r="M24" s="115" t="str">
        <f t="shared" si="0"/>
        <v>-</v>
      </c>
      <c r="N24" s="121" t="str">
        <f t="shared" si="0"/>
        <v>-</v>
      </c>
      <c r="O24" s="120"/>
      <c r="P24" s="49" t="s">
        <v>76</v>
      </c>
      <c r="Q24" s="49" t="s">
        <v>76</v>
      </c>
      <c r="R24" s="48">
        <f t="shared" si="5"/>
        <v>0</v>
      </c>
      <c r="S24" s="49" t="s">
        <v>76</v>
      </c>
      <c r="T24" s="49" t="s">
        <v>76</v>
      </c>
      <c r="U24" s="116">
        <f t="shared" si="6"/>
        <v>0</v>
      </c>
      <c r="V24" s="120"/>
      <c r="W24" s="117" t="str">
        <f t="shared" si="7"/>
        <v>-</v>
      </c>
      <c r="X24" s="115" t="str">
        <f t="shared" si="1"/>
        <v>-</v>
      </c>
      <c r="Y24" s="115" t="str">
        <f t="shared" si="1"/>
        <v>-</v>
      </c>
      <c r="Z24" s="109"/>
      <c r="AA24" s="21" t="s">
        <v>74</v>
      </c>
    </row>
    <row r="25" spans="3:27" s="104" customFormat="1">
      <c r="C25" s="42" t="s">
        <v>263</v>
      </c>
      <c r="D25" s="127" t="s">
        <v>13</v>
      </c>
      <c r="E25" s="49" t="s">
        <v>76</v>
      </c>
      <c r="F25" s="49" t="s">
        <v>76</v>
      </c>
      <c r="G25" s="48">
        <f t="shared" si="2"/>
        <v>0</v>
      </c>
      <c r="H25" s="49" t="s">
        <v>76</v>
      </c>
      <c r="I25" s="49" t="s">
        <v>76</v>
      </c>
      <c r="J25" s="116">
        <f t="shared" si="3"/>
        <v>0</v>
      </c>
      <c r="K25" s="120"/>
      <c r="L25" s="117" t="str">
        <f t="shared" si="4"/>
        <v>-</v>
      </c>
      <c r="M25" s="115" t="str">
        <f t="shared" si="0"/>
        <v>-</v>
      </c>
      <c r="N25" s="121" t="str">
        <f t="shared" si="0"/>
        <v>-</v>
      </c>
      <c r="O25" s="120"/>
      <c r="P25" s="49" t="s">
        <v>76</v>
      </c>
      <c r="Q25" s="49" t="s">
        <v>76</v>
      </c>
      <c r="R25" s="48">
        <f t="shared" si="5"/>
        <v>0</v>
      </c>
      <c r="S25" s="49" t="s">
        <v>76</v>
      </c>
      <c r="T25" s="49" t="s">
        <v>76</v>
      </c>
      <c r="U25" s="116">
        <f t="shared" si="6"/>
        <v>0</v>
      </c>
      <c r="V25" s="120"/>
      <c r="W25" s="117" t="str">
        <f t="shared" si="7"/>
        <v>-</v>
      </c>
      <c r="X25" s="115" t="str">
        <f t="shared" si="1"/>
        <v>-</v>
      </c>
      <c r="Y25" s="115" t="str">
        <f t="shared" si="1"/>
        <v>-</v>
      </c>
      <c r="Z25" s="109"/>
      <c r="AA25" s="21" t="s">
        <v>74</v>
      </c>
    </row>
    <row r="26" spans="3:27" s="104" customFormat="1">
      <c r="C26" s="42" t="s">
        <v>264</v>
      </c>
      <c r="D26" s="127" t="s">
        <v>14</v>
      </c>
      <c r="E26" s="49" t="s">
        <v>76</v>
      </c>
      <c r="F26" s="49" t="s">
        <v>76</v>
      </c>
      <c r="G26" s="48">
        <f t="shared" si="2"/>
        <v>0</v>
      </c>
      <c r="H26" s="49" t="s">
        <v>76</v>
      </c>
      <c r="I26" s="49" t="s">
        <v>76</v>
      </c>
      <c r="J26" s="116">
        <f t="shared" si="3"/>
        <v>0</v>
      </c>
      <c r="K26" s="120"/>
      <c r="L26" s="117" t="str">
        <f t="shared" si="4"/>
        <v>-</v>
      </c>
      <c r="M26" s="115" t="str">
        <f t="shared" si="0"/>
        <v>-</v>
      </c>
      <c r="N26" s="121" t="str">
        <f t="shared" si="0"/>
        <v>-</v>
      </c>
      <c r="O26" s="120"/>
      <c r="P26" s="49" t="s">
        <v>76</v>
      </c>
      <c r="Q26" s="49" t="s">
        <v>76</v>
      </c>
      <c r="R26" s="48">
        <f t="shared" si="5"/>
        <v>0</v>
      </c>
      <c r="S26" s="49" t="s">
        <v>76</v>
      </c>
      <c r="T26" s="49" t="s">
        <v>76</v>
      </c>
      <c r="U26" s="116">
        <f t="shared" si="6"/>
        <v>0</v>
      </c>
      <c r="V26" s="120"/>
      <c r="W26" s="117" t="str">
        <f t="shared" si="7"/>
        <v>-</v>
      </c>
      <c r="X26" s="115" t="str">
        <f t="shared" si="1"/>
        <v>-</v>
      </c>
      <c r="Y26" s="115" t="str">
        <f t="shared" si="1"/>
        <v>-</v>
      </c>
      <c r="Z26" s="109"/>
      <c r="AA26" s="21" t="s">
        <v>74</v>
      </c>
    </row>
    <row r="27" spans="3:27" s="104" customFormat="1">
      <c r="C27" s="42" t="s">
        <v>265</v>
      </c>
      <c r="D27" s="127" t="s">
        <v>15</v>
      </c>
      <c r="E27" s="49" t="s">
        <v>76</v>
      </c>
      <c r="F27" s="49" t="s">
        <v>76</v>
      </c>
      <c r="G27" s="48">
        <f t="shared" si="2"/>
        <v>0</v>
      </c>
      <c r="H27" s="49" t="s">
        <v>76</v>
      </c>
      <c r="I27" s="49" t="s">
        <v>76</v>
      </c>
      <c r="J27" s="116">
        <f t="shared" si="3"/>
        <v>0</v>
      </c>
      <c r="K27" s="120"/>
      <c r="L27" s="117" t="str">
        <f t="shared" si="4"/>
        <v>-</v>
      </c>
      <c r="M27" s="115" t="str">
        <f t="shared" si="0"/>
        <v>-</v>
      </c>
      <c r="N27" s="121" t="str">
        <f t="shared" si="0"/>
        <v>-</v>
      </c>
      <c r="O27" s="120"/>
      <c r="P27" s="49" t="s">
        <v>76</v>
      </c>
      <c r="Q27" s="49" t="s">
        <v>76</v>
      </c>
      <c r="R27" s="48">
        <f t="shared" si="5"/>
        <v>0</v>
      </c>
      <c r="S27" s="49" t="s">
        <v>76</v>
      </c>
      <c r="T27" s="49" t="s">
        <v>76</v>
      </c>
      <c r="U27" s="116">
        <f t="shared" si="6"/>
        <v>0</v>
      </c>
      <c r="V27" s="120"/>
      <c r="W27" s="117" t="str">
        <f t="shared" si="7"/>
        <v>-</v>
      </c>
      <c r="X27" s="115" t="str">
        <f t="shared" si="1"/>
        <v>-</v>
      </c>
      <c r="Y27" s="115" t="str">
        <f t="shared" si="1"/>
        <v>-</v>
      </c>
      <c r="Z27" s="109"/>
      <c r="AA27" s="21" t="s">
        <v>74</v>
      </c>
    </row>
    <row r="28" spans="3:27">
      <c r="C28" s="42" t="s">
        <v>266</v>
      </c>
      <c r="D28" s="127" t="s">
        <v>16</v>
      </c>
      <c r="E28" s="49" t="s">
        <v>76</v>
      </c>
      <c r="F28" s="49" t="s">
        <v>76</v>
      </c>
      <c r="G28" s="48">
        <f t="shared" si="2"/>
        <v>0</v>
      </c>
      <c r="H28" s="49" t="s">
        <v>76</v>
      </c>
      <c r="I28" s="49" t="s">
        <v>76</v>
      </c>
      <c r="J28" s="116">
        <f t="shared" si="3"/>
        <v>0</v>
      </c>
      <c r="K28" s="120"/>
      <c r="L28" s="117" t="str">
        <f t="shared" si="4"/>
        <v>-</v>
      </c>
      <c r="M28" s="115" t="str">
        <f t="shared" si="0"/>
        <v>-</v>
      </c>
      <c r="N28" s="121" t="str">
        <f t="shared" si="0"/>
        <v>-</v>
      </c>
      <c r="O28" s="120"/>
      <c r="P28" s="49" t="s">
        <v>76</v>
      </c>
      <c r="Q28" s="49" t="s">
        <v>76</v>
      </c>
      <c r="R28" s="48">
        <f t="shared" si="5"/>
        <v>0</v>
      </c>
      <c r="S28" s="49" t="s">
        <v>76</v>
      </c>
      <c r="T28" s="49" t="s">
        <v>76</v>
      </c>
      <c r="U28" s="116">
        <f t="shared" si="6"/>
        <v>0</v>
      </c>
      <c r="V28" s="120"/>
      <c r="W28" s="117" t="str">
        <f t="shared" si="7"/>
        <v>-</v>
      </c>
      <c r="X28" s="115" t="str">
        <f t="shared" si="1"/>
        <v>-</v>
      </c>
      <c r="Y28" s="115" t="str">
        <f t="shared" si="1"/>
        <v>-</v>
      </c>
      <c r="Z28" s="109"/>
      <c r="AA28" s="21" t="s">
        <v>74</v>
      </c>
    </row>
    <row r="29" spans="3:27">
      <c r="C29" s="42" t="s">
        <v>267</v>
      </c>
      <c r="D29" s="127" t="s">
        <v>17</v>
      </c>
      <c r="E29" s="49" t="s">
        <v>76</v>
      </c>
      <c r="F29" s="49" t="s">
        <v>76</v>
      </c>
      <c r="G29" s="48">
        <f t="shared" si="2"/>
        <v>0</v>
      </c>
      <c r="H29" s="49" t="s">
        <v>76</v>
      </c>
      <c r="I29" s="49" t="s">
        <v>76</v>
      </c>
      <c r="J29" s="116">
        <f t="shared" si="3"/>
        <v>0</v>
      </c>
      <c r="K29" s="120"/>
      <c r="L29" s="117" t="str">
        <f t="shared" si="4"/>
        <v>-</v>
      </c>
      <c r="M29" s="115" t="str">
        <f t="shared" si="0"/>
        <v>-</v>
      </c>
      <c r="N29" s="121" t="str">
        <f t="shared" si="0"/>
        <v>-</v>
      </c>
      <c r="O29" s="120"/>
      <c r="P29" s="49" t="s">
        <v>76</v>
      </c>
      <c r="Q29" s="49" t="s">
        <v>76</v>
      </c>
      <c r="R29" s="48">
        <f t="shared" si="5"/>
        <v>0</v>
      </c>
      <c r="S29" s="49" t="s">
        <v>76</v>
      </c>
      <c r="T29" s="49" t="s">
        <v>76</v>
      </c>
      <c r="U29" s="116">
        <f t="shared" si="6"/>
        <v>0</v>
      </c>
      <c r="V29" s="120"/>
      <c r="W29" s="117" t="str">
        <f t="shared" si="7"/>
        <v>-</v>
      </c>
      <c r="X29" s="115" t="str">
        <f t="shared" si="1"/>
        <v>-</v>
      </c>
      <c r="Y29" s="115" t="str">
        <f t="shared" si="1"/>
        <v>-</v>
      </c>
      <c r="Z29" s="109"/>
      <c r="AA29" s="21" t="s">
        <v>74</v>
      </c>
    </row>
    <row r="30" spans="3:27">
      <c r="C30" s="42" t="s">
        <v>161</v>
      </c>
      <c r="D30" s="127" t="s">
        <v>18</v>
      </c>
      <c r="E30" s="49" t="s">
        <v>76</v>
      </c>
      <c r="F30" s="49" t="s">
        <v>76</v>
      </c>
      <c r="G30" s="48">
        <f t="shared" si="2"/>
        <v>0</v>
      </c>
      <c r="H30" s="49" t="s">
        <v>76</v>
      </c>
      <c r="I30" s="49" t="s">
        <v>76</v>
      </c>
      <c r="J30" s="116">
        <f t="shared" si="3"/>
        <v>0</v>
      </c>
      <c r="K30" s="120"/>
      <c r="L30" s="117" t="str">
        <f t="shared" si="4"/>
        <v>-</v>
      </c>
      <c r="M30" s="115" t="str">
        <f t="shared" si="0"/>
        <v>-</v>
      </c>
      <c r="N30" s="121" t="str">
        <f t="shared" si="0"/>
        <v>-</v>
      </c>
      <c r="O30" s="120"/>
      <c r="P30" s="49" t="s">
        <v>76</v>
      </c>
      <c r="Q30" s="49" t="s">
        <v>76</v>
      </c>
      <c r="R30" s="48">
        <f t="shared" si="5"/>
        <v>0</v>
      </c>
      <c r="S30" s="49" t="s">
        <v>76</v>
      </c>
      <c r="T30" s="49" t="s">
        <v>76</v>
      </c>
      <c r="U30" s="116">
        <f t="shared" si="6"/>
        <v>0</v>
      </c>
      <c r="V30" s="120"/>
      <c r="W30" s="117" t="str">
        <f t="shared" si="7"/>
        <v>-</v>
      </c>
      <c r="X30" s="115" t="str">
        <f t="shared" si="1"/>
        <v>-</v>
      </c>
      <c r="Y30" s="115" t="str">
        <f t="shared" si="1"/>
        <v>-</v>
      </c>
      <c r="Z30" s="109"/>
      <c r="AA30" s="21" t="s">
        <v>74</v>
      </c>
    </row>
    <row r="31" spans="3:27">
      <c r="C31" s="42" t="s">
        <v>268</v>
      </c>
      <c r="D31" s="127" t="s">
        <v>19</v>
      </c>
      <c r="E31" s="49" t="s">
        <v>76</v>
      </c>
      <c r="F31" s="49" t="s">
        <v>76</v>
      </c>
      <c r="G31" s="48">
        <f t="shared" si="2"/>
        <v>0</v>
      </c>
      <c r="H31" s="49" t="s">
        <v>76</v>
      </c>
      <c r="I31" s="49" t="s">
        <v>76</v>
      </c>
      <c r="J31" s="116">
        <f t="shared" si="3"/>
        <v>0</v>
      </c>
      <c r="K31" s="120"/>
      <c r="L31" s="117" t="str">
        <f t="shared" si="4"/>
        <v>-</v>
      </c>
      <c r="M31" s="115" t="str">
        <f t="shared" si="0"/>
        <v>-</v>
      </c>
      <c r="N31" s="121" t="str">
        <f t="shared" si="0"/>
        <v>-</v>
      </c>
      <c r="O31" s="120"/>
      <c r="P31" s="49" t="s">
        <v>76</v>
      </c>
      <c r="Q31" s="49" t="s">
        <v>76</v>
      </c>
      <c r="R31" s="48">
        <f t="shared" si="5"/>
        <v>0</v>
      </c>
      <c r="S31" s="49" t="s">
        <v>76</v>
      </c>
      <c r="T31" s="49" t="s">
        <v>76</v>
      </c>
      <c r="U31" s="116">
        <f t="shared" si="6"/>
        <v>0</v>
      </c>
      <c r="V31" s="120"/>
      <c r="W31" s="117" t="str">
        <f t="shared" si="7"/>
        <v>-</v>
      </c>
      <c r="X31" s="115" t="str">
        <f t="shared" si="1"/>
        <v>-</v>
      </c>
      <c r="Y31" s="115" t="str">
        <f t="shared" si="1"/>
        <v>-</v>
      </c>
      <c r="Z31" s="109"/>
      <c r="AA31" s="21" t="s">
        <v>74</v>
      </c>
    </row>
    <row r="32" spans="3:27">
      <c r="C32" s="42" t="s">
        <v>269</v>
      </c>
      <c r="D32" s="127" t="s">
        <v>20</v>
      </c>
      <c r="E32" s="49" t="s">
        <v>76</v>
      </c>
      <c r="F32" s="49" t="s">
        <v>76</v>
      </c>
      <c r="G32" s="48">
        <f t="shared" si="2"/>
        <v>0</v>
      </c>
      <c r="H32" s="49" t="s">
        <v>76</v>
      </c>
      <c r="I32" s="49" t="s">
        <v>76</v>
      </c>
      <c r="J32" s="116">
        <f t="shared" si="3"/>
        <v>0</v>
      </c>
      <c r="K32" s="120"/>
      <c r="L32" s="117" t="str">
        <f t="shared" si="4"/>
        <v>-</v>
      </c>
      <c r="M32" s="115" t="str">
        <f t="shared" si="0"/>
        <v>-</v>
      </c>
      <c r="N32" s="121" t="str">
        <f t="shared" si="0"/>
        <v>-</v>
      </c>
      <c r="O32" s="120"/>
      <c r="P32" s="49" t="s">
        <v>76</v>
      </c>
      <c r="Q32" s="49" t="s">
        <v>76</v>
      </c>
      <c r="R32" s="48">
        <f t="shared" si="5"/>
        <v>0</v>
      </c>
      <c r="S32" s="49" t="s">
        <v>76</v>
      </c>
      <c r="T32" s="49" t="s">
        <v>76</v>
      </c>
      <c r="U32" s="116">
        <f t="shared" si="6"/>
        <v>0</v>
      </c>
      <c r="V32" s="120"/>
      <c r="W32" s="117" t="str">
        <f t="shared" si="7"/>
        <v>-</v>
      </c>
      <c r="X32" s="115" t="str">
        <f t="shared" si="1"/>
        <v>-</v>
      </c>
      <c r="Y32" s="115" t="str">
        <f t="shared" si="1"/>
        <v>-</v>
      </c>
      <c r="Z32" s="109"/>
      <c r="AA32" s="21" t="s">
        <v>74</v>
      </c>
    </row>
    <row r="33" spans="1:28">
      <c r="C33" s="42" t="s">
        <v>270</v>
      </c>
      <c r="D33" s="127" t="s">
        <v>21</v>
      </c>
      <c r="E33" s="49" t="s">
        <v>76</v>
      </c>
      <c r="F33" s="49" t="s">
        <v>76</v>
      </c>
      <c r="G33" s="48">
        <f t="shared" si="2"/>
        <v>0</v>
      </c>
      <c r="H33" s="49" t="s">
        <v>76</v>
      </c>
      <c r="I33" s="49" t="s">
        <v>76</v>
      </c>
      <c r="J33" s="116">
        <f t="shared" si="3"/>
        <v>0</v>
      </c>
      <c r="K33" s="60"/>
      <c r="L33" s="117" t="str">
        <f t="shared" si="4"/>
        <v>-</v>
      </c>
      <c r="M33" s="115" t="str">
        <f t="shared" si="0"/>
        <v>-</v>
      </c>
      <c r="N33" s="121" t="str">
        <f t="shared" si="0"/>
        <v>-</v>
      </c>
      <c r="O33" s="60"/>
      <c r="P33" s="49" t="s">
        <v>76</v>
      </c>
      <c r="Q33" s="49" t="s">
        <v>76</v>
      </c>
      <c r="R33" s="48">
        <f t="shared" si="5"/>
        <v>0</v>
      </c>
      <c r="S33" s="49" t="s">
        <v>76</v>
      </c>
      <c r="T33" s="49" t="s">
        <v>76</v>
      </c>
      <c r="U33" s="116">
        <f t="shared" si="6"/>
        <v>0</v>
      </c>
      <c r="V33" s="60"/>
      <c r="W33" s="117" t="str">
        <f t="shared" si="7"/>
        <v>-</v>
      </c>
      <c r="X33" s="115" t="str">
        <f t="shared" si="1"/>
        <v>-</v>
      </c>
      <c r="Y33" s="115" t="str">
        <f t="shared" si="1"/>
        <v>-</v>
      </c>
      <c r="Z33" s="109"/>
      <c r="AA33" s="21" t="s">
        <v>74</v>
      </c>
    </row>
    <row r="34" spans="1:28">
      <c r="C34" s="42" t="s">
        <v>367</v>
      </c>
      <c r="D34" s="127" t="s">
        <v>22</v>
      </c>
      <c r="E34" s="49" t="s">
        <v>76</v>
      </c>
      <c r="F34" s="49" t="s">
        <v>76</v>
      </c>
      <c r="G34" s="48">
        <f t="shared" ref="G34" si="8">SUM(E34,F34)</f>
        <v>0</v>
      </c>
      <c r="H34" s="49" t="s">
        <v>76</v>
      </c>
      <c r="I34" s="49" t="s">
        <v>76</v>
      </c>
      <c r="J34" s="116">
        <f t="shared" ref="J34" si="9">SUM(H34,I34)</f>
        <v>0</v>
      </c>
      <c r="K34" s="60"/>
      <c r="L34" s="117" t="str">
        <f t="shared" ref="L34" si="10">IF(AND(ISNUMBER(E34),E34&lt;&gt;0),H34/E34-1,"-")</f>
        <v>-</v>
      </c>
      <c r="M34" s="115" t="str">
        <f t="shared" ref="M34" si="11">IF(AND(ISNUMBER(F34),F34&lt;&gt;0),I34/F34-1,"-")</f>
        <v>-</v>
      </c>
      <c r="N34" s="121" t="str">
        <f t="shared" ref="N34" si="12">IF(AND(ISNUMBER(G34),G34&lt;&gt;0),J34/G34-1,"-")</f>
        <v>-</v>
      </c>
      <c r="O34" s="60"/>
      <c r="P34" s="49" t="s">
        <v>76</v>
      </c>
      <c r="Q34" s="49" t="s">
        <v>76</v>
      </c>
      <c r="R34" s="48">
        <f t="shared" ref="R34" si="13">SUM(P34,Q34)</f>
        <v>0</v>
      </c>
      <c r="S34" s="49" t="s">
        <v>76</v>
      </c>
      <c r="T34" s="49" t="s">
        <v>76</v>
      </c>
      <c r="U34" s="116">
        <f t="shared" ref="U34" si="14">SUM(S34,T34)</f>
        <v>0</v>
      </c>
      <c r="V34" s="60"/>
      <c r="W34" s="117" t="str">
        <f t="shared" ref="W34" si="15">IF(AND(ISNUMBER(P34),P34&lt;&gt;0),S34/P34-1,"-")</f>
        <v>-</v>
      </c>
      <c r="X34" s="115" t="str">
        <f t="shared" ref="X34" si="16">IF(AND(ISNUMBER(Q34),Q34&lt;&gt;0),T34/Q34-1,"-")</f>
        <v>-</v>
      </c>
      <c r="Y34" s="115" t="str">
        <f t="shared" ref="Y34" si="17">IF(AND(ISNUMBER(R34),R34&lt;&gt;0),U34/R34-1,"-")</f>
        <v>-</v>
      </c>
      <c r="Z34" s="109"/>
      <c r="AA34" s="21"/>
    </row>
    <row r="35" spans="1:28">
      <c r="AA35" s="21" t="s">
        <v>74</v>
      </c>
    </row>
    <row r="36" spans="1:28">
      <c r="A36" s="21" t="s">
        <v>74</v>
      </c>
      <c r="B36" s="21" t="s">
        <v>74</v>
      </c>
      <c r="C36" s="21" t="s">
        <v>74</v>
      </c>
      <c r="D36" s="21"/>
      <c r="E36" s="21" t="s">
        <v>74</v>
      </c>
      <c r="F36" s="21" t="s">
        <v>74</v>
      </c>
      <c r="G36" s="21" t="s">
        <v>74</v>
      </c>
      <c r="H36" s="21" t="s">
        <v>74</v>
      </c>
      <c r="I36" s="21" t="s">
        <v>74</v>
      </c>
      <c r="J36" s="21" t="s">
        <v>74</v>
      </c>
      <c r="K36" s="21" t="s">
        <v>74</v>
      </c>
      <c r="L36" s="21" t="s">
        <v>74</v>
      </c>
      <c r="M36" s="21" t="s">
        <v>74</v>
      </c>
      <c r="N36" s="21" t="s">
        <v>74</v>
      </c>
      <c r="O36" s="21" t="s">
        <v>74</v>
      </c>
      <c r="P36" s="21" t="s">
        <v>74</v>
      </c>
      <c r="Q36" s="21" t="s">
        <v>74</v>
      </c>
      <c r="R36" s="21" t="s">
        <v>74</v>
      </c>
      <c r="S36" s="21" t="s">
        <v>74</v>
      </c>
      <c r="T36" s="21" t="s">
        <v>74</v>
      </c>
      <c r="U36" s="21" t="s">
        <v>74</v>
      </c>
      <c r="V36" s="21" t="s">
        <v>74</v>
      </c>
      <c r="W36" s="21" t="s">
        <v>74</v>
      </c>
      <c r="X36" s="21" t="s">
        <v>74</v>
      </c>
      <c r="Y36" s="21" t="s">
        <v>74</v>
      </c>
      <c r="Z36" s="21" t="s">
        <v>74</v>
      </c>
      <c r="AA36" s="21" t="s">
        <v>74</v>
      </c>
    </row>
    <row r="37" spans="1:28">
      <c r="Z37" s="104"/>
      <c r="AA37" s="114"/>
      <c r="AB37" s="104"/>
    </row>
    <row r="38" spans="1:28">
      <c r="Z38" s="104"/>
      <c r="AA38" s="114"/>
      <c r="AB38" s="104"/>
    </row>
    <row r="39" spans="1:28">
      <c r="Z39" s="104"/>
      <c r="AA39" s="114"/>
      <c r="AB39" s="104"/>
    </row>
    <row r="40" spans="1:28">
      <c r="Z40" s="104"/>
      <c r="AA40" s="114"/>
      <c r="AB40" s="104"/>
    </row>
    <row r="41" spans="1:28">
      <c r="Z41" s="104"/>
      <c r="AA41" s="114"/>
      <c r="AB41" s="104"/>
    </row>
    <row r="42" spans="1:28">
      <c r="Z42" s="104"/>
      <c r="AA42" s="114"/>
      <c r="AB42" s="104"/>
    </row>
    <row r="43" spans="1:28">
      <c r="Z43" s="104"/>
      <c r="AA43" s="114"/>
      <c r="AB43" s="104"/>
    </row>
    <row r="44" spans="1:28">
      <c r="Z44" s="104"/>
      <c r="AA44" s="104"/>
      <c r="AB44" s="104"/>
    </row>
  </sheetData>
  <mergeCells count="8">
    <mergeCell ref="E6:N7"/>
    <mergeCell ref="P6:Y7"/>
    <mergeCell ref="E8:G8"/>
    <mergeCell ref="H8:J8"/>
    <mergeCell ref="L8:N8"/>
    <mergeCell ref="P8:R8"/>
    <mergeCell ref="S8:U8"/>
    <mergeCell ref="W8:Y8"/>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M92"/>
  <sheetViews>
    <sheetView showGridLines="0" zoomScale="80" zoomScaleNormal="80" workbookViewId="0">
      <selection activeCell="B3" sqref="B3"/>
    </sheetView>
  </sheetViews>
  <sheetFormatPr defaultRowHeight="14.4"/>
  <cols>
    <col min="1" max="1" width="8.88671875" customWidth="1"/>
    <col min="2" max="2" width="38.109375" customWidth="1"/>
    <col min="3" max="7" width="30.88671875" customWidth="1"/>
    <col min="11" max="12" width="8.6640625" hidden="1" customWidth="1"/>
    <col min="258" max="258" width="38.109375" customWidth="1"/>
    <col min="259" max="260" width="30.5546875" customWidth="1"/>
    <col min="261" max="261" width="34.44140625" customWidth="1"/>
    <col min="262" max="263" width="30.5546875" customWidth="1"/>
    <col min="514" max="514" width="38.109375" customWidth="1"/>
    <col min="515" max="516" width="30.5546875" customWidth="1"/>
    <col min="517" max="517" width="34.44140625" customWidth="1"/>
    <col min="518" max="519" width="30.5546875" customWidth="1"/>
    <col min="770" max="770" width="38.109375" customWidth="1"/>
    <col min="771" max="772" width="30.5546875" customWidth="1"/>
    <col min="773" max="773" width="34.44140625" customWidth="1"/>
    <col min="774" max="775" width="30.5546875" customWidth="1"/>
    <col min="1026" max="1026" width="38.109375" customWidth="1"/>
    <col min="1027" max="1028" width="30.5546875" customWidth="1"/>
    <col min="1029" max="1029" width="34.44140625" customWidth="1"/>
    <col min="1030" max="1031" width="30.5546875" customWidth="1"/>
    <col min="1282" max="1282" width="38.109375" customWidth="1"/>
    <col min="1283" max="1284" width="30.5546875" customWidth="1"/>
    <col min="1285" max="1285" width="34.44140625" customWidth="1"/>
    <col min="1286" max="1287" width="30.5546875" customWidth="1"/>
    <col min="1538" max="1538" width="38.109375" customWidth="1"/>
    <col min="1539" max="1540" width="30.5546875" customWidth="1"/>
    <col min="1541" max="1541" width="34.44140625" customWidth="1"/>
    <col min="1542" max="1543" width="30.5546875" customWidth="1"/>
    <col min="1794" max="1794" width="38.109375" customWidth="1"/>
    <col min="1795" max="1796" width="30.5546875" customWidth="1"/>
    <col min="1797" max="1797" width="34.44140625" customWidth="1"/>
    <col min="1798" max="1799" width="30.5546875" customWidth="1"/>
    <col min="2050" max="2050" width="38.109375" customWidth="1"/>
    <col min="2051" max="2052" width="30.5546875" customWidth="1"/>
    <col min="2053" max="2053" width="34.44140625" customWidth="1"/>
    <col min="2054" max="2055" width="30.5546875" customWidth="1"/>
    <col min="2306" max="2306" width="38.109375" customWidth="1"/>
    <col min="2307" max="2308" width="30.5546875" customWidth="1"/>
    <col min="2309" max="2309" width="34.44140625" customWidth="1"/>
    <col min="2310" max="2311" width="30.5546875" customWidth="1"/>
    <col min="2562" max="2562" width="38.109375" customWidth="1"/>
    <col min="2563" max="2564" width="30.5546875" customWidth="1"/>
    <col min="2565" max="2565" width="34.44140625" customWidth="1"/>
    <col min="2566" max="2567" width="30.5546875" customWidth="1"/>
    <col min="2818" max="2818" width="38.109375" customWidth="1"/>
    <col min="2819" max="2820" width="30.5546875" customWidth="1"/>
    <col min="2821" max="2821" width="34.44140625" customWidth="1"/>
    <col min="2822" max="2823" width="30.5546875" customWidth="1"/>
    <col min="3074" max="3074" width="38.109375" customWidth="1"/>
    <col min="3075" max="3076" width="30.5546875" customWidth="1"/>
    <col min="3077" max="3077" width="34.44140625" customWidth="1"/>
    <col min="3078" max="3079" width="30.5546875" customWidth="1"/>
    <col min="3330" max="3330" width="38.109375" customWidth="1"/>
    <col min="3331" max="3332" width="30.5546875" customWidth="1"/>
    <col min="3333" max="3333" width="34.44140625" customWidth="1"/>
    <col min="3334" max="3335" width="30.5546875" customWidth="1"/>
    <col min="3586" max="3586" width="38.109375" customWidth="1"/>
    <col min="3587" max="3588" width="30.5546875" customWidth="1"/>
    <col min="3589" max="3589" width="34.44140625" customWidth="1"/>
    <col min="3590" max="3591" width="30.5546875" customWidth="1"/>
    <col min="3842" max="3842" width="38.109375" customWidth="1"/>
    <col min="3843" max="3844" width="30.5546875" customWidth="1"/>
    <col min="3845" max="3845" width="34.44140625" customWidth="1"/>
    <col min="3846" max="3847" width="30.5546875" customWidth="1"/>
    <col min="4098" max="4098" width="38.109375" customWidth="1"/>
    <col min="4099" max="4100" width="30.5546875" customWidth="1"/>
    <col min="4101" max="4101" width="34.44140625" customWidth="1"/>
    <col min="4102" max="4103" width="30.5546875" customWidth="1"/>
    <col min="4354" max="4354" width="38.109375" customWidth="1"/>
    <col min="4355" max="4356" width="30.5546875" customWidth="1"/>
    <col min="4357" max="4357" width="34.44140625" customWidth="1"/>
    <col min="4358" max="4359" width="30.5546875" customWidth="1"/>
    <col min="4610" max="4610" width="38.109375" customWidth="1"/>
    <col min="4611" max="4612" width="30.5546875" customWidth="1"/>
    <col min="4613" max="4613" width="34.44140625" customWidth="1"/>
    <col min="4614" max="4615" width="30.5546875" customWidth="1"/>
    <col min="4866" max="4866" width="38.109375" customWidth="1"/>
    <col min="4867" max="4868" width="30.5546875" customWidth="1"/>
    <col min="4869" max="4869" width="34.44140625" customWidth="1"/>
    <col min="4870" max="4871" width="30.5546875" customWidth="1"/>
    <col min="5122" max="5122" width="38.109375" customWidth="1"/>
    <col min="5123" max="5124" width="30.5546875" customWidth="1"/>
    <col min="5125" max="5125" width="34.44140625" customWidth="1"/>
    <col min="5126" max="5127" width="30.5546875" customWidth="1"/>
    <col min="5378" max="5378" width="38.109375" customWidth="1"/>
    <col min="5379" max="5380" width="30.5546875" customWidth="1"/>
    <col min="5381" max="5381" width="34.44140625" customWidth="1"/>
    <col min="5382" max="5383" width="30.5546875" customWidth="1"/>
    <col min="5634" max="5634" width="38.109375" customWidth="1"/>
    <col min="5635" max="5636" width="30.5546875" customWidth="1"/>
    <col min="5637" max="5637" width="34.44140625" customWidth="1"/>
    <col min="5638" max="5639" width="30.5546875" customWidth="1"/>
    <col min="5890" max="5890" width="38.109375" customWidth="1"/>
    <col min="5891" max="5892" width="30.5546875" customWidth="1"/>
    <col min="5893" max="5893" width="34.44140625" customWidth="1"/>
    <col min="5894" max="5895" width="30.5546875" customWidth="1"/>
    <col min="6146" max="6146" width="38.109375" customWidth="1"/>
    <col min="6147" max="6148" width="30.5546875" customWidth="1"/>
    <col min="6149" max="6149" width="34.44140625" customWidth="1"/>
    <col min="6150" max="6151" width="30.5546875" customWidth="1"/>
    <col min="6402" max="6402" width="38.109375" customWidth="1"/>
    <col min="6403" max="6404" width="30.5546875" customWidth="1"/>
    <col min="6405" max="6405" width="34.44140625" customWidth="1"/>
    <col min="6406" max="6407" width="30.5546875" customWidth="1"/>
    <col min="6658" max="6658" width="38.109375" customWidth="1"/>
    <col min="6659" max="6660" width="30.5546875" customWidth="1"/>
    <col min="6661" max="6661" width="34.44140625" customWidth="1"/>
    <col min="6662" max="6663" width="30.5546875" customWidth="1"/>
    <col min="6914" max="6914" width="38.109375" customWidth="1"/>
    <col min="6915" max="6916" width="30.5546875" customWidth="1"/>
    <col min="6917" max="6917" width="34.44140625" customWidth="1"/>
    <col min="6918" max="6919" width="30.5546875" customWidth="1"/>
    <col min="7170" max="7170" width="38.109375" customWidth="1"/>
    <col min="7171" max="7172" width="30.5546875" customWidth="1"/>
    <col min="7173" max="7173" width="34.44140625" customWidth="1"/>
    <col min="7174" max="7175" width="30.5546875" customWidth="1"/>
    <col min="7426" max="7426" width="38.109375" customWidth="1"/>
    <col min="7427" max="7428" width="30.5546875" customWidth="1"/>
    <col min="7429" max="7429" width="34.44140625" customWidth="1"/>
    <col min="7430" max="7431" width="30.5546875" customWidth="1"/>
    <col min="7682" max="7682" width="38.109375" customWidth="1"/>
    <col min="7683" max="7684" width="30.5546875" customWidth="1"/>
    <col min="7685" max="7685" width="34.44140625" customWidth="1"/>
    <col min="7686" max="7687" width="30.5546875" customWidth="1"/>
    <col min="7938" max="7938" width="38.109375" customWidth="1"/>
    <col min="7939" max="7940" width="30.5546875" customWidth="1"/>
    <col min="7941" max="7941" width="34.44140625" customWidth="1"/>
    <col min="7942" max="7943" width="30.5546875" customWidth="1"/>
    <col min="8194" max="8194" width="38.109375" customWidth="1"/>
    <col min="8195" max="8196" width="30.5546875" customWidth="1"/>
    <col min="8197" max="8197" width="34.44140625" customWidth="1"/>
    <col min="8198" max="8199" width="30.5546875" customWidth="1"/>
    <col min="8450" max="8450" width="38.109375" customWidth="1"/>
    <col min="8451" max="8452" width="30.5546875" customWidth="1"/>
    <col min="8453" max="8453" width="34.44140625" customWidth="1"/>
    <col min="8454" max="8455" width="30.5546875" customWidth="1"/>
    <col min="8706" max="8706" width="38.109375" customWidth="1"/>
    <col min="8707" max="8708" width="30.5546875" customWidth="1"/>
    <col min="8709" max="8709" width="34.44140625" customWidth="1"/>
    <col min="8710" max="8711" width="30.5546875" customWidth="1"/>
    <col min="8962" max="8962" width="38.109375" customWidth="1"/>
    <col min="8963" max="8964" width="30.5546875" customWidth="1"/>
    <col min="8965" max="8965" width="34.44140625" customWidth="1"/>
    <col min="8966" max="8967" width="30.5546875" customWidth="1"/>
    <col min="9218" max="9218" width="38.109375" customWidth="1"/>
    <col min="9219" max="9220" width="30.5546875" customWidth="1"/>
    <col min="9221" max="9221" width="34.44140625" customWidth="1"/>
    <col min="9222" max="9223" width="30.5546875" customWidth="1"/>
    <col min="9474" max="9474" width="38.109375" customWidth="1"/>
    <col min="9475" max="9476" width="30.5546875" customWidth="1"/>
    <col min="9477" max="9477" width="34.44140625" customWidth="1"/>
    <col min="9478" max="9479" width="30.5546875" customWidth="1"/>
    <col min="9730" max="9730" width="38.109375" customWidth="1"/>
    <col min="9731" max="9732" width="30.5546875" customWidth="1"/>
    <col min="9733" max="9733" width="34.44140625" customWidth="1"/>
    <col min="9734" max="9735" width="30.5546875" customWidth="1"/>
    <col min="9986" max="9986" width="38.109375" customWidth="1"/>
    <col min="9987" max="9988" width="30.5546875" customWidth="1"/>
    <col min="9989" max="9989" width="34.44140625" customWidth="1"/>
    <col min="9990" max="9991" width="30.5546875" customWidth="1"/>
    <col min="10242" max="10242" width="38.109375" customWidth="1"/>
    <col min="10243" max="10244" width="30.5546875" customWidth="1"/>
    <col min="10245" max="10245" width="34.44140625" customWidth="1"/>
    <col min="10246" max="10247" width="30.5546875" customWidth="1"/>
    <col min="10498" max="10498" width="38.109375" customWidth="1"/>
    <col min="10499" max="10500" width="30.5546875" customWidth="1"/>
    <col min="10501" max="10501" width="34.44140625" customWidth="1"/>
    <col min="10502" max="10503" width="30.5546875" customWidth="1"/>
    <col min="10754" max="10754" width="38.109375" customWidth="1"/>
    <col min="10755" max="10756" width="30.5546875" customWidth="1"/>
    <col min="10757" max="10757" width="34.44140625" customWidth="1"/>
    <col min="10758" max="10759" width="30.5546875" customWidth="1"/>
    <col min="11010" max="11010" width="38.109375" customWidth="1"/>
    <col min="11011" max="11012" width="30.5546875" customWidth="1"/>
    <col min="11013" max="11013" width="34.44140625" customWidth="1"/>
    <col min="11014" max="11015" width="30.5546875" customWidth="1"/>
    <col min="11266" max="11266" width="38.109375" customWidth="1"/>
    <col min="11267" max="11268" width="30.5546875" customWidth="1"/>
    <col min="11269" max="11269" width="34.44140625" customWidth="1"/>
    <col min="11270" max="11271" width="30.5546875" customWidth="1"/>
    <col min="11522" max="11522" width="38.109375" customWidth="1"/>
    <col min="11523" max="11524" width="30.5546875" customWidth="1"/>
    <col min="11525" max="11525" width="34.44140625" customWidth="1"/>
    <col min="11526" max="11527" width="30.5546875" customWidth="1"/>
    <col min="11778" max="11778" width="38.109375" customWidth="1"/>
    <col min="11779" max="11780" width="30.5546875" customWidth="1"/>
    <col min="11781" max="11781" width="34.44140625" customWidth="1"/>
    <col min="11782" max="11783" width="30.5546875" customWidth="1"/>
    <col min="12034" max="12034" width="38.109375" customWidth="1"/>
    <col min="12035" max="12036" width="30.5546875" customWidth="1"/>
    <col min="12037" max="12037" width="34.44140625" customWidth="1"/>
    <col min="12038" max="12039" width="30.5546875" customWidth="1"/>
    <col min="12290" max="12290" width="38.109375" customWidth="1"/>
    <col min="12291" max="12292" width="30.5546875" customWidth="1"/>
    <col min="12293" max="12293" width="34.44140625" customWidth="1"/>
    <col min="12294" max="12295" width="30.5546875" customWidth="1"/>
    <col min="12546" max="12546" width="38.109375" customWidth="1"/>
    <col min="12547" max="12548" width="30.5546875" customWidth="1"/>
    <col min="12549" max="12549" width="34.44140625" customWidth="1"/>
    <col min="12550" max="12551" width="30.5546875" customWidth="1"/>
    <col min="12802" max="12802" width="38.109375" customWidth="1"/>
    <col min="12803" max="12804" width="30.5546875" customWidth="1"/>
    <col min="12805" max="12805" width="34.44140625" customWidth="1"/>
    <col min="12806" max="12807" width="30.5546875" customWidth="1"/>
    <col min="13058" max="13058" width="38.109375" customWidth="1"/>
    <col min="13059" max="13060" width="30.5546875" customWidth="1"/>
    <col min="13061" max="13061" width="34.44140625" customWidth="1"/>
    <col min="13062" max="13063" width="30.5546875" customWidth="1"/>
    <col min="13314" max="13314" width="38.109375" customWidth="1"/>
    <col min="13315" max="13316" width="30.5546875" customWidth="1"/>
    <col min="13317" max="13317" width="34.44140625" customWidth="1"/>
    <col min="13318" max="13319" width="30.5546875" customWidth="1"/>
    <col min="13570" max="13570" width="38.109375" customWidth="1"/>
    <col min="13571" max="13572" width="30.5546875" customWidth="1"/>
    <col min="13573" max="13573" width="34.44140625" customWidth="1"/>
    <col min="13574" max="13575" width="30.5546875" customWidth="1"/>
    <col min="13826" max="13826" width="38.109375" customWidth="1"/>
    <col min="13827" max="13828" width="30.5546875" customWidth="1"/>
    <col min="13829" max="13829" width="34.44140625" customWidth="1"/>
    <col min="13830" max="13831" width="30.5546875" customWidth="1"/>
    <col min="14082" max="14082" width="38.109375" customWidth="1"/>
    <col min="14083" max="14084" width="30.5546875" customWidth="1"/>
    <col min="14085" max="14085" width="34.44140625" customWidth="1"/>
    <col min="14086" max="14087" width="30.5546875" customWidth="1"/>
    <col min="14338" max="14338" width="38.109375" customWidth="1"/>
    <col min="14339" max="14340" width="30.5546875" customWidth="1"/>
    <col min="14341" max="14341" width="34.44140625" customWidth="1"/>
    <col min="14342" max="14343" width="30.5546875" customWidth="1"/>
    <col min="14594" max="14594" width="38.109375" customWidth="1"/>
    <col min="14595" max="14596" width="30.5546875" customWidth="1"/>
    <col min="14597" max="14597" width="34.44140625" customWidth="1"/>
    <col min="14598" max="14599" width="30.5546875" customWidth="1"/>
    <col min="14850" max="14850" width="38.109375" customWidth="1"/>
    <col min="14851" max="14852" width="30.5546875" customWidth="1"/>
    <col min="14853" max="14853" width="34.44140625" customWidth="1"/>
    <col min="14854" max="14855" width="30.5546875" customWidth="1"/>
    <col min="15106" max="15106" width="38.109375" customWidth="1"/>
    <col min="15107" max="15108" width="30.5546875" customWidth="1"/>
    <col min="15109" max="15109" width="34.44140625" customWidth="1"/>
    <col min="15110" max="15111" width="30.5546875" customWidth="1"/>
    <col min="15362" max="15362" width="38.109375" customWidth="1"/>
    <col min="15363" max="15364" width="30.5546875" customWidth="1"/>
    <col min="15365" max="15365" width="34.44140625" customWidth="1"/>
    <col min="15366" max="15367" width="30.5546875" customWidth="1"/>
    <col min="15618" max="15618" width="38.109375" customWidth="1"/>
    <col min="15619" max="15620" width="30.5546875" customWidth="1"/>
    <col min="15621" max="15621" width="34.44140625" customWidth="1"/>
    <col min="15622" max="15623" width="30.5546875" customWidth="1"/>
    <col min="15874" max="15874" width="38.109375" customWidth="1"/>
    <col min="15875" max="15876" width="30.5546875" customWidth="1"/>
    <col min="15877" max="15877" width="34.44140625" customWidth="1"/>
    <col min="15878" max="15879" width="30.5546875" customWidth="1"/>
    <col min="16130" max="16130" width="38.109375" customWidth="1"/>
    <col min="16131" max="16132" width="30.5546875" customWidth="1"/>
    <col min="16133" max="16133" width="34.44140625" customWidth="1"/>
    <col min="16134" max="16135" width="30.5546875" customWidth="1"/>
  </cols>
  <sheetData>
    <row r="1" spans="1:13">
      <c r="A1" s="110" t="s">
        <v>105</v>
      </c>
      <c r="B1" s="110"/>
      <c r="C1" s="110"/>
      <c r="D1" s="110"/>
      <c r="E1" s="110"/>
      <c r="F1" s="110"/>
      <c r="G1" s="110"/>
      <c r="H1" s="176"/>
      <c r="I1" s="21" t="s">
        <v>74</v>
      </c>
      <c r="J1" s="176"/>
      <c r="K1" s="184" t="s">
        <v>76</v>
      </c>
      <c r="L1" s="184" t="s">
        <v>76</v>
      </c>
      <c r="M1" s="176"/>
    </row>
    <row r="2" spans="1:13">
      <c r="A2" s="111" t="s">
        <v>553</v>
      </c>
      <c r="B2" s="111"/>
      <c r="C2" s="111"/>
      <c r="D2" s="111"/>
      <c r="E2" s="111"/>
      <c r="F2" s="111"/>
      <c r="G2" s="177"/>
      <c r="H2" s="178"/>
      <c r="I2" s="21" t="s">
        <v>74</v>
      </c>
      <c r="J2" s="178"/>
      <c r="K2" s="184" t="s">
        <v>556</v>
      </c>
      <c r="L2" s="184" t="s">
        <v>554</v>
      </c>
      <c r="M2" s="178"/>
    </row>
    <row r="3" spans="1:13">
      <c r="A3" s="184"/>
      <c r="B3" s="184"/>
      <c r="C3" s="184"/>
      <c r="D3" s="184"/>
      <c r="E3" s="184"/>
      <c r="F3" s="184"/>
      <c r="G3" s="184"/>
      <c r="H3" s="184"/>
      <c r="I3" s="21" t="s">
        <v>74</v>
      </c>
      <c r="J3" s="184"/>
      <c r="K3" s="184"/>
      <c r="L3" s="184" t="s">
        <v>557</v>
      </c>
      <c r="M3" s="184"/>
    </row>
    <row r="4" spans="1:13" ht="15.6" customHeight="1">
      <c r="A4" s="184"/>
      <c r="B4" s="276" t="s">
        <v>555</v>
      </c>
      <c r="C4" s="277"/>
      <c r="D4" s="277"/>
      <c r="E4" s="277"/>
      <c r="F4" s="277"/>
      <c r="G4" s="277"/>
      <c r="H4" s="184"/>
      <c r="I4" s="21" t="s">
        <v>74</v>
      </c>
      <c r="J4" s="184"/>
      <c r="K4" s="184"/>
      <c r="L4" s="184"/>
      <c r="M4" s="184"/>
    </row>
    <row r="5" spans="1:13" ht="5.4" customHeight="1">
      <c r="A5" s="184"/>
      <c r="B5" s="184"/>
      <c r="C5" s="184"/>
      <c r="D5" s="184"/>
      <c r="E5" s="184"/>
      <c r="F5" s="184"/>
      <c r="G5" s="184"/>
      <c r="H5" s="184"/>
      <c r="I5" s="21" t="s">
        <v>74</v>
      </c>
      <c r="J5" s="184"/>
      <c r="K5" s="184"/>
      <c r="L5" s="184"/>
      <c r="M5" s="184"/>
    </row>
    <row r="6" spans="1:13">
      <c r="A6" s="184"/>
      <c r="B6" s="268" t="s">
        <v>558</v>
      </c>
      <c r="C6" s="269"/>
      <c r="D6" s="269"/>
      <c r="E6" s="270"/>
      <c r="F6" s="280" t="s">
        <v>76</v>
      </c>
      <c r="G6" s="281"/>
      <c r="H6" s="184"/>
      <c r="I6" s="21" t="s">
        <v>74</v>
      </c>
      <c r="J6" s="184"/>
      <c r="K6" s="184"/>
      <c r="L6" s="184"/>
      <c r="M6" s="184"/>
    </row>
    <row r="7" spans="1:13">
      <c r="I7" s="21" t="s">
        <v>74</v>
      </c>
      <c r="J7" s="184"/>
      <c r="K7" s="184"/>
      <c r="L7" s="184"/>
      <c r="M7" s="184"/>
    </row>
    <row r="8" spans="1:13" ht="67.650000000000006" customHeight="1">
      <c r="A8" s="184"/>
      <c r="B8" s="268" t="s">
        <v>629</v>
      </c>
      <c r="C8" s="269"/>
      <c r="D8" s="269"/>
      <c r="E8" s="270"/>
      <c r="F8" s="278"/>
      <c r="G8" s="279"/>
      <c r="H8" s="184"/>
      <c r="I8" s="21" t="s">
        <v>74</v>
      </c>
      <c r="J8" s="184"/>
      <c r="K8" s="184"/>
      <c r="L8" s="184"/>
      <c r="M8" s="184"/>
    </row>
    <row r="9" spans="1:13">
      <c r="A9" s="184"/>
      <c r="B9" s="184"/>
      <c r="C9" s="184"/>
      <c r="D9" s="184"/>
      <c r="E9" s="184"/>
      <c r="F9" s="184"/>
      <c r="G9" s="184"/>
      <c r="H9" s="184"/>
      <c r="I9" s="21" t="s">
        <v>74</v>
      </c>
      <c r="J9" s="184"/>
      <c r="K9" s="184"/>
      <c r="L9" s="184"/>
      <c r="M9" s="184"/>
    </row>
    <row r="10" spans="1:13">
      <c r="A10" s="184"/>
      <c r="B10" s="185"/>
      <c r="C10" s="190" t="s">
        <v>559</v>
      </c>
      <c r="D10" s="190" t="s">
        <v>560</v>
      </c>
      <c r="E10" s="190" t="s">
        <v>561</v>
      </c>
      <c r="F10" s="190" t="s">
        <v>562</v>
      </c>
      <c r="G10" s="190" t="s">
        <v>563</v>
      </c>
      <c r="H10" s="184"/>
      <c r="I10" s="21" t="s">
        <v>74</v>
      </c>
      <c r="J10" s="184"/>
      <c r="K10" s="184"/>
      <c r="L10" s="184"/>
      <c r="M10" s="184"/>
    </row>
    <row r="11" spans="1:13">
      <c r="A11" s="184"/>
      <c r="B11" s="190" t="s">
        <v>564</v>
      </c>
      <c r="C11" s="191"/>
      <c r="D11" s="191"/>
      <c r="E11" s="191"/>
      <c r="F11" s="191"/>
      <c r="G11" s="191"/>
      <c r="H11" s="184"/>
      <c r="I11" s="21" t="s">
        <v>74</v>
      </c>
      <c r="J11" s="184"/>
      <c r="K11" s="184"/>
      <c r="L11" s="184"/>
      <c r="M11" s="184"/>
    </row>
    <row r="12" spans="1:13">
      <c r="A12" s="184"/>
      <c r="B12" s="190" t="s">
        <v>565</v>
      </c>
      <c r="C12" s="191"/>
      <c r="D12" s="191"/>
      <c r="E12" s="191"/>
      <c r="F12" s="191"/>
      <c r="G12" s="191"/>
      <c r="H12" s="184"/>
      <c r="I12" s="21" t="s">
        <v>74</v>
      </c>
      <c r="J12" s="184"/>
      <c r="K12" s="184"/>
      <c r="L12" s="184"/>
      <c r="M12" s="184"/>
    </row>
    <row r="13" spans="1:13">
      <c r="A13" s="184"/>
      <c r="B13" s="190" t="s">
        <v>566</v>
      </c>
      <c r="C13" s="191"/>
      <c r="D13" s="191"/>
      <c r="E13" s="191"/>
      <c r="F13" s="191"/>
      <c r="G13" s="191"/>
      <c r="H13" s="184"/>
      <c r="I13" s="21" t="s">
        <v>74</v>
      </c>
      <c r="J13" s="184"/>
      <c r="K13" s="184"/>
      <c r="L13" s="184"/>
      <c r="M13" s="184"/>
    </row>
    <row r="14" spans="1:13">
      <c r="A14" s="184"/>
      <c r="B14" s="190" t="s">
        <v>36</v>
      </c>
      <c r="C14" s="191"/>
      <c r="D14" s="191"/>
      <c r="E14" s="191"/>
      <c r="F14" s="191"/>
      <c r="G14" s="191"/>
      <c r="H14" s="184"/>
      <c r="I14" s="21" t="s">
        <v>74</v>
      </c>
      <c r="J14" s="184"/>
      <c r="K14" s="184"/>
      <c r="L14" s="184"/>
      <c r="M14" s="184"/>
    </row>
    <row r="15" spans="1:13">
      <c r="A15" s="184"/>
      <c r="B15" s="190" t="s">
        <v>56</v>
      </c>
      <c r="C15" s="191"/>
      <c r="D15" s="191"/>
      <c r="E15" s="191"/>
      <c r="F15" s="191"/>
      <c r="G15" s="191"/>
      <c r="H15" s="184"/>
      <c r="I15" s="21" t="s">
        <v>74</v>
      </c>
      <c r="J15" s="184"/>
      <c r="K15" s="184"/>
      <c r="L15" s="184"/>
      <c r="M15" s="184"/>
    </row>
    <row r="16" spans="1:13" ht="10.65" customHeight="1">
      <c r="A16" s="184"/>
      <c r="B16" s="186"/>
      <c r="C16" s="184"/>
      <c r="D16" s="184"/>
      <c r="E16" s="184"/>
      <c r="F16" s="184"/>
      <c r="G16" s="184"/>
      <c r="H16" s="184"/>
      <c r="I16" s="21" t="s">
        <v>74</v>
      </c>
      <c r="J16" s="184"/>
      <c r="K16" s="184"/>
      <c r="L16" s="184"/>
      <c r="M16" s="184"/>
    </row>
    <row r="17" spans="1:13" ht="30" customHeight="1">
      <c r="A17" s="184"/>
      <c r="B17" s="268" t="s">
        <v>630</v>
      </c>
      <c r="C17" s="269"/>
      <c r="D17" s="269"/>
      <c r="E17" s="270"/>
      <c r="F17" s="278"/>
      <c r="G17" s="279"/>
      <c r="H17" s="184"/>
      <c r="I17" s="21" t="s">
        <v>74</v>
      </c>
      <c r="J17" s="184"/>
      <c r="K17" s="184"/>
      <c r="L17" s="184"/>
      <c r="M17" s="184"/>
    </row>
    <row r="18" spans="1:13" ht="10.65" customHeight="1">
      <c r="A18" s="184"/>
      <c r="B18" s="184"/>
      <c r="C18" s="184"/>
      <c r="D18" s="184"/>
      <c r="E18" s="184"/>
      <c r="F18" s="184"/>
      <c r="G18" s="184"/>
      <c r="H18" s="184"/>
      <c r="I18" s="21" t="s">
        <v>74</v>
      </c>
      <c r="J18" s="184"/>
      <c r="K18" s="184"/>
      <c r="L18" s="184"/>
      <c r="M18" s="184"/>
    </row>
    <row r="19" spans="1:13">
      <c r="A19" s="184"/>
      <c r="B19" s="185"/>
      <c r="C19" s="190" t="s">
        <v>567</v>
      </c>
      <c r="D19" s="190" t="s">
        <v>568</v>
      </c>
      <c r="E19" s="184"/>
      <c r="F19" s="184"/>
      <c r="H19" s="184"/>
      <c r="I19" s="21" t="s">
        <v>74</v>
      </c>
      <c r="J19" s="184"/>
      <c r="K19" s="184"/>
      <c r="L19" s="184"/>
      <c r="M19" s="184"/>
    </row>
    <row r="20" spans="1:13">
      <c r="A20" s="184"/>
      <c r="B20" s="190" t="s">
        <v>569</v>
      </c>
      <c r="C20" s="191" t="s">
        <v>76</v>
      </c>
      <c r="D20" s="191" t="s">
        <v>76</v>
      </c>
      <c r="E20" s="184"/>
      <c r="F20" s="184"/>
      <c r="G20" s="184"/>
      <c r="H20" s="184"/>
      <c r="I20" s="21" t="s">
        <v>74</v>
      </c>
      <c r="J20" s="184"/>
      <c r="K20" s="184"/>
      <c r="L20" s="184"/>
      <c r="M20" s="184"/>
    </row>
    <row r="21" spans="1:13">
      <c r="A21" s="184"/>
      <c r="B21" s="190" t="s">
        <v>570</v>
      </c>
      <c r="C21" s="191" t="s">
        <v>76</v>
      </c>
      <c r="D21" s="191" t="s">
        <v>76</v>
      </c>
      <c r="E21" s="184"/>
      <c r="F21" s="184"/>
      <c r="G21" s="184"/>
      <c r="H21" s="184"/>
      <c r="I21" s="21" t="s">
        <v>74</v>
      </c>
      <c r="J21" s="184"/>
      <c r="K21" s="184"/>
      <c r="L21" s="184"/>
      <c r="M21" s="184"/>
    </row>
    <row r="22" spans="1:13">
      <c r="A22" s="184"/>
      <c r="B22" s="190" t="s">
        <v>571</v>
      </c>
      <c r="C22" s="191" t="s">
        <v>76</v>
      </c>
      <c r="D22" s="191" t="s">
        <v>76</v>
      </c>
      <c r="E22" s="184"/>
      <c r="F22" s="184"/>
      <c r="G22" s="184"/>
      <c r="H22" s="184"/>
      <c r="I22" s="21" t="s">
        <v>74</v>
      </c>
      <c r="J22" s="184"/>
      <c r="K22" s="184"/>
      <c r="L22" s="184"/>
      <c r="M22" s="184"/>
    </row>
    <row r="23" spans="1:13" ht="10.65" customHeight="1">
      <c r="A23" s="184"/>
      <c r="B23" s="186"/>
      <c r="C23" s="184"/>
      <c r="D23" s="184"/>
      <c r="E23" s="184"/>
      <c r="F23" s="184"/>
      <c r="G23" s="184"/>
      <c r="H23" s="184"/>
      <c r="I23" s="21" t="s">
        <v>74</v>
      </c>
      <c r="J23" s="184"/>
      <c r="K23" s="184"/>
      <c r="L23" s="184"/>
      <c r="M23" s="184"/>
    </row>
    <row r="24" spans="1:13" ht="26.1" customHeight="1">
      <c r="A24" s="184"/>
      <c r="B24" s="268" t="s">
        <v>631</v>
      </c>
      <c r="C24" s="269"/>
      <c r="D24" s="269"/>
      <c r="E24" s="270"/>
      <c r="F24" s="271"/>
      <c r="G24" s="272"/>
      <c r="H24" s="184"/>
      <c r="I24" s="21" t="s">
        <v>74</v>
      </c>
      <c r="J24" s="184"/>
      <c r="K24" s="184"/>
      <c r="L24" s="184"/>
      <c r="M24" s="184"/>
    </row>
    <row r="25" spans="1:13">
      <c r="A25" s="184"/>
      <c r="B25" s="179" t="s">
        <v>635</v>
      </c>
      <c r="C25" s="180"/>
      <c r="D25" s="180"/>
      <c r="E25" s="181"/>
      <c r="F25" s="266" t="s">
        <v>76</v>
      </c>
      <c r="G25" s="267"/>
      <c r="H25" s="184"/>
      <c r="I25" s="21" t="s">
        <v>74</v>
      </c>
      <c r="J25" s="184"/>
      <c r="K25" s="184"/>
      <c r="L25" s="184"/>
      <c r="M25" s="184"/>
    </row>
    <row r="26" spans="1:13" ht="15.6" customHeight="1">
      <c r="A26" s="184"/>
      <c r="B26" s="179" t="s">
        <v>636</v>
      </c>
      <c r="C26" s="180"/>
      <c r="D26" s="180"/>
      <c r="E26" s="181"/>
      <c r="F26" s="266" t="s">
        <v>76</v>
      </c>
      <c r="G26" s="267"/>
      <c r="H26" s="184"/>
      <c r="I26" s="21" t="s">
        <v>74</v>
      </c>
      <c r="J26" s="184"/>
      <c r="K26" s="184"/>
      <c r="L26" s="184"/>
      <c r="M26" s="184"/>
    </row>
    <row r="27" spans="1:13">
      <c r="A27" s="184"/>
      <c r="B27" s="179" t="s">
        <v>637</v>
      </c>
      <c r="C27" s="180"/>
      <c r="D27" s="180"/>
      <c r="E27" s="181"/>
      <c r="F27" s="266" t="s">
        <v>76</v>
      </c>
      <c r="G27" s="267"/>
      <c r="H27" s="184"/>
      <c r="I27" s="21" t="s">
        <v>74</v>
      </c>
      <c r="J27" s="184"/>
      <c r="K27" s="184"/>
      <c r="L27" s="184"/>
      <c r="M27" s="184"/>
    </row>
    <row r="28" spans="1:13">
      <c r="A28" s="184"/>
      <c r="B28" s="179" t="s">
        <v>638</v>
      </c>
      <c r="C28" s="180"/>
      <c r="D28" s="180"/>
      <c r="E28" s="181"/>
      <c r="F28" s="266" t="s">
        <v>76</v>
      </c>
      <c r="G28" s="267"/>
      <c r="H28" s="184"/>
      <c r="I28" s="21" t="s">
        <v>74</v>
      </c>
      <c r="J28" s="184"/>
      <c r="K28" s="184"/>
      <c r="L28" s="184"/>
      <c r="M28" s="184"/>
    </row>
    <row r="29" spans="1:13">
      <c r="A29" s="184"/>
      <c r="B29" s="179" t="s">
        <v>639</v>
      </c>
      <c r="C29" s="180"/>
      <c r="D29" s="180"/>
      <c r="E29" s="181"/>
      <c r="F29" s="266" t="s">
        <v>76</v>
      </c>
      <c r="G29" s="267"/>
      <c r="H29" s="184"/>
      <c r="I29" s="21" t="s">
        <v>74</v>
      </c>
      <c r="J29" s="184"/>
      <c r="K29" s="184"/>
      <c r="L29" s="184"/>
      <c r="M29" s="184"/>
    </row>
    <row r="30" spans="1:13">
      <c r="A30" s="184"/>
      <c r="B30" s="179" t="s">
        <v>572</v>
      </c>
      <c r="C30" s="180"/>
      <c r="D30" s="180"/>
      <c r="E30" s="181"/>
      <c r="F30" s="266" t="s">
        <v>76</v>
      </c>
      <c r="G30" s="267"/>
      <c r="H30" s="184"/>
      <c r="I30" s="21" t="s">
        <v>74</v>
      </c>
      <c r="J30" s="184"/>
      <c r="K30" s="184"/>
      <c r="L30" s="184"/>
      <c r="M30" s="184"/>
    </row>
    <row r="31" spans="1:13">
      <c r="I31" s="21" t="s">
        <v>74</v>
      </c>
      <c r="J31" s="184"/>
      <c r="K31" s="184"/>
      <c r="L31" s="184"/>
      <c r="M31" s="184"/>
    </row>
    <row r="32" spans="1:13" ht="28.65" customHeight="1">
      <c r="A32" s="184"/>
      <c r="B32" s="268" t="s">
        <v>632</v>
      </c>
      <c r="C32" s="269"/>
      <c r="D32" s="269"/>
      <c r="E32" s="270"/>
      <c r="F32" s="271"/>
      <c r="G32" s="272"/>
      <c r="H32" s="184"/>
      <c r="I32" s="21" t="s">
        <v>74</v>
      </c>
      <c r="J32" s="184"/>
      <c r="K32" s="184"/>
      <c r="L32" s="184"/>
      <c r="M32" s="184"/>
    </row>
    <row r="33" spans="1:13">
      <c r="A33" s="184"/>
      <c r="B33" s="179" t="s">
        <v>640</v>
      </c>
      <c r="C33" s="180"/>
      <c r="D33" s="180"/>
      <c r="E33" s="181"/>
      <c r="F33" s="266" t="s">
        <v>76</v>
      </c>
      <c r="G33" s="267"/>
      <c r="H33" s="184"/>
      <c r="I33" s="21" t="s">
        <v>74</v>
      </c>
      <c r="J33" s="184"/>
      <c r="K33" s="184"/>
      <c r="L33" s="184"/>
      <c r="M33" s="184"/>
    </row>
    <row r="34" spans="1:13" ht="15.6" customHeight="1">
      <c r="A34" s="184"/>
      <c r="B34" s="179" t="s">
        <v>641</v>
      </c>
      <c r="C34" s="180"/>
      <c r="D34" s="180"/>
      <c r="E34" s="181"/>
      <c r="F34" s="266" t="s">
        <v>76</v>
      </c>
      <c r="G34" s="267"/>
      <c r="H34" s="184"/>
      <c r="I34" s="21" t="s">
        <v>74</v>
      </c>
      <c r="J34" s="184"/>
      <c r="K34" s="184"/>
      <c r="L34" s="184"/>
      <c r="M34" s="184"/>
    </row>
    <row r="35" spans="1:13">
      <c r="A35" s="184"/>
      <c r="B35" s="179" t="s">
        <v>642</v>
      </c>
      <c r="C35" s="180"/>
      <c r="D35" s="180"/>
      <c r="E35" s="181"/>
      <c r="F35" s="266" t="s">
        <v>76</v>
      </c>
      <c r="G35" s="267"/>
      <c r="H35" s="184"/>
      <c r="I35" s="21" t="s">
        <v>74</v>
      </c>
      <c r="J35" s="184"/>
      <c r="K35" s="184"/>
      <c r="L35" s="184"/>
      <c r="M35" s="184"/>
    </row>
    <row r="36" spans="1:13">
      <c r="A36" s="184"/>
      <c r="B36" s="179" t="s">
        <v>643</v>
      </c>
      <c r="C36" s="180"/>
      <c r="D36" s="180"/>
      <c r="E36" s="181"/>
      <c r="F36" s="266" t="s">
        <v>76</v>
      </c>
      <c r="G36" s="267"/>
      <c r="H36" s="184"/>
      <c r="I36" s="21" t="s">
        <v>74</v>
      </c>
      <c r="J36" s="184"/>
      <c r="K36" s="184"/>
      <c r="L36" s="184"/>
      <c r="M36" s="184"/>
    </row>
    <row r="37" spans="1:13">
      <c r="A37" s="184"/>
      <c r="B37" s="179" t="s">
        <v>644</v>
      </c>
      <c r="C37" s="180"/>
      <c r="D37" s="180"/>
      <c r="E37" s="181"/>
      <c r="F37" s="266" t="s">
        <v>76</v>
      </c>
      <c r="G37" s="267"/>
      <c r="H37" s="184"/>
      <c r="I37" s="21" t="s">
        <v>74</v>
      </c>
      <c r="J37" s="184"/>
      <c r="K37" s="184"/>
      <c r="L37" s="184"/>
      <c r="M37" s="184"/>
    </row>
    <row r="38" spans="1:13">
      <c r="A38" s="184"/>
      <c r="B38" s="179" t="s">
        <v>645</v>
      </c>
      <c r="C38" s="180"/>
      <c r="D38" s="180"/>
      <c r="E38" s="181"/>
      <c r="F38" s="266" t="s">
        <v>76</v>
      </c>
      <c r="G38" s="267"/>
      <c r="H38" s="184"/>
      <c r="I38" s="21" t="s">
        <v>74</v>
      </c>
      <c r="J38" s="184"/>
      <c r="K38" s="184"/>
      <c r="L38" s="184"/>
      <c r="M38" s="184"/>
    </row>
    <row r="39" spans="1:13">
      <c r="I39" s="21" t="s">
        <v>74</v>
      </c>
      <c r="J39" s="184"/>
      <c r="K39" s="184"/>
      <c r="L39" s="184"/>
      <c r="M39" s="184"/>
    </row>
    <row r="40" spans="1:13" ht="30.6" customHeight="1">
      <c r="A40" s="184"/>
      <c r="B40" s="268" t="s">
        <v>633</v>
      </c>
      <c r="C40" s="269"/>
      <c r="D40" s="269"/>
      <c r="E40" s="270"/>
      <c r="F40" s="271"/>
      <c r="G40" s="272"/>
      <c r="H40" s="184"/>
      <c r="I40" s="21" t="s">
        <v>74</v>
      </c>
      <c r="J40" s="184"/>
      <c r="K40" s="184"/>
      <c r="L40" s="184"/>
      <c r="M40" s="184"/>
    </row>
    <row r="41" spans="1:13">
      <c r="A41" s="184"/>
      <c r="B41" s="179" t="s">
        <v>646</v>
      </c>
      <c r="C41" s="180"/>
      <c r="D41" s="180"/>
      <c r="E41" s="181"/>
      <c r="F41" s="266" t="s">
        <v>76</v>
      </c>
      <c r="G41" s="267"/>
      <c r="H41" s="184"/>
      <c r="I41" s="21" t="s">
        <v>74</v>
      </c>
      <c r="J41" s="184"/>
      <c r="K41" s="184"/>
      <c r="L41" s="184"/>
      <c r="M41" s="184"/>
    </row>
    <row r="42" spans="1:13">
      <c r="A42" s="184"/>
      <c r="B42" s="179" t="s">
        <v>647</v>
      </c>
      <c r="C42" s="180"/>
      <c r="D42" s="180"/>
      <c r="E42" s="181"/>
      <c r="F42" s="266" t="s">
        <v>76</v>
      </c>
      <c r="G42" s="267"/>
      <c r="H42" s="184"/>
      <c r="I42" s="21" t="s">
        <v>74</v>
      </c>
      <c r="J42" s="184"/>
      <c r="K42" s="184"/>
      <c r="L42" s="184"/>
      <c r="M42" s="184"/>
    </row>
    <row r="43" spans="1:13">
      <c r="A43" s="184"/>
      <c r="B43" s="179" t="s">
        <v>648</v>
      </c>
      <c r="C43" s="180"/>
      <c r="D43" s="180"/>
      <c r="E43" s="181"/>
      <c r="F43" s="266" t="s">
        <v>76</v>
      </c>
      <c r="G43" s="267"/>
      <c r="H43" s="184"/>
      <c r="I43" s="21" t="s">
        <v>74</v>
      </c>
      <c r="J43" s="184"/>
      <c r="K43" s="184"/>
      <c r="L43" s="184"/>
      <c r="M43" s="184"/>
    </row>
    <row r="44" spans="1:13">
      <c r="A44" s="184"/>
      <c r="B44" s="179" t="s">
        <v>649</v>
      </c>
      <c r="C44" s="180"/>
      <c r="D44" s="180"/>
      <c r="E44" s="181"/>
      <c r="F44" s="266" t="s">
        <v>76</v>
      </c>
      <c r="G44" s="267"/>
      <c r="H44" s="184"/>
      <c r="I44" s="21" t="s">
        <v>74</v>
      </c>
      <c r="J44" s="184"/>
      <c r="K44" s="184"/>
      <c r="L44" s="184"/>
      <c r="M44" s="184"/>
    </row>
    <row r="45" spans="1:13">
      <c r="A45" s="184"/>
      <c r="B45" s="179" t="s">
        <v>650</v>
      </c>
      <c r="C45" s="180"/>
      <c r="D45" s="180"/>
      <c r="E45" s="181"/>
      <c r="F45" s="266" t="s">
        <v>76</v>
      </c>
      <c r="G45" s="267"/>
      <c r="H45" s="184"/>
      <c r="I45" s="21" t="s">
        <v>74</v>
      </c>
      <c r="J45" s="184"/>
      <c r="K45" s="184"/>
      <c r="L45" s="184"/>
      <c r="M45" s="184"/>
    </row>
    <row r="46" spans="1:13">
      <c r="A46" s="184"/>
      <c r="B46" s="179" t="s">
        <v>651</v>
      </c>
      <c r="C46" s="180"/>
      <c r="D46" s="180"/>
      <c r="E46" s="181"/>
      <c r="F46" s="266" t="s">
        <v>76</v>
      </c>
      <c r="G46" s="267"/>
      <c r="H46" s="184"/>
      <c r="I46" s="21" t="s">
        <v>74</v>
      </c>
      <c r="J46" s="184"/>
      <c r="K46" s="184"/>
      <c r="L46" s="184"/>
      <c r="M46" s="184"/>
    </row>
    <row r="47" spans="1:13">
      <c r="A47" s="184"/>
      <c r="B47" s="184"/>
      <c r="C47" s="184"/>
      <c r="D47" s="184"/>
      <c r="E47" s="184"/>
      <c r="F47" s="184"/>
      <c r="G47" s="184"/>
      <c r="H47" s="184"/>
      <c r="I47" s="21" t="s">
        <v>74</v>
      </c>
      <c r="J47" s="184"/>
      <c r="K47" s="184"/>
      <c r="L47" s="184"/>
      <c r="M47" s="184"/>
    </row>
    <row r="48" spans="1:13" ht="15.6" customHeight="1">
      <c r="A48" s="184"/>
      <c r="B48" s="276" t="s">
        <v>573</v>
      </c>
      <c r="C48" s="277"/>
      <c r="D48" s="277"/>
      <c r="E48" s="277"/>
      <c r="F48" s="277"/>
      <c r="G48" s="277"/>
      <c r="H48" s="184"/>
      <c r="I48" s="21" t="s">
        <v>74</v>
      </c>
      <c r="J48" s="184"/>
      <c r="K48" s="184"/>
      <c r="L48" s="184"/>
      <c r="M48" s="184"/>
    </row>
    <row r="49" spans="1:13" ht="5.0999999999999996" customHeight="1">
      <c r="A49" s="184"/>
      <c r="B49" s="184"/>
      <c r="C49" s="184"/>
      <c r="D49" s="184"/>
      <c r="E49" s="184"/>
      <c r="F49" s="184"/>
      <c r="G49" s="184"/>
      <c r="H49" s="184"/>
      <c r="I49" s="21" t="s">
        <v>74</v>
      </c>
      <c r="J49" s="184"/>
      <c r="K49" s="184"/>
      <c r="L49" s="184"/>
      <c r="M49" s="184"/>
    </row>
    <row r="50" spans="1:13" ht="30.9" customHeight="1">
      <c r="A50" s="184"/>
      <c r="B50" s="268" t="s">
        <v>634</v>
      </c>
      <c r="C50" s="269"/>
      <c r="D50" s="269"/>
      <c r="E50" s="270"/>
      <c r="F50" s="271"/>
      <c r="G50" s="272"/>
      <c r="H50" s="184"/>
      <c r="I50" s="21" t="s">
        <v>74</v>
      </c>
      <c r="J50" s="184"/>
      <c r="K50" s="184"/>
      <c r="L50" s="184"/>
      <c r="M50" s="184"/>
    </row>
    <row r="51" spans="1:13" ht="16.2">
      <c r="A51" s="184"/>
      <c r="B51" s="179" t="s">
        <v>652</v>
      </c>
      <c r="C51" s="180"/>
      <c r="D51" s="180"/>
      <c r="E51" s="181"/>
      <c r="F51" s="266" t="s">
        <v>76</v>
      </c>
      <c r="G51" s="267"/>
      <c r="H51" s="184"/>
      <c r="I51" s="21" t="s">
        <v>74</v>
      </c>
      <c r="J51" s="184"/>
      <c r="K51" s="184"/>
      <c r="L51" s="184"/>
      <c r="M51" s="184"/>
    </row>
    <row r="52" spans="1:13">
      <c r="A52" s="184"/>
      <c r="B52" s="179" t="s">
        <v>574</v>
      </c>
      <c r="C52" s="180"/>
      <c r="D52" s="180"/>
      <c r="E52" s="181"/>
      <c r="F52" s="266" t="s">
        <v>76</v>
      </c>
      <c r="G52" s="267"/>
      <c r="H52" s="184"/>
      <c r="I52" s="21" t="s">
        <v>74</v>
      </c>
      <c r="J52" s="184"/>
      <c r="K52" s="184"/>
      <c r="L52" s="184"/>
      <c r="M52" s="184"/>
    </row>
    <row r="53" spans="1:13">
      <c r="A53" s="184"/>
      <c r="B53" s="182" t="s">
        <v>575</v>
      </c>
      <c r="C53" s="180"/>
      <c r="D53" s="180"/>
      <c r="E53" s="181"/>
      <c r="F53" s="266" t="s">
        <v>76</v>
      </c>
      <c r="G53" s="267"/>
      <c r="H53" s="184"/>
      <c r="I53" s="21" t="s">
        <v>74</v>
      </c>
      <c r="J53" s="184"/>
      <c r="K53" s="184"/>
      <c r="L53" s="184"/>
      <c r="M53" s="184"/>
    </row>
    <row r="54" spans="1:13">
      <c r="A54" s="184"/>
      <c r="B54" s="179" t="s">
        <v>576</v>
      </c>
      <c r="C54" s="180"/>
      <c r="D54" s="180"/>
      <c r="E54" s="181"/>
      <c r="F54" s="266" t="s">
        <v>76</v>
      </c>
      <c r="G54" s="267"/>
      <c r="H54" s="184"/>
      <c r="I54" s="21" t="s">
        <v>74</v>
      </c>
      <c r="J54" s="184"/>
      <c r="K54" s="184"/>
      <c r="L54" s="184"/>
      <c r="M54" s="184"/>
    </row>
    <row r="55" spans="1:13">
      <c r="A55" s="184"/>
      <c r="B55" s="179" t="s">
        <v>577</v>
      </c>
      <c r="C55" s="180"/>
      <c r="D55" s="180"/>
      <c r="E55" s="181"/>
      <c r="F55" s="266" t="s">
        <v>76</v>
      </c>
      <c r="G55" s="267"/>
      <c r="H55" s="184"/>
      <c r="I55" s="21" t="s">
        <v>74</v>
      </c>
      <c r="J55" s="184"/>
      <c r="K55" s="184"/>
      <c r="L55" s="184"/>
      <c r="M55" s="184"/>
    </row>
    <row r="56" spans="1:13">
      <c r="A56" s="184"/>
      <c r="B56" s="182" t="s">
        <v>653</v>
      </c>
      <c r="C56" s="180"/>
      <c r="D56" s="180"/>
      <c r="E56" s="180"/>
      <c r="F56" s="266" t="s">
        <v>76</v>
      </c>
      <c r="G56" s="267"/>
      <c r="H56" s="184"/>
      <c r="I56" s="21" t="s">
        <v>74</v>
      </c>
      <c r="J56" s="184"/>
      <c r="K56" s="184"/>
      <c r="L56" s="184"/>
      <c r="M56" s="184"/>
    </row>
    <row r="57" spans="1:13">
      <c r="A57" s="184"/>
      <c r="B57" s="273" t="s">
        <v>654</v>
      </c>
      <c r="C57" s="274"/>
      <c r="D57" s="274"/>
      <c r="E57" s="275"/>
      <c r="F57" s="266"/>
      <c r="G57" s="267"/>
      <c r="H57" s="184"/>
      <c r="I57" s="21" t="s">
        <v>74</v>
      </c>
      <c r="J57" s="184"/>
      <c r="K57" s="184"/>
      <c r="L57" s="184"/>
      <c r="M57" s="184"/>
    </row>
    <row r="58" spans="1:13">
      <c r="I58" s="21" t="s">
        <v>74</v>
      </c>
      <c r="J58" s="184"/>
      <c r="K58" s="184"/>
      <c r="L58" s="184"/>
      <c r="M58" s="184"/>
    </row>
    <row r="59" spans="1:13">
      <c r="A59" s="184"/>
      <c r="B59" s="268" t="s">
        <v>1001</v>
      </c>
      <c r="C59" s="269"/>
      <c r="D59" s="269"/>
      <c r="E59" s="270"/>
      <c r="F59" s="271"/>
      <c r="G59" s="272"/>
      <c r="H59" s="184"/>
      <c r="I59" s="21" t="s">
        <v>74</v>
      </c>
      <c r="J59" s="184"/>
      <c r="K59" s="184"/>
      <c r="L59" s="184"/>
      <c r="M59" s="184"/>
    </row>
    <row r="60" spans="1:13" ht="11.25" customHeight="1">
      <c r="A60" s="184"/>
      <c r="B60" s="184"/>
      <c r="C60" s="184"/>
      <c r="D60" s="184"/>
      <c r="E60" s="184"/>
      <c r="F60" s="184"/>
      <c r="G60" s="184"/>
      <c r="H60" s="184"/>
      <c r="I60" s="21" t="s">
        <v>74</v>
      </c>
      <c r="J60" s="184"/>
      <c r="K60" s="184"/>
      <c r="L60" s="184"/>
      <c r="M60" s="184"/>
    </row>
    <row r="61" spans="1:13" ht="28.8">
      <c r="A61" s="184"/>
      <c r="B61" s="190" t="s">
        <v>578</v>
      </c>
      <c r="C61" s="263" t="s">
        <v>579</v>
      </c>
      <c r="D61" s="264"/>
      <c r="E61" s="265"/>
      <c r="F61" s="190" t="s">
        <v>580</v>
      </c>
      <c r="G61" s="184"/>
      <c r="H61" s="184"/>
      <c r="I61" s="21" t="s">
        <v>74</v>
      </c>
      <c r="J61" s="184"/>
      <c r="K61" s="184"/>
      <c r="L61" s="184"/>
      <c r="M61" s="184"/>
    </row>
    <row r="62" spans="1:13">
      <c r="A62" s="184"/>
      <c r="B62" s="190" t="s">
        <v>581</v>
      </c>
      <c r="C62" s="263" t="s">
        <v>582</v>
      </c>
      <c r="D62" s="264"/>
      <c r="E62" s="265"/>
      <c r="F62" s="191"/>
      <c r="G62" s="184"/>
      <c r="H62" s="184"/>
      <c r="I62" s="21" t="s">
        <v>74</v>
      </c>
      <c r="J62" s="184"/>
      <c r="K62" s="184"/>
      <c r="L62" s="184"/>
      <c r="M62" s="184"/>
    </row>
    <row r="63" spans="1:13">
      <c r="A63" s="184"/>
      <c r="B63" s="190" t="s">
        <v>583</v>
      </c>
      <c r="C63" s="263" t="s">
        <v>584</v>
      </c>
      <c r="D63" s="264"/>
      <c r="E63" s="265"/>
      <c r="F63" s="191"/>
      <c r="G63" s="184"/>
      <c r="H63" s="184"/>
      <c r="I63" s="21" t="s">
        <v>74</v>
      </c>
      <c r="J63" s="184"/>
      <c r="K63" s="184"/>
      <c r="L63" s="184"/>
      <c r="M63" s="184"/>
    </row>
    <row r="64" spans="1:13">
      <c r="A64" s="184"/>
      <c r="B64" s="190" t="s">
        <v>585</v>
      </c>
      <c r="C64" s="263" t="s">
        <v>586</v>
      </c>
      <c r="D64" s="264"/>
      <c r="E64" s="265"/>
      <c r="F64" s="191"/>
      <c r="G64" s="184"/>
      <c r="H64" s="184"/>
      <c r="I64" s="21" t="s">
        <v>74</v>
      </c>
      <c r="J64" s="184"/>
      <c r="K64" s="184"/>
      <c r="L64" s="184"/>
      <c r="M64" s="184"/>
    </row>
    <row r="65" spans="1:13">
      <c r="A65" s="184"/>
      <c r="B65" s="190" t="s">
        <v>587</v>
      </c>
      <c r="C65" s="263" t="s">
        <v>588</v>
      </c>
      <c r="D65" s="264"/>
      <c r="E65" s="265"/>
      <c r="F65" s="191"/>
      <c r="G65" s="184"/>
      <c r="H65" s="184"/>
      <c r="I65" s="21" t="s">
        <v>74</v>
      </c>
      <c r="J65" s="184"/>
      <c r="K65" s="184"/>
      <c r="L65" s="184"/>
      <c r="M65" s="184"/>
    </row>
    <row r="66" spans="1:13">
      <c r="A66" s="184"/>
      <c r="B66" s="190" t="s">
        <v>589</v>
      </c>
      <c r="C66" s="263" t="s">
        <v>590</v>
      </c>
      <c r="D66" s="264"/>
      <c r="E66" s="265"/>
      <c r="F66" s="191"/>
      <c r="G66" s="184"/>
      <c r="H66" s="184"/>
      <c r="I66" s="21" t="s">
        <v>74</v>
      </c>
      <c r="J66" s="184"/>
      <c r="K66" s="184"/>
      <c r="L66" s="184"/>
      <c r="M66" s="184"/>
    </row>
    <row r="67" spans="1:13">
      <c r="A67" s="184"/>
      <c r="B67" s="190" t="s">
        <v>591</v>
      </c>
      <c r="C67" s="263" t="s">
        <v>592</v>
      </c>
      <c r="D67" s="264"/>
      <c r="E67" s="265"/>
      <c r="F67" s="191"/>
      <c r="G67" s="184"/>
      <c r="H67" s="184"/>
      <c r="I67" s="21" t="s">
        <v>74</v>
      </c>
      <c r="J67" s="184"/>
      <c r="K67" s="184"/>
      <c r="L67" s="184"/>
      <c r="M67" s="184"/>
    </row>
    <row r="68" spans="1:13">
      <c r="A68" s="184"/>
      <c r="B68" s="190" t="s">
        <v>593</v>
      </c>
      <c r="C68" s="263" t="s">
        <v>594</v>
      </c>
      <c r="D68" s="264"/>
      <c r="E68" s="265"/>
      <c r="F68" s="191"/>
      <c r="G68" s="184"/>
      <c r="H68" s="184"/>
      <c r="I68" s="21" t="s">
        <v>74</v>
      </c>
      <c r="J68" s="184"/>
      <c r="K68" s="184"/>
      <c r="L68" s="184"/>
      <c r="M68" s="184"/>
    </row>
    <row r="69" spans="1:13">
      <c r="A69" s="184"/>
      <c r="B69" s="190" t="s">
        <v>595</v>
      </c>
      <c r="C69" s="263" t="s">
        <v>596</v>
      </c>
      <c r="D69" s="264"/>
      <c r="E69" s="265"/>
      <c r="F69" s="191"/>
      <c r="G69" s="184"/>
      <c r="H69" s="184"/>
      <c r="I69" s="21" t="s">
        <v>74</v>
      </c>
      <c r="J69" s="184"/>
      <c r="K69" s="184"/>
      <c r="L69" s="184"/>
      <c r="M69" s="184"/>
    </row>
    <row r="70" spans="1:13">
      <c r="A70" s="184"/>
      <c r="B70" s="190" t="s">
        <v>597</v>
      </c>
      <c r="C70" s="263" t="s">
        <v>598</v>
      </c>
      <c r="D70" s="264"/>
      <c r="E70" s="265"/>
      <c r="F70" s="191"/>
      <c r="G70" s="184"/>
      <c r="H70" s="184"/>
      <c r="I70" s="21" t="s">
        <v>74</v>
      </c>
      <c r="J70" s="184"/>
      <c r="K70" s="184"/>
      <c r="L70" s="184"/>
      <c r="M70" s="184"/>
    </row>
    <row r="71" spans="1:13">
      <c r="A71" s="184"/>
      <c r="B71" s="190" t="s">
        <v>599</v>
      </c>
      <c r="C71" s="263" t="s">
        <v>600</v>
      </c>
      <c r="D71" s="264"/>
      <c r="E71" s="265"/>
      <c r="F71" s="191"/>
      <c r="G71" s="184"/>
      <c r="H71" s="184"/>
      <c r="I71" s="21" t="s">
        <v>74</v>
      </c>
      <c r="J71" s="184"/>
      <c r="K71" s="184"/>
      <c r="L71" s="184"/>
      <c r="M71" s="184"/>
    </row>
    <row r="72" spans="1:13">
      <c r="A72" s="184"/>
      <c r="B72" s="190" t="s">
        <v>601</v>
      </c>
      <c r="C72" s="263" t="s">
        <v>602</v>
      </c>
      <c r="D72" s="264"/>
      <c r="E72" s="265"/>
      <c r="F72" s="191"/>
      <c r="G72" s="184"/>
      <c r="H72" s="184"/>
      <c r="I72" s="21" t="s">
        <v>74</v>
      </c>
      <c r="J72" s="184"/>
      <c r="K72" s="184"/>
      <c r="L72" s="184"/>
      <c r="M72" s="184"/>
    </row>
    <row r="73" spans="1:13">
      <c r="A73" s="184"/>
      <c r="B73" s="190" t="s">
        <v>603</v>
      </c>
      <c r="C73" s="263" t="s">
        <v>604</v>
      </c>
      <c r="D73" s="264"/>
      <c r="E73" s="265"/>
      <c r="F73" s="191"/>
      <c r="G73" s="184"/>
      <c r="H73" s="184"/>
      <c r="I73" s="21" t="s">
        <v>74</v>
      </c>
      <c r="J73" s="184"/>
      <c r="K73" s="184"/>
      <c r="L73" s="184"/>
      <c r="M73" s="184"/>
    </row>
    <row r="74" spans="1:13">
      <c r="A74" s="184"/>
      <c r="B74" s="190" t="s">
        <v>605</v>
      </c>
      <c r="C74" s="263" t="s">
        <v>606</v>
      </c>
      <c r="D74" s="264"/>
      <c r="E74" s="265"/>
      <c r="F74" s="191"/>
      <c r="G74" s="184"/>
      <c r="H74" s="184"/>
      <c r="I74" s="21" t="s">
        <v>74</v>
      </c>
      <c r="J74" s="184"/>
      <c r="K74" s="184"/>
      <c r="L74" s="184"/>
      <c r="M74" s="184"/>
    </row>
    <row r="75" spans="1:13">
      <c r="A75" s="184"/>
      <c r="B75" s="190" t="s">
        <v>607</v>
      </c>
      <c r="C75" s="263" t="s">
        <v>608</v>
      </c>
      <c r="D75" s="264"/>
      <c r="E75" s="265"/>
      <c r="F75" s="191"/>
      <c r="G75" s="184"/>
      <c r="H75" s="184"/>
      <c r="I75" s="21" t="s">
        <v>74</v>
      </c>
      <c r="J75" s="184"/>
      <c r="K75" s="184"/>
      <c r="L75" s="184"/>
      <c r="M75" s="184"/>
    </row>
    <row r="76" spans="1:13">
      <c r="A76" s="184"/>
      <c r="B76" s="190" t="s">
        <v>609</v>
      </c>
      <c r="C76" s="263" t="s">
        <v>610</v>
      </c>
      <c r="D76" s="264"/>
      <c r="E76" s="265"/>
      <c r="F76" s="191"/>
      <c r="G76" s="184"/>
      <c r="H76" s="184"/>
      <c r="I76" s="21" t="s">
        <v>74</v>
      </c>
      <c r="J76" s="184"/>
      <c r="K76" s="184"/>
      <c r="L76" s="184"/>
      <c r="M76" s="184"/>
    </row>
    <row r="77" spans="1:13">
      <c r="A77" s="184"/>
      <c r="B77" s="190" t="s">
        <v>611</v>
      </c>
      <c r="C77" s="263" t="s">
        <v>612</v>
      </c>
      <c r="D77" s="264"/>
      <c r="E77" s="265"/>
      <c r="F77" s="191"/>
      <c r="G77" s="184"/>
      <c r="H77" s="184"/>
      <c r="I77" s="21" t="s">
        <v>74</v>
      </c>
      <c r="J77" s="184"/>
      <c r="K77" s="184"/>
      <c r="L77" s="184"/>
      <c r="M77" s="184"/>
    </row>
    <row r="78" spans="1:13">
      <c r="A78" s="184"/>
      <c r="B78" s="190" t="s">
        <v>613</v>
      </c>
      <c r="C78" s="263" t="s">
        <v>614</v>
      </c>
      <c r="D78" s="264"/>
      <c r="E78" s="265"/>
      <c r="F78" s="191"/>
      <c r="G78" s="184"/>
      <c r="H78" s="184"/>
      <c r="I78" s="21" t="s">
        <v>74</v>
      </c>
      <c r="J78" s="184"/>
      <c r="K78" s="184"/>
      <c r="L78" s="184"/>
      <c r="M78" s="184"/>
    </row>
    <row r="79" spans="1:13">
      <c r="A79" s="184"/>
      <c r="B79" s="190" t="s">
        <v>615</v>
      </c>
      <c r="C79" s="263" t="s">
        <v>616</v>
      </c>
      <c r="D79" s="264"/>
      <c r="E79" s="265"/>
      <c r="F79" s="191"/>
      <c r="G79" s="184"/>
      <c r="H79" s="184"/>
      <c r="I79" s="21" t="s">
        <v>74</v>
      </c>
      <c r="J79" s="184"/>
      <c r="K79" s="184"/>
      <c r="L79" s="184"/>
      <c r="M79" s="184"/>
    </row>
    <row r="80" spans="1:13">
      <c r="A80" s="184"/>
      <c r="B80" s="190" t="s">
        <v>617</v>
      </c>
      <c r="C80" s="263" t="s">
        <v>618</v>
      </c>
      <c r="D80" s="264"/>
      <c r="E80" s="265"/>
      <c r="F80" s="191"/>
      <c r="G80" s="184"/>
      <c r="H80" s="184"/>
      <c r="I80" s="21" t="s">
        <v>74</v>
      </c>
      <c r="J80" s="184"/>
      <c r="K80" s="184"/>
      <c r="L80" s="184"/>
      <c r="M80" s="184"/>
    </row>
    <row r="81" spans="1:13">
      <c r="A81" s="184"/>
      <c r="B81" s="190" t="s">
        <v>619</v>
      </c>
      <c r="C81" s="263" t="s">
        <v>620</v>
      </c>
      <c r="D81" s="264"/>
      <c r="E81" s="265"/>
      <c r="F81" s="191"/>
      <c r="G81" s="184"/>
      <c r="H81" s="184"/>
      <c r="I81" s="21" t="s">
        <v>74</v>
      </c>
      <c r="J81" s="184"/>
      <c r="K81" s="184"/>
      <c r="L81" s="184"/>
      <c r="M81" s="184"/>
    </row>
    <row r="82" spans="1:13">
      <c r="A82" s="184"/>
      <c r="B82" s="190" t="s">
        <v>621</v>
      </c>
      <c r="C82" s="263" t="s">
        <v>622</v>
      </c>
      <c r="D82" s="264"/>
      <c r="E82" s="265"/>
      <c r="F82" s="191"/>
      <c r="G82" s="184"/>
      <c r="H82" s="184"/>
      <c r="I82" s="21" t="s">
        <v>74</v>
      </c>
      <c r="J82" s="184"/>
      <c r="K82" s="184"/>
      <c r="L82" s="184"/>
      <c r="M82" s="184"/>
    </row>
    <row r="83" spans="1:13">
      <c r="A83" s="184"/>
      <c r="B83" s="190" t="s">
        <v>623</v>
      </c>
      <c r="C83" s="263" t="s">
        <v>624</v>
      </c>
      <c r="D83" s="264"/>
      <c r="E83" s="265"/>
      <c r="F83" s="191"/>
      <c r="G83" s="184"/>
      <c r="H83" s="184"/>
      <c r="I83" s="21" t="s">
        <v>74</v>
      </c>
      <c r="J83" s="184"/>
      <c r="K83" s="184"/>
      <c r="L83" s="184"/>
      <c r="M83" s="184"/>
    </row>
    <row r="84" spans="1:13">
      <c r="A84" s="184"/>
      <c r="B84" s="190" t="s">
        <v>625</v>
      </c>
      <c r="C84" s="263" t="s">
        <v>626</v>
      </c>
      <c r="D84" s="264"/>
      <c r="E84" s="265"/>
      <c r="F84" s="191"/>
      <c r="G84" s="184"/>
      <c r="H84" s="184"/>
      <c r="I84" s="21" t="s">
        <v>74</v>
      </c>
      <c r="J84" s="184"/>
      <c r="K84" s="184"/>
      <c r="L84" s="184"/>
      <c r="M84" s="184"/>
    </row>
    <row r="85" spans="1:13">
      <c r="A85" s="184"/>
      <c r="E85" s="195" t="s">
        <v>655</v>
      </c>
      <c r="F85" s="194">
        <f>SUM(F62:F84)</f>
        <v>0</v>
      </c>
      <c r="G85" s="184"/>
      <c r="H85" s="184"/>
      <c r="I85" s="21" t="s">
        <v>74</v>
      </c>
      <c r="J85" s="184"/>
      <c r="K85" s="184"/>
      <c r="L85" s="184"/>
      <c r="M85" s="184"/>
    </row>
    <row r="86" spans="1:13">
      <c r="A86" s="184"/>
      <c r="E86" s="184"/>
      <c r="F86" s="184"/>
      <c r="G86" s="184"/>
      <c r="H86" s="184"/>
      <c r="I86" s="21" t="s">
        <v>74</v>
      </c>
      <c r="J86" s="184"/>
      <c r="K86" s="184"/>
      <c r="L86" s="184"/>
      <c r="M86" s="184"/>
    </row>
    <row r="87" spans="1:13" ht="16.2">
      <c r="A87" s="184"/>
      <c r="B87" s="187" t="s">
        <v>656</v>
      </c>
      <c r="C87" s="109"/>
      <c r="D87" s="109"/>
      <c r="E87" s="184"/>
      <c r="F87" s="184"/>
      <c r="G87" s="184"/>
      <c r="H87" s="184"/>
      <c r="I87" s="21" t="s">
        <v>74</v>
      </c>
      <c r="J87" s="184"/>
      <c r="K87" s="184"/>
      <c r="L87" s="184"/>
      <c r="M87" s="184"/>
    </row>
    <row r="88" spans="1:13" ht="16.2">
      <c r="A88" s="184"/>
      <c r="B88" s="187" t="s">
        <v>657</v>
      </c>
      <c r="C88" s="109"/>
      <c r="D88" s="109"/>
      <c r="E88" s="184"/>
      <c r="F88" s="184"/>
      <c r="G88" s="184"/>
      <c r="H88" s="184"/>
      <c r="I88" s="21" t="s">
        <v>74</v>
      </c>
      <c r="J88" s="184"/>
      <c r="K88" s="184"/>
      <c r="L88" s="184"/>
      <c r="M88" s="184"/>
    </row>
    <row r="89" spans="1:13">
      <c r="A89" s="184"/>
      <c r="B89" s="187" t="s">
        <v>627</v>
      </c>
      <c r="C89" s="109"/>
      <c r="D89" s="109"/>
      <c r="E89" s="184"/>
      <c r="F89" s="184"/>
      <c r="G89" s="184"/>
      <c r="H89" s="184"/>
      <c r="I89" s="21" t="s">
        <v>74</v>
      </c>
      <c r="J89" s="184"/>
      <c r="K89" s="184"/>
      <c r="L89" s="184"/>
      <c r="M89" s="184"/>
    </row>
    <row r="90" spans="1:13" ht="16.2">
      <c r="A90" s="184"/>
      <c r="B90" s="188" t="s">
        <v>658</v>
      </c>
      <c r="C90" s="109"/>
      <c r="D90" s="109"/>
      <c r="E90" s="184"/>
      <c r="F90" s="184"/>
      <c r="G90" s="184"/>
      <c r="H90" s="184"/>
      <c r="I90" s="21" t="s">
        <v>74</v>
      </c>
      <c r="J90" s="184"/>
      <c r="K90" s="184"/>
      <c r="L90" s="184"/>
      <c r="M90" s="184"/>
    </row>
    <row r="91" spans="1:13">
      <c r="A91" s="184"/>
      <c r="B91" s="188"/>
      <c r="C91" s="109"/>
      <c r="D91" s="109"/>
      <c r="E91" s="184"/>
      <c r="F91" s="184"/>
      <c r="G91" s="184"/>
      <c r="H91" s="184"/>
      <c r="I91" s="21" t="s">
        <v>74</v>
      </c>
      <c r="J91" s="184"/>
      <c r="K91" s="184"/>
      <c r="L91" s="184"/>
      <c r="M91" s="184"/>
    </row>
    <row r="92" spans="1:13">
      <c r="A92" s="21" t="s">
        <v>74</v>
      </c>
      <c r="B92" s="21" t="s">
        <v>74</v>
      </c>
      <c r="C92" s="21" t="s">
        <v>74</v>
      </c>
      <c r="D92" s="21" t="s">
        <v>74</v>
      </c>
      <c r="E92" s="21" t="s">
        <v>74</v>
      </c>
      <c r="F92" s="21" t="s">
        <v>74</v>
      </c>
      <c r="G92" s="21" t="s">
        <v>74</v>
      </c>
      <c r="H92" s="21" t="s">
        <v>74</v>
      </c>
      <c r="I92" s="21" t="s">
        <v>74</v>
      </c>
      <c r="J92" s="184"/>
      <c r="K92" s="184"/>
      <c r="L92" s="184"/>
      <c r="M92" s="184"/>
    </row>
  </sheetData>
  <mergeCells count="68">
    <mergeCell ref="B17:E17"/>
    <mergeCell ref="F17:G17"/>
    <mergeCell ref="B4:G4"/>
    <mergeCell ref="B6:E6"/>
    <mergeCell ref="F6:G6"/>
    <mergeCell ref="B8:E8"/>
    <mergeCell ref="F8:G8"/>
    <mergeCell ref="F34:G34"/>
    <mergeCell ref="B24:E24"/>
    <mergeCell ref="F24:G24"/>
    <mergeCell ref="F25:G25"/>
    <mergeCell ref="F26:G26"/>
    <mergeCell ref="F27:G27"/>
    <mergeCell ref="F28:G28"/>
    <mergeCell ref="F29:G29"/>
    <mergeCell ref="F30:G30"/>
    <mergeCell ref="B32:E32"/>
    <mergeCell ref="F32:G32"/>
    <mergeCell ref="F33:G33"/>
    <mergeCell ref="F35:G35"/>
    <mergeCell ref="F36:G36"/>
    <mergeCell ref="F37:G37"/>
    <mergeCell ref="F38:G38"/>
    <mergeCell ref="B40:E40"/>
    <mergeCell ref="F40:G40"/>
    <mergeCell ref="F53:G53"/>
    <mergeCell ref="F41:G41"/>
    <mergeCell ref="F42:G42"/>
    <mergeCell ref="F43:G43"/>
    <mergeCell ref="F44:G44"/>
    <mergeCell ref="F45:G45"/>
    <mergeCell ref="F46:G46"/>
    <mergeCell ref="B48:G48"/>
    <mergeCell ref="B50:E50"/>
    <mergeCell ref="F50:G50"/>
    <mergeCell ref="F51:G51"/>
    <mergeCell ref="F52:G52"/>
    <mergeCell ref="C66:E66"/>
    <mergeCell ref="C67:E67"/>
    <mergeCell ref="F54:G54"/>
    <mergeCell ref="F55:G55"/>
    <mergeCell ref="F56:G56"/>
    <mergeCell ref="B59:E59"/>
    <mergeCell ref="F59:G59"/>
    <mergeCell ref="B57:E57"/>
    <mergeCell ref="F57:G57"/>
    <mergeCell ref="C61:E61"/>
    <mergeCell ref="C62:E62"/>
    <mergeCell ref="C63:E63"/>
    <mergeCell ref="C64:E64"/>
    <mergeCell ref="C65:E65"/>
    <mergeCell ref="C79:E79"/>
    <mergeCell ref="C68:E68"/>
    <mergeCell ref="C69:E69"/>
    <mergeCell ref="C70:E70"/>
    <mergeCell ref="C71:E71"/>
    <mergeCell ref="C72:E72"/>
    <mergeCell ref="C73:E73"/>
    <mergeCell ref="C74:E74"/>
    <mergeCell ref="C75:E75"/>
    <mergeCell ref="C76:E76"/>
    <mergeCell ref="C77:E77"/>
    <mergeCell ref="C78:E78"/>
    <mergeCell ref="C80:E80"/>
    <mergeCell ref="C81:E81"/>
    <mergeCell ref="C82:E82"/>
    <mergeCell ref="C83:E83"/>
    <mergeCell ref="C84:E84"/>
  </mergeCells>
  <dataValidations count="2">
    <dataValidation type="list" allowBlank="1" showInputMessage="1" showErrorMessage="1" sqref="C60 F25:G30 C20:D22 C9 F51:G56 C46:C47 C30 C38 F41:G46 C18 F33:G38">
      <formula1>$K$1:$K$2</formula1>
    </dataValidation>
    <dataValidation type="list" allowBlank="1" showInputMessage="1" showErrorMessage="1" sqref="F6:G6">
      <formula1>$L$1:$L$3</formula1>
    </dataValidation>
  </dataValidations>
  <hyperlinks>
    <hyperlink ref="B90" location="_ftnref1" display="_ftnref1"/>
    <hyperlink ref="B87" location="Questionnaire_Environmental!B7" display="[1] Please do not include any activities that are not subject to Directive (EU) 2016/2341 (IORP Directive). "/>
    <hyperlink ref="B88" location="Questionnaire_Environmental!B7" display="[2] See page 41 of EIOPA (2021) Methodological Framework for Stress Testing IORPs: https://www.eiopa.europa.eu/sites/default/files/publications/other_documents/methodological-framework-for-stress-testing-iorps-cover.pdf "/>
  </hyperlink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K181"/>
  <sheetViews>
    <sheetView showGridLines="0" zoomScale="80" zoomScaleNormal="80" workbookViewId="0">
      <selection activeCell="B3" sqref="B3"/>
    </sheetView>
  </sheetViews>
  <sheetFormatPr defaultRowHeight="14.4"/>
  <cols>
    <col min="2" max="2" width="91.88671875" customWidth="1"/>
    <col min="3" max="3" width="57.33203125" customWidth="1"/>
    <col min="7" max="9" width="8.6640625" hidden="1" customWidth="1"/>
    <col min="257" max="257" width="90.44140625" customWidth="1"/>
    <col min="258" max="258" width="55.5546875" customWidth="1"/>
    <col min="513" max="513" width="90.44140625" customWidth="1"/>
    <col min="514" max="514" width="55.5546875" customWidth="1"/>
    <col min="769" max="769" width="90.44140625" customWidth="1"/>
    <col min="770" max="770" width="55.5546875" customWidth="1"/>
    <col min="1025" max="1025" width="90.44140625" customWidth="1"/>
    <col min="1026" max="1026" width="55.5546875" customWidth="1"/>
    <col min="1281" max="1281" width="90.44140625" customWidth="1"/>
    <col min="1282" max="1282" width="55.5546875" customWidth="1"/>
    <col min="1537" max="1537" width="90.44140625" customWidth="1"/>
    <col min="1538" max="1538" width="55.5546875" customWidth="1"/>
    <col min="1793" max="1793" width="90.44140625" customWidth="1"/>
    <col min="1794" max="1794" width="55.5546875" customWidth="1"/>
    <col min="2049" max="2049" width="90.44140625" customWidth="1"/>
    <col min="2050" max="2050" width="55.5546875" customWidth="1"/>
    <col min="2305" max="2305" width="90.44140625" customWidth="1"/>
    <col min="2306" max="2306" width="55.5546875" customWidth="1"/>
    <col min="2561" max="2561" width="90.44140625" customWidth="1"/>
    <col min="2562" max="2562" width="55.5546875" customWidth="1"/>
    <col min="2817" max="2817" width="90.44140625" customWidth="1"/>
    <col min="2818" max="2818" width="55.5546875" customWidth="1"/>
    <col min="3073" max="3073" width="90.44140625" customWidth="1"/>
    <col min="3074" max="3074" width="55.5546875" customWidth="1"/>
    <col min="3329" max="3329" width="90.44140625" customWidth="1"/>
    <col min="3330" max="3330" width="55.5546875" customWidth="1"/>
    <col min="3585" max="3585" width="90.44140625" customWidth="1"/>
    <col min="3586" max="3586" width="55.5546875" customWidth="1"/>
    <col min="3841" max="3841" width="90.44140625" customWidth="1"/>
    <col min="3842" max="3842" width="55.5546875" customWidth="1"/>
    <col min="4097" max="4097" width="90.44140625" customWidth="1"/>
    <col min="4098" max="4098" width="55.5546875" customWidth="1"/>
    <col min="4353" max="4353" width="90.44140625" customWidth="1"/>
    <col min="4354" max="4354" width="55.5546875" customWidth="1"/>
    <col min="4609" max="4609" width="90.44140625" customWidth="1"/>
    <col min="4610" max="4610" width="55.5546875" customWidth="1"/>
    <col min="4865" max="4865" width="90.44140625" customWidth="1"/>
    <col min="4866" max="4866" width="55.5546875" customWidth="1"/>
    <col min="5121" max="5121" width="90.44140625" customWidth="1"/>
    <col min="5122" max="5122" width="55.5546875" customWidth="1"/>
    <col min="5377" max="5377" width="90.44140625" customWidth="1"/>
    <col min="5378" max="5378" width="55.5546875" customWidth="1"/>
    <col min="5633" max="5633" width="90.44140625" customWidth="1"/>
    <col min="5634" max="5634" width="55.5546875" customWidth="1"/>
    <col min="5889" max="5889" width="90.44140625" customWidth="1"/>
    <col min="5890" max="5890" width="55.5546875" customWidth="1"/>
    <col min="6145" max="6145" width="90.44140625" customWidth="1"/>
    <col min="6146" max="6146" width="55.5546875" customWidth="1"/>
    <col min="6401" max="6401" width="90.44140625" customWidth="1"/>
    <col min="6402" max="6402" width="55.5546875" customWidth="1"/>
    <col min="6657" max="6657" width="90.44140625" customWidth="1"/>
    <col min="6658" max="6658" width="55.5546875" customWidth="1"/>
    <col min="6913" max="6913" width="90.44140625" customWidth="1"/>
    <col min="6914" max="6914" width="55.5546875" customWidth="1"/>
    <col min="7169" max="7169" width="90.44140625" customWidth="1"/>
    <col min="7170" max="7170" width="55.5546875" customWidth="1"/>
    <col min="7425" max="7425" width="90.44140625" customWidth="1"/>
    <col min="7426" max="7426" width="55.5546875" customWidth="1"/>
    <col min="7681" max="7681" width="90.44140625" customWidth="1"/>
    <col min="7682" max="7682" width="55.5546875" customWidth="1"/>
    <col min="7937" max="7937" width="90.44140625" customWidth="1"/>
    <col min="7938" max="7938" width="55.5546875" customWidth="1"/>
    <col min="8193" max="8193" width="90.44140625" customWidth="1"/>
    <col min="8194" max="8194" width="55.5546875" customWidth="1"/>
    <col min="8449" max="8449" width="90.44140625" customWidth="1"/>
    <col min="8450" max="8450" width="55.5546875" customWidth="1"/>
    <col min="8705" max="8705" width="90.44140625" customWidth="1"/>
    <col min="8706" max="8706" width="55.5546875" customWidth="1"/>
    <col min="8961" max="8961" width="90.44140625" customWidth="1"/>
    <col min="8962" max="8962" width="55.5546875" customWidth="1"/>
    <col min="9217" max="9217" width="90.44140625" customWidth="1"/>
    <col min="9218" max="9218" width="55.5546875" customWidth="1"/>
    <col min="9473" max="9473" width="90.44140625" customWidth="1"/>
    <col min="9474" max="9474" width="55.5546875" customWidth="1"/>
    <col min="9729" max="9729" width="90.44140625" customWidth="1"/>
    <col min="9730" max="9730" width="55.5546875" customWidth="1"/>
    <col min="9985" max="9985" width="90.44140625" customWidth="1"/>
    <col min="9986" max="9986" width="55.5546875" customWidth="1"/>
    <col min="10241" max="10241" width="90.44140625" customWidth="1"/>
    <col min="10242" max="10242" width="55.5546875" customWidth="1"/>
    <col min="10497" max="10497" width="90.44140625" customWidth="1"/>
    <col min="10498" max="10498" width="55.5546875" customWidth="1"/>
    <col min="10753" max="10753" width="90.44140625" customWidth="1"/>
    <col min="10754" max="10754" width="55.5546875" customWidth="1"/>
    <col min="11009" max="11009" width="90.44140625" customWidth="1"/>
    <col min="11010" max="11010" width="55.5546875" customWidth="1"/>
    <col min="11265" max="11265" width="90.44140625" customWidth="1"/>
    <col min="11266" max="11266" width="55.5546875" customWidth="1"/>
    <col min="11521" max="11521" width="90.44140625" customWidth="1"/>
    <col min="11522" max="11522" width="55.5546875" customWidth="1"/>
    <col min="11777" max="11777" width="90.44140625" customWidth="1"/>
    <col min="11778" max="11778" width="55.5546875" customWidth="1"/>
    <col min="12033" max="12033" width="90.44140625" customWidth="1"/>
    <col min="12034" max="12034" width="55.5546875" customWidth="1"/>
    <col min="12289" max="12289" width="90.44140625" customWidth="1"/>
    <col min="12290" max="12290" width="55.5546875" customWidth="1"/>
    <col min="12545" max="12545" width="90.44140625" customWidth="1"/>
    <col min="12546" max="12546" width="55.5546875" customWidth="1"/>
    <col min="12801" max="12801" width="90.44140625" customWidth="1"/>
    <col min="12802" max="12802" width="55.5546875" customWidth="1"/>
    <col min="13057" max="13057" width="90.44140625" customWidth="1"/>
    <col min="13058" max="13058" width="55.5546875" customWidth="1"/>
    <col min="13313" max="13313" width="90.44140625" customWidth="1"/>
    <col min="13314" max="13314" width="55.5546875" customWidth="1"/>
    <col min="13569" max="13569" width="90.44140625" customWidth="1"/>
    <col min="13570" max="13570" width="55.5546875" customWidth="1"/>
    <col min="13825" max="13825" width="90.44140625" customWidth="1"/>
    <col min="13826" max="13826" width="55.5546875" customWidth="1"/>
    <col min="14081" max="14081" width="90.44140625" customWidth="1"/>
    <col min="14082" max="14082" width="55.5546875" customWidth="1"/>
    <col min="14337" max="14337" width="90.44140625" customWidth="1"/>
    <col min="14338" max="14338" width="55.5546875" customWidth="1"/>
    <col min="14593" max="14593" width="90.44140625" customWidth="1"/>
    <col min="14594" max="14594" width="55.5546875" customWidth="1"/>
    <col min="14849" max="14849" width="90.44140625" customWidth="1"/>
    <col min="14850" max="14850" width="55.5546875" customWidth="1"/>
    <col min="15105" max="15105" width="90.44140625" customWidth="1"/>
    <col min="15106" max="15106" width="55.5546875" customWidth="1"/>
    <col min="15361" max="15361" width="90.44140625" customWidth="1"/>
    <col min="15362" max="15362" width="55.5546875" customWidth="1"/>
    <col min="15617" max="15617" width="90.44140625" customWidth="1"/>
    <col min="15618" max="15618" width="55.5546875" customWidth="1"/>
    <col min="15873" max="15873" width="90.44140625" customWidth="1"/>
    <col min="15874" max="15874" width="55.5546875" customWidth="1"/>
    <col min="16129" max="16129" width="90.44140625" customWidth="1"/>
    <col min="16130" max="16130" width="55.5546875" customWidth="1"/>
  </cols>
  <sheetData>
    <row r="1" spans="1:11">
      <c r="A1" s="110" t="s">
        <v>105</v>
      </c>
      <c r="B1" s="110"/>
      <c r="C1" s="110"/>
      <c r="E1" s="21" t="s">
        <v>74</v>
      </c>
      <c r="F1" s="176"/>
      <c r="G1" s="184" t="s">
        <v>76</v>
      </c>
      <c r="H1" s="184" t="s">
        <v>76</v>
      </c>
      <c r="I1" s="184" t="s">
        <v>76</v>
      </c>
      <c r="J1" s="176"/>
      <c r="K1" s="176"/>
    </row>
    <row r="2" spans="1:11">
      <c r="A2" s="111" t="s">
        <v>660</v>
      </c>
      <c r="B2" s="111"/>
      <c r="C2" s="177"/>
      <c r="E2" s="21" t="s">
        <v>74</v>
      </c>
      <c r="F2" s="178"/>
      <c r="G2" s="184" t="s">
        <v>556</v>
      </c>
      <c r="H2" s="184" t="s">
        <v>554</v>
      </c>
      <c r="I2" s="184" t="s">
        <v>661</v>
      </c>
      <c r="J2" s="178"/>
      <c r="K2" s="178"/>
    </row>
    <row r="3" spans="1:11">
      <c r="A3" s="184"/>
      <c r="B3" s="184"/>
      <c r="C3" s="184"/>
      <c r="E3" s="21" t="s">
        <v>74</v>
      </c>
      <c r="F3" s="184"/>
      <c r="G3" s="184"/>
      <c r="H3" s="184" t="s">
        <v>557</v>
      </c>
      <c r="I3" s="184" t="s">
        <v>662</v>
      </c>
      <c r="J3" s="184"/>
      <c r="K3" s="184"/>
    </row>
    <row r="4" spans="1:11">
      <c r="A4" s="184"/>
      <c r="B4" s="284" t="s">
        <v>762</v>
      </c>
      <c r="C4" s="285"/>
      <c r="E4" s="21" t="s">
        <v>74</v>
      </c>
      <c r="F4" s="184"/>
      <c r="G4" s="184"/>
      <c r="H4" s="184" t="s">
        <v>776</v>
      </c>
      <c r="I4" s="184" t="s">
        <v>776</v>
      </c>
      <c r="J4" s="184"/>
      <c r="K4" s="184"/>
    </row>
    <row r="5" spans="1:11" ht="5.4" customHeight="1">
      <c r="A5" s="184"/>
      <c r="B5" s="184"/>
      <c r="C5" s="184"/>
      <c r="E5" s="21" t="s">
        <v>74</v>
      </c>
      <c r="F5" s="184"/>
      <c r="G5" s="184"/>
      <c r="H5" s="184"/>
      <c r="I5" s="184"/>
      <c r="J5" s="184"/>
      <c r="K5" s="184"/>
    </row>
    <row r="6" spans="1:11">
      <c r="A6" s="184"/>
      <c r="B6" s="189" t="s">
        <v>772</v>
      </c>
      <c r="C6" s="206" t="s">
        <v>76</v>
      </c>
      <c r="E6" s="21" t="s">
        <v>74</v>
      </c>
      <c r="F6" s="184"/>
      <c r="G6" s="184"/>
      <c r="H6" s="184"/>
      <c r="I6" s="184"/>
      <c r="J6" s="184"/>
      <c r="K6" s="184"/>
    </row>
    <row r="7" spans="1:11" ht="28.8">
      <c r="A7" s="184"/>
      <c r="B7" s="196" t="s">
        <v>692</v>
      </c>
      <c r="C7" s="206" t="s">
        <v>76</v>
      </c>
      <c r="E7" s="21" t="s">
        <v>74</v>
      </c>
    </row>
    <row r="8" spans="1:11">
      <c r="A8" s="184"/>
      <c r="B8" s="196" t="s">
        <v>693</v>
      </c>
      <c r="C8" s="206" t="s">
        <v>76</v>
      </c>
      <c r="E8" s="21" t="s">
        <v>74</v>
      </c>
    </row>
    <row r="9" spans="1:11">
      <c r="A9" s="184"/>
      <c r="B9" s="196" t="s">
        <v>663</v>
      </c>
      <c r="C9" s="206" t="s">
        <v>76</v>
      </c>
      <c r="E9" s="21" t="s">
        <v>74</v>
      </c>
    </row>
    <row r="10" spans="1:11">
      <c r="A10" s="184"/>
      <c r="B10" s="197" t="s">
        <v>664</v>
      </c>
      <c r="C10" s="201"/>
      <c r="E10" s="21" t="s">
        <v>74</v>
      </c>
    </row>
    <row r="11" spans="1:11" ht="44.1" customHeight="1">
      <c r="A11" s="184"/>
      <c r="B11" s="282"/>
      <c r="C11" s="283"/>
      <c r="D11" s="109"/>
      <c r="E11" s="21" t="s">
        <v>74</v>
      </c>
    </row>
    <row r="12" spans="1:11">
      <c r="E12" s="21" t="s">
        <v>74</v>
      </c>
    </row>
    <row r="13" spans="1:11">
      <c r="A13" s="184"/>
      <c r="B13" s="189" t="s">
        <v>773</v>
      </c>
      <c r="C13" s="206" t="s">
        <v>76</v>
      </c>
      <c r="E13" s="21" t="s">
        <v>74</v>
      </c>
    </row>
    <row r="14" spans="1:11">
      <c r="A14" s="184"/>
      <c r="B14" s="196" t="s">
        <v>701</v>
      </c>
      <c r="C14" s="206"/>
      <c r="E14" s="21" t="s">
        <v>74</v>
      </c>
    </row>
    <row r="15" spans="1:11">
      <c r="A15" s="184"/>
      <c r="B15" s="202" t="s">
        <v>665</v>
      </c>
      <c r="C15" s="201"/>
      <c r="E15" s="21" t="s">
        <v>74</v>
      </c>
    </row>
    <row r="16" spans="1:11" s="109" customFormat="1" ht="44.1" customHeight="1">
      <c r="A16" s="184"/>
      <c r="B16" s="282"/>
      <c r="C16" s="283"/>
      <c r="E16" s="21" t="s">
        <v>74</v>
      </c>
    </row>
    <row r="17" spans="1:5">
      <c r="A17" s="184"/>
      <c r="B17" s="196" t="s">
        <v>702</v>
      </c>
      <c r="C17" s="206" t="s">
        <v>76</v>
      </c>
      <c r="E17" s="21" t="s">
        <v>74</v>
      </c>
    </row>
    <row r="18" spans="1:5" ht="43.2">
      <c r="A18" s="184"/>
      <c r="B18" s="196" t="s">
        <v>763</v>
      </c>
      <c r="C18" s="201"/>
      <c r="E18" s="21" t="s">
        <v>74</v>
      </c>
    </row>
    <row r="19" spans="1:5" ht="44.1" customHeight="1">
      <c r="A19" s="184"/>
      <c r="B19" s="282"/>
      <c r="C19" s="283"/>
      <c r="D19" s="109"/>
      <c r="E19" s="21" t="s">
        <v>74</v>
      </c>
    </row>
    <row r="20" spans="1:5" ht="12" customHeight="1">
      <c r="A20" s="184"/>
      <c r="B20" s="184"/>
      <c r="C20" s="184"/>
      <c r="E20" s="21" t="s">
        <v>74</v>
      </c>
    </row>
    <row r="21" spans="1:5" ht="14.4" customHeight="1">
      <c r="A21" s="184"/>
      <c r="B21" s="284" t="s">
        <v>666</v>
      </c>
      <c r="C21" s="285"/>
      <c r="E21" s="21" t="s">
        <v>74</v>
      </c>
    </row>
    <row r="22" spans="1:5" ht="5.0999999999999996" customHeight="1">
      <c r="A22" s="184"/>
      <c r="B22" s="184"/>
      <c r="C22" s="184"/>
      <c r="E22" s="21" t="s">
        <v>74</v>
      </c>
    </row>
    <row r="23" spans="1:5" ht="26.4">
      <c r="A23" s="184"/>
      <c r="B23" s="189" t="s">
        <v>774</v>
      </c>
      <c r="C23" s="201"/>
      <c r="E23" s="21" t="s">
        <v>74</v>
      </c>
    </row>
    <row r="24" spans="1:5">
      <c r="A24" s="184"/>
      <c r="B24" s="196" t="s">
        <v>703</v>
      </c>
      <c r="C24" s="206" t="s">
        <v>76</v>
      </c>
      <c r="E24" s="21" t="s">
        <v>74</v>
      </c>
    </row>
    <row r="25" spans="1:5" ht="43.2">
      <c r="A25" s="184"/>
      <c r="B25" s="196" t="s">
        <v>704</v>
      </c>
      <c r="C25" s="206" t="s">
        <v>76</v>
      </c>
      <c r="E25" s="21" t="s">
        <v>74</v>
      </c>
    </row>
    <row r="26" spans="1:5" ht="28.8">
      <c r="A26" s="184"/>
      <c r="B26" s="196" t="s">
        <v>705</v>
      </c>
      <c r="C26" s="206" t="s">
        <v>76</v>
      </c>
      <c r="E26" s="21" t="s">
        <v>74</v>
      </c>
    </row>
    <row r="27" spans="1:5" ht="43.2">
      <c r="A27" s="184"/>
      <c r="B27" s="196" t="s">
        <v>706</v>
      </c>
      <c r="C27" s="206" t="s">
        <v>76</v>
      </c>
      <c r="E27" s="21" t="s">
        <v>74</v>
      </c>
    </row>
    <row r="28" spans="1:5">
      <c r="A28" s="184"/>
      <c r="B28" s="196" t="s">
        <v>707</v>
      </c>
      <c r="C28" s="206" t="s">
        <v>76</v>
      </c>
      <c r="E28" s="21" t="s">
        <v>74</v>
      </c>
    </row>
    <row r="29" spans="1:5">
      <c r="A29" s="184"/>
      <c r="B29" s="198" t="s">
        <v>667</v>
      </c>
      <c r="C29" s="201"/>
      <c r="E29" s="21" t="s">
        <v>74</v>
      </c>
    </row>
    <row r="30" spans="1:5" ht="44.1" customHeight="1">
      <c r="A30" s="184"/>
      <c r="B30" s="282"/>
      <c r="C30" s="283"/>
      <c r="D30" s="109"/>
      <c r="E30" s="21" t="s">
        <v>74</v>
      </c>
    </row>
    <row r="31" spans="1:5">
      <c r="E31" s="21" t="s">
        <v>74</v>
      </c>
    </row>
    <row r="32" spans="1:5" ht="40.65" customHeight="1">
      <c r="A32" s="184"/>
      <c r="B32" s="189" t="s">
        <v>775</v>
      </c>
      <c r="C32" s="201"/>
      <c r="E32" s="21" t="s">
        <v>74</v>
      </c>
    </row>
    <row r="33" spans="1:5">
      <c r="A33" s="184"/>
      <c r="B33" s="196" t="s">
        <v>708</v>
      </c>
      <c r="C33" s="206" t="s">
        <v>76</v>
      </c>
      <c r="E33" s="21" t="s">
        <v>74</v>
      </c>
    </row>
    <row r="34" spans="1:5">
      <c r="A34" s="184"/>
      <c r="B34" s="196" t="s">
        <v>709</v>
      </c>
      <c r="C34" s="206" t="s">
        <v>76</v>
      </c>
      <c r="E34" s="21" t="s">
        <v>74</v>
      </c>
    </row>
    <row r="35" spans="1:5">
      <c r="A35" s="184"/>
      <c r="B35" s="196" t="s">
        <v>710</v>
      </c>
      <c r="C35" s="206" t="s">
        <v>76</v>
      </c>
      <c r="E35" s="21" t="s">
        <v>74</v>
      </c>
    </row>
    <row r="36" spans="1:5" ht="28.8">
      <c r="A36" s="184"/>
      <c r="B36" s="196" t="s">
        <v>711</v>
      </c>
      <c r="C36" s="206" t="s">
        <v>76</v>
      </c>
      <c r="E36" s="21" t="s">
        <v>74</v>
      </c>
    </row>
    <row r="37" spans="1:5">
      <c r="A37" s="184"/>
      <c r="B37" s="196" t="s">
        <v>712</v>
      </c>
      <c r="C37" s="206" t="s">
        <v>76</v>
      </c>
      <c r="E37" s="21" t="s">
        <v>74</v>
      </c>
    </row>
    <row r="38" spans="1:5">
      <c r="A38" s="184"/>
      <c r="B38" s="196" t="s">
        <v>713</v>
      </c>
      <c r="C38" s="206" t="s">
        <v>76</v>
      </c>
      <c r="E38" s="21" t="s">
        <v>74</v>
      </c>
    </row>
    <row r="39" spans="1:5">
      <c r="A39" s="184"/>
      <c r="B39" s="196" t="s">
        <v>714</v>
      </c>
      <c r="C39" s="206" t="s">
        <v>76</v>
      </c>
      <c r="E39" s="21" t="s">
        <v>74</v>
      </c>
    </row>
    <row r="40" spans="1:5" ht="28.8">
      <c r="A40" s="184"/>
      <c r="B40" s="171" t="s">
        <v>668</v>
      </c>
      <c r="C40" s="201"/>
      <c r="E40" s="21" t="s">
        <v>74</v>
      </c>
    </row>
    <row r="41" spans="1:5" s="109" customFormat="1" ht="44.1" customHeight="1">
      <c r="A41" s="184"/>
      <c r="B41" s="282"/>
      <c r="C41" s="283"/>
      <c r="E41" s="21" t="s">
        <v>74</v>
      </c>
    </row>
    <row r="42" spans="1:5">
      <c r="A42" s="184"/>
      <c r="B42" s="198" t="s">
        <v>669</v>
      </c>
      <c r="C42" s="201"/>
      <c r="E42" s="21" t="s">
        <v>74</v>
      </c>
    </row>
    <row r="43" spans="1:5" ht="43.5" customHeight="1">
      <c r="A43" s="184"/>
      <c r="B43" s="282"/>
      <c r="C43" s="283"/>
      <c r="D43" s="109"/>
      <c r="E43" s="21" t="s">
        <v>74</v>
      </c>
    </row>
    <row r="44" spans="1:5">
      <c r="E44" s="21" t="s">
        <v>74</v>
      </c>
    </row>
    <row r="45" spans="1:5" ht="43.35" customHeight="1">
      <c r="A45" s="184"/>
      <c r="B45" s="189" t="s">
        <v>670</v>
      </c>
      <c r="C45" s="206" t="s">
        <v>76</v>
      </c>
      <c r="E45" s="21" t="s">
        <v>74</v>
      </c>
    </row>
    <row r="46" spans="1:5">
      <c r="E46" s="21" t="s">
        <v>74</v>
      </c>
    </row>
    <row r="47" spans="1:5">
      <c r="A47" s="184"/>
      <c r="B47" s="189" t="s">
        <v>777</v>
      </c>
      <c r="C47" s="206" t="s">
        <v>76</v>
      </c>
      <c r="E47" s="21" t="s">
        <v>74</v>
      </c>
    </row>
    <row r="48" spans="1:5">
      <c r="A48" s="184"/>
      <c r="B48" s="196" t="s">
        <v>715</v>
      </c>
      <c r="C48" s="206" t="s">
        <v>76</v>
      </c>
      <c r="E48" s="21" t="s">
        <v>74</v>
      </c>
    </row>
    <row r="49" spans="1:5">
      <c r="A49" s="184"/>
      <c r="B49" s="196" t="s">
        <v>716</v>
      </c>
      <c r="C49" s="206" t="s">
        <v>76</v>
      </c>
      <c r="E49" s="21" t="s">
        <v>74</v>
      </c>
    </row>
    <row r="50" spans="1:5">
      <c r="A50" s="184"/>
      <c r="B50" s="196" t="s">
        <v>717</v>
      </c>
      <c r="C50" s="201"/>
      <c r="E50" s="21" t="s">
        <v>74</v>
      </c>
    </row>
    <row r="51" spans="1:5" ht="44.1" customHeight="1">
      <c r="A51" s="184"/>
      <c r="B51" s="282"/>
      <c r="C51" s="283"/>
      <c r="D51" s="109"/>
      <c r="E51" s="21" t="s">
        <v>74</v>
      </c>
    </row>
    <row r="52" spans="1:5">
      <c r="E52" s="21" t="s">
        <v>74</v>
      </c>
    </row>
    <row r="53" spans="1:5">
      <c r="A53" s="184"/>
      <c r="B53" s="189" t="s">
        <v>671</v>
      </c>
      <c r="C53" s="206" t="s">
        <v>76</v>
      </c>
      <c r="E53" s="21" t="s">
        <v>74</v>
      </c>
    </row>
    <row r="54" spans="1:5">
      <c r="A54" s="184"/>
      <c r="B54" s="196" t="s">
        <v>718</v>
      </c>
      <c r="C54" s="201"/>
      <c r="E54" s="21" t="s">
        <v>74</v>
      </c>
    </row>
    <row r="55" spans="1:5" ht="44.1" customHeight="1">
      <c r="A55" s="184"/>
      <c r="B55" s="282"/>
      <c r="C55" s="283"/>
      <c r="D55" s="109"/>
      <c r="E55" s="21" t="s">
        <v>74</v>
      </c>
    </row>
    <row r="56" spans="1:5">
      <c r="E56" s="21" t="s">
        <v>74</v>
      </c>
    </row>
    <row r="57" spans="1:5" ht="40.65" customHeight="1">
      <c r="A57" s="184"/>
      <c r="B57" s="189" t="s">
        <v>694</v>
      </c>
      <c r="C57" s="201"/>
      <c r="E57" s="21" t="s">
        <v>74</v>
      </c>
    </row>
    <row r="58" spans="1:5">
      <c r="A58" s="184"/>
      <c r="B58" s="196" t="s">
        <v>778</v>
      </c>
      <c r="C58" s="206" t="s">
        <v>76</v>
      </c>
      <c r="E58" s="21" t="s">
        <v>74</v>
      </c>
    </row>
    <row r="59" spans="1:5">
      <c r="A59" s="184"/>
      <c r="B59" s="196" t="s">
        <v>779</v>
      </c>
      <c r="C59" s="206" t="s">
        <v>76</v>
      </c>
      <c r="E59" s="21" t="s">
        <v>74</v>
      </c>
    </row>
    <row r="60" spans="1:5">
      <c r="A60" s="184"/>
      <c r="B60" s="196" t="s">
        <v>781</v>
      </c>
      <c r="C60" s="206" t="s">
        <v>76</v>
      </c>
      <c r="E60" s="21" t="s">
        <v>74</v>
      </c>
    </row>
    <row r="61" spans="1:5">
      <c r="A61" s="184"/>
      <c r="B61" s="196" t="s">
        <v>780</v>
      </c>
      <c r="C61" s="206" t="s">
        <v>76</v>
      </c>
      <c r="E61" s="21" t="s">
        <v>74</v>
      </c>
    </row>
    <row r="62" spans="1:5">
      <c r="E62" s="21" t="s">
        <v>74</v>
      </c>
    </row>
    <row r="63" spans="1:5" ht="26.4">
      <c r="A63" s="184"/>
      <c r="B63" s="189" t="s">
        <v>695</v>
      </c>
      <c r="C63" s="201"/>
      <c r="E63" s="21" t="s">
        <v>74</v>
      </c>
    </row>
    <row r="64" spans="1:5">
      <c r="A64" s="184"/>
      <c r="B64" s="196" t="s">
        <v>719</v>
      </c>
      <c r="C64" s="206" t="s">
        <v>76</v>
      </c>
      <c r="E64" s="21" t="s">
        <v>74</v>
      </c>
    </row>
    <row r="65" spans="1:5">
      <c r="A65" s="184"/>
      <c r="B65" s="196" t="s">
        <v>720</v>
      </c>
      <c r="C65" s="206" t="s">
        <v>76</v>
      </c>
      <c r="E65" s="21" t="s">
        <v>74</v>
      </c>
    </row>
    <row r="66" spans="1:5">
      <c r="A66" s="184"/>
      <c r="B66" s="196" t="s">
        <v>721</v>
      </c>
      <c r="C66" s="206" t="s">
        <v>76</v>
      </c>
      <c r="E66" s="21" t="s">
        <v>74</v>
      </c>
    </row>
    <row r="67" spans="1:5">
      <c r="A67" s="184"/>
      <c r="B67" s="196" t="s">
        <v>722</v>
      </c>
      <c r="C67" s="206" t="s">
        <v>76</v>
      </c>
      <c r="E67" s="21" t="s">
        <v>74</v>
      </c>
    </row>
    <row r="68" spans="1:5">
      <c r="A68" s="184"/>
      <c r="B68" s="196" t="s">
        <v>723</v>
      </c>
      <c r="C68" s="206" t="s">
        <v>76</v>
      </c>
      <c r="E68" s="21" t="s">
        <v>74</v>
      </c>
    </row>
    <row r="69" spans="1:5">
      <c r="A69" s="184"/>
      <c r="B69" s="199" t="s">
        <v>672</v>
      </c>
      <c r="C69" s="201"/>
      <c r="E69" s="21" t="s">
        <v>74</v>
      </c>
    </row>
    <row r="70" spans="1:5" ht="44.1" customHeight="1">
      <c r="A70" s="184"/>
      <c r="B70" s="282"/>
      <c r="C70" s="283"/>
      <c r="D70" s="109"/>
      <c r="E70" s="21" t="s">
        <v>74</v>
      </c>
    </row>
    <row r="71" spans="1:5">
      <c r="E71" s="21" t="s">
        <v>74</v>
      </c>
    </row>
    <row r="72" spans="1:5" ht="26.4">
      <c r="A72" s="184"/>
      <c r="B72" s="189" t="s">
        <v>696</v>
      </c>
      <c r="C72" s="201"/>
      <c r="E72" s="21" t="s">
        <v>74</v>
      </c>
    </row>
    <row r="73" spans="1:5" ht="28.8">
      <c r="A73" s="184"/>
      <c r="B73" s="196" t="s">
        <v>724</v>
      </c>
      <c r="C73" s="206" t="s">
        <v>76</v>
      </c>
      <c r="E73" s="21" t="s">
        <v>74</v>
      </c>
    </row>
    <row r="74" spans="1:5">
      <c r="A74" s="184"/>
      <c r="B74" s="196" t="s">
        <v>725</v>
      </c>
      <c r="C74" s="206" t="s">
        <v>76</v>
      </c>
      <c r="E74" s="21" t="s">
        <v>74</v>
      </c>
    </row>
    <row r="75" spans="1:5" ht="28.8">
      <c r="A75" s="184"/>
      <c r="B75" s="196" t="s">
        <v>726</v>
      </c>
      <c r="C75" s="206" t="s">
        <v>76</v>
      </c>
      <c r="E75" s="21" t="s">
        <v>74</v>
      </c>
    </row>
    <row r="76" spans="1:5" ht="28.8">
      <c r="A76" s="184"/>
      <c r="B76" s="196" t="s">
        <v>727</v>
      </c>
      <c r="C76" s="206" t="s">
        <v>76</v>
      </c>
      <c r="E76" s="21" t="s">
        <v>74</v>
      </c>
    </row>
    <row r="77" spans="1:5" ht="28.8">
      <c r="A77" s="184"/>
      <c r="B77" s="196" t="s">
        <v>728</v>
      </c>
      <c r="C77" s="206" t="s">
        <v>76</v>
      </c>
      <c r="E77" s="21" t="s">
        <v>74</v>
      </c>
    </row>
    <row r="78" spans="1:5" ht="28.8">
      <c r="A78" s="184"/>
      <c r="B78" s="196" t="s">
        <v>729</v>
      </c>
      <c r="C78" s="206" t="s">
        <v>76</v>
      </c>
      <c r="E78" s="21" t="s">
        <v>74</v>
      </c>
    </row>
    <row r="79" spans="1:5">
      <c r="A79" s="184"/>
      <c r="B79" s="196" t="s">
        <v>782</v>
      </c>
      <c r="C79" s="206" t="s">
        <v>76</v>
      </c>
      <c r="E79" s="21" t="s">
        <v>74</v>
      </c>
    </row>
    <row r="80" spans="1:5">
      <c r="A80" s="184"/>
      <c r="B80" s="184"/>
      <c r="C80" s="184"/>
      <c r="E80" s="21" t="s">
        <v>74</v>
      </c>
    </row>
    <row r="81" spans="1:5">
      <c r="A81" s="184"/>
      <c r="B81" s="284" t="s">
        <v>673</v>
      </c>
      <c r="C81" s="285"/>
      <c r="E81" s="21" t="s">
        <v>74</v>
      </c>
    </row>
    <row r="82" spans="1:5" ht="6.6" customHeight="1">
      <c r="A82" s="184"/>
      <c r="B82" s="184"/>
      <c r="C82" s="184"/>
      <c r="E82" s="21" t="s">
        <v>74</v>
      </c>
    </row>
    <row r="83" spans="1:5" ht="28.8">
      <c r="A83" s="184"/>
      <c r="B83" s="189" t="s">
        <v>674</v>
      </c>
      <c r="C83" s="208" t="s">
        <v>76</v>
      </c>
      <c r="E83" s="21" t="s">
        <v>74</v>
      </c>
    </row>
    <row r="84" spans="1:5">
      <c r="A84" s="184"/>
      <c r="B84" s="196" t="s">
        <v>730</v>
      </c>
      <c r="C84" s="201"/>
      <c r="E84" s="21" t="s">
        <v>74</v>
      </c>
    </row>
    <row r="85" spans="1:5" ht="44.1" customHeight="1">
      <c r="B85" s="282"/>
      <c r="C85" s="283"/>
      <c r="E85" s="21" t="s">
        <v>74</v>
      </c>
    </row>
    <row r="86" spans="1:5">
      <c r="E86" s="21" t="s">
        <v>74</v>
      </c>
    </row>
    <row r="87" spans="1:5" ht="28.8">
      <c r="A87" s="184"/>
      <c r="B87" s="189" t="s">
        <v>675</v>
      </c>
      <c r="C87" s="208" t="s">
        <v>76</v>
      </c>
      <c r="E87" s="21" t="s">
        <v>74</v>
      </c>
    </row>
    <row r="88" spans="1:5">
      <c r="E88" s="21" t="s">
        <v>74</v>
      </c>
    </row>
    <row r="89" spans="1:5" ht="42" customHeight="1">
      <c r="A89" s="184"/>
      <c r="B89" s="189" t="s">
        <v>697</v>
      </c>
      <c r="C89" s="208" t="s">
        <v>76</v>
      </c>
      <c r="E89" s="21" t="s">
        <v>74</v>
      </c>
    </row>
    <row r="90" spans="1:5">
      <c r="A90" s="184"/>
      <c r="B90" s="196" t="s">
        <v>731</v>
      </c>
      <c r="C90" s="206" t="s">
        <v>76</v>
      </c>
      <c r="E90" s="21" t="s">
        <v>74</v>
      </c>
    </row>
    <row r="91" spans="1:5">
      <c r="A91" s="184"/>
      <c r="B91" s="196" t="s">
        <v>732</v>
      </c>
      <c r="C91" s="206" t="s">
        <v>76</v>
      </c>
      <c r="E91" s="21" t="s">
        <v>74</v>
      </c>
    </row>
    <row r="92" spans="1:5">
      <c r="A92" s="184"/>
      <c r="B92" s="196" t="s">
        <v>733</v>
      </c>
      <c r="C92" s="206" t="s">
        <v>76</v>
      </c>
      <c r="E92" s="21" t="s">
        <v>74</v>
      </c>
    </row>
    <row r="93" spans="1:5">
      <c r="A93" s="184"/>
      <c r="B93" s="196" t="s">
        <v>734</v>
      </c>
      <c r="C93" s="206" t="s">
        <v>76</v>
      </c>
      <c r="E93" s="21" t="s">
        <v>74</v>
      </c>
    </row>
    <row r="94" spans="1:5">
      <c r="A94" s="184"/>
      <c r="B94" s="196" t="s">
        <v>735</v>
      </c>
      <c r="C94" s="206" t="s">
        <v>76</v>
      </c>
      <c r="E94" s="21" t="s">
        <v>74</v>
      </c>
    </row>
    <row r="95" spans="1:5">
      <c r="A95" s="184"/>
      <c r="B95" s="196" t="s">
        <v>736</v>
      </c>
      <c r="C95" s="206" t="s">
        <v>76</v>
      </c>
      <c r="E95" s="21" t="s">
        <v>74</v>
      </c>
    </row>
    <row r="96" spans="1:5">
      <c r="A96" s="184"/>
      <c r="B96" s="196" t="s">
        <v>737</v>
      </c>
      <c r="C96" s="206" t="s">
        <v>76</v>
      </c>
      <c r="E96" s="21" t="s">
        <v>74</v>
      </c>
    </row>
    <row r="97" spans="1:5">
      <c r="A97" s="184"/>
      <c r="B97" s="199" t="s">
        <v>676</v>
      </c>
      <c r="C97" s="201"/>
      <c r="E97" s="21" t="s">
        <v>74</v>
      </c>
    </row>
    <row r="98" spans="1:5" ht="44.1" customHeight="1">
      <c r="A98" s="184"/>
      <c r="B98" s="282"/>
      <c r="C98" s="283"/>
      <c r="D98" s="109"/>
      <c r="E98" s="21" t="s">
        <v>74</v>
      </c>
    </row>
    <row r="99" spans="1:5">
      <c r="E99" s="21" t="s">
        <v>74</v>
      </c>
    </row>
    <row r="100" spans="1:5" ht="40.799999999999997">
      <c r="A100" s="184"/>
      <c r="B100" s="189" t="s">
        <v>698</v>
      </c>
      <c r="C100" s="208" t="s">
        <v>76</v>
      </c>
      <c r="E100" s="21" t="s">
        <v>74</v>
      </c>
    </row>
    <row r="101" spans="1:5">
      <c r="A101" s="184"/>
      <c r="B101" s="196" t="s">
        <v>738</v>
      </c>
      <c r="C101" s="206" t="s">
        <v>76</v>
      </c>
      <c r="E101" s="21" t="s">
        <v>74</v>
      </c>
    </row>
    <row r="102" spans="1:5">
      <c r="A102" s="184"/>
      <c r="B102" s="196" t="s">
        <v>739</v>
      </c>
      <c r="C102" s="206" t="s">
        <v>76</v>
      </c>
      <c r="E102" s="21" t="s">
        <v>74</v>
      </c>
    </row>
    <row r="103" spans="1:5">
      <c r="A103" s="184"/>
      <c r="B103" s="196" t="s">
        <v>740</v>
      </c>
      <c r="C103" s="206" t="s">
        <v>76</v>
      </c>
      <c r="E103" s="21" t="s">
        <v>74</v>
      </c>
    </row>
    <row r="104" spans="1:5">
      <c r="A104" s="184"/>
      <c r="B104" s="196" t="s">
        <v>741</v>
      </c>
      <c r="C104" s="206" t="s">
        <v>76</v>
      </c>
      <c r="E104" s="21" t="s">
        <v>74</v>
      </c>
    </row>
    <row r="105" spans="1:5">
      <c r="A105" s="184"/>
      <c r="B105" s="196" t="s">
        <v>742</v>
      </c>
      <c r="C105" s="206" t="s">
        <v>76</v>
      </c>
      <c r="E105" s="21" t="s">
        <v>74</v>
      </c>
    </row>
    <row r="106" spans="1:5">
      <c r="A106" s="184"/>
      <c r="B106" s="196" t="s">
        <v>743</v>
      </c>
      <c r="C106" s="206" t="s">
        <v>76</v>
      </c>
      <c r="E106" s="21" t="s">
        <v>74</v>
      </c>
    </row>
    <row r="107" spans="1:5">
      <c r="A107" s="184"/>
      <c r="B107" s="196" t="s">
        <v>744</v>
      </c>
      <c r="C107" s="206" t="s">
        <v>76</v>
      </c>
      <c r="E107" s="21" t="s">
        <v>74</v>
      </c>
    </row>
    <row r="108" spans="1:5">
      <c r="A108" s="184"/>
      <c r="B108" s="199" t="s">
        <v>677</v>
      </c>
      <c r="C108" s="201"/>
      <c r="E108" s="21" t="s">
        <v>74</v>
      </c>
    </row>
    <row r="109" spans="1:5" ht="43.5" customHeight="1">
      <c r="A109" s="184"/>
      <c r="B109" s="282"/>
      <c r="C109" s="283"/>
      <c r="D109" s="109"/>
      <c r="E109" s="21" t="s">
        <v>74</v>
      </c>
    </row>
    <row r="110" spans="1:5">
      <c r="E110" s="21" t="s">
        <v>74</v>
      </c>
    </row>
    <row r="111" spans="1:5" ht="28.8">
      <c r="A111" s="184"/>
      <c r="B111" s="189" t="s">
        <v>783</v>
      </c>
      <c r="C111" s="208" t="s">
        <v>76</v>
      </c>
      <c r="E111" s="21" t="s">
        <v>74</v>
      </c>
    </row>
    <row r="112" spans="1:5">
      <c r="A112" s="184"/>
      <c r="B112" s="196" t="s">
        <v>745</v>
      </c>
      <c r="C112" s="201"/>
      <c r="E112" s="21" t="s">
        <v>74</v>
      </c>
    </row>
    <row r="113" spans="1:5" ht="44.1" customHeight="1">
      <c r="A113" s="184"/>
      <c r="B113" s="282"/>
      <c r="C113" s="283"/>
      <c r="D113" s="109"/>
      <c r="E113" s="21" t="s">
        <v>74</v>
      </c>
    </row>
    <row r="114" spans="1:5">
      <c r="A114" s="184"/>
      <c r="B114" s="184"/>
      <c r="C114" s="184"/>
      <c r="E114" s="21" t="s">
        <v>74</v>
      </c>
    </row>
    <row r="115" spans="1:5">
      <c r="A115" s="184"/>
      <c r="B115" s="284" t="s">
        <v>678</v>
      </c>
      <c r="C115" s="285"/>
      <c r="E115" s="21" t="s">
        <v>74</v>
      </c>
    </row>
    <row r="116" spans="1:5" ht="5.0999999999999996" customHeight="1">
      <c r="A116" s="184"/>
      <c r="B116" s="184"/>
      <c r="C116" s="184"/>
      <c r="E116" s="21" t="s">
        <v>74</v>
      </c>
    </row>
    <row r="117" spans="1:5" ht="28.8">
      <c r="A117" s="184"/>
      <c r="B117" s="189" t="s">
        <v>679</v>
      </c>
      <c r="C117" s="208" t="s">
        <v>76</v>
      </c>
      <c r="E117" s="21" t="s">
        <v>74</v>
      </c>
    </row>
    <row r="118" spans="1:5">
      <c r="E118" s="21" t="s">
        <v>74</v>
      </c>
    </row>
    <row r="119" spans="1:5" ht="40.65" customHeight="1">
      <c r="A119" s="184"/>
      <c r="B119" s="189" t="s">
        <v>699</v>
      </c>
      <c r="C119" s="201"/>
      <c r="E119" s="21" t="s">
        <v>74</v>
      </c>
    </row>
    <row r="120" spans="1:5">
      <c r="A120" s="184"/>
      <c r="B120" s="196" t="s">
        <v>746</v>
      </c>
      <c r="C120" s="206" t="s">
        <v>76</v>
      </c>
      <c r="E120" s="21" t="s">
        <v>74</v>
      </c>
    </row>
    <row r="121" spans="1:5">
      <c r="A121" s="184"/>
      <c r="B121" s="171" t="s">
        <v>784</v>
      </c>
      <c r="C121" s="206" t="s">
        <v>76</v>
      </c>
      <c r="E121" s="21" t="s">
        <v>74</v>
      </c>
    </row>
    <row r="122" spans="1:5">
      <c r="A122" s="184"/>
      <c r="B122" s="171" t="s">
        <v>785</v>
      </c>
      <c r="C122" s="206" t="s">
        <v>76</v>
      </c>
      <c r="E122" s="21" t="s">
        <v>74</v>
      </c>
    </row>
    <row r="123" spans="1:5">
      <c r="A123" s="184"/>
      <c r="B123" s="171" t="s">
        <v>786</v>
      </c>
      <c r="C123" s="206" t="s">
        <v>76</v>
      </c>
      <c r="E123" s="21" t="s">
        <v>74</v>
      </c>
    </row>
    <row r="124" spans="1:5">
      <c r="A124" s="184"/>
      <c r="B124" s="171" t="s">
        <v>787</v>
      </c>
      <c r="C124" s="206" t="s">
        <v>76</v>
      </c>
      <c r="E124" s="21" t="s">
        <v>74</v>
      </c>
    </row>
    <row r="125" spans="1:5">
      <c r="A125" s="184"/>
      <c r="B125" s="171" t="s">
        <v>788</v>
      </c>
      <c r="C125" s="206" t="s">
        <v>76</v>
      </c>
      <c r="E125" s="21" t="s">
        <v>74</v>
      </c>
    </row>
    <row r="126" spans="1:5">
      <c r="A126" s="184"/>
      <c r="B126" s="171" t="s">
        <v>789</v>
      </c>
      <c r="C126" s="206" t="s">
        <v>76</v>
      </c>
      <c r="E126" s="21" t="s">
        <v>74</v>
      </c>
    </row>
    <row r="127" spans="1:5">
      <c r="A127" s="184"/>
      <c r="B127" s="196" t="s">
        <v>747</v>
      </c>
      <c r="C127" s="206" t="s">
        <v>76</v>
      </c>
      <c r="E127" s="21" t="s">
        <v>74</v>
      </c>
    </row>
    <row r="128" spans="1:5">
      <c r="A128" s="184"/>
      <c r="B128" s="196" t="s">
        <v>748</v>
      </c>
      <c r="C128" s="206" t="s">
        <v>76</v>
      </c>
      <c r="E128" s="21" t="s">
        <v>74</v>
      </c>
    </row>
    <row r="129" spans="1:5">
      <c r="E129" s="21" t="s">
        <v>74</v>
      </c>
    </row>
    <row r="130" spans="1:5" ht="69.599999999999994">
      <c r="A130" s="184"/>
      <c r="B130" s="189" t="s">
        <v>790</v>
      </c>
      <c r="C130" s="201"/>
      <c r="E130" s="21" t="s">
        <v>74</v>
      </c>
    </row>
    <row r="131" spans="1:5" ht="43.2">
      <c r="A131" s="184"/>
      <c r="B131" s="196" t="s">
        <v>749</v>
      </c>
      <c r="C131" s="208" t="s">
        <v>76</v>
      </c>
      <c r="E131" s="21" t="s">
        <v>74</v>
      </c>
    </row>
    <row r="132" spans="1:5" ht="28.8">
      <c r="A132" s="184"/>
      <c r="B132" s="196" t="s">
        <v>750</v>
      </c>
      <c r="C132" s="208" t="s">
        <v>76</v>
      </c>
      <c r="E132" s="21" t="s">
        <v>74</v>
      </c>
    </row>
    <row r="133" spans="1:5">
      <c r="A133" s="184"/>
      <c r="B133" s="196" t="s">
        <v>751</v>
      </c>
      <c r="C133" s="208" t="s">
        <v>76</v>
      </c>
      <c r="E133" s="21" t="s">
        <v>74</v>
      </c>
    </row>
    <row r="134" spans="1:5" ht="28.8">
      <c r="A134" s="184"/>
      <c r="B134" s="196" t="s">
        <v>752</v>
      </c>
      <c r="C134" s="208" t="s">
        <v>76</v>
      </c>
      <c r="E134" s="21" t="s">
        <v>74</v>
      </c>
    </row>
    <row r="135" spans="1:5" ht="28.8">
      <c r="A135" s="184"/>
      <c r="B135" s="196" t="s">
        <v>680</v>
      </c>
      <c r="C135" s="208" t="s">
        <v>76</v>
      </c>
      <c r="E135" s="21" t="s">
        <v>74</v>
      </c>
    </row>
    <row r="136" spans="1:5">
      <c r="E136" s="21" t="s">
        <v>74</v>
      </c>
    </row>
    <row r="137" spans="1:5">
      <c r="A137" s="184"/>
      <c r="B137" s="189" t="s">
        <v>791</v>
      </c>
      <c r="C137" s="201"/>
      <c r="E137" s="21" t="s">
        <v>74</v>
      </c>
    </row>
    <row r="138" spans="1:5">
      <c r="A138" s="184"/>
      <c r="B138" s="196" t="s">
        <v>753</v>
      </c>
      <c r="C138" s="206" t="s">
        <v>76</v>
      </c>
      <c r="E138" s="21" t="s">
        <v>74</v>
      </c>
    </row>
    <row r="139" spans="1:5">
      <c r="A139" s="184"/>
      <c r="B139" s="196" t="s">
        <v>754</v>
      </c>
      <c r="C139" s="206" t="s">
        <v>76</v>
      </c>
      <c r="E139" s="21" t="s">
        <v>74</v>
      </c>
    </row>
    <row r="140" spans="1:5">
      <c r="A140" s="184"/>
      <c r="B140" s="196" t="s">
        <v>755</v>
      </c>
      <c r="C140" s="206" t="s">
        <v>76</v>
      </c>
      <c r="E140" s="21" t="s">
        <v>74</v>
      </c>
    </row>
    <row r="141" spans="1:5">
      <c r="E141" s="21" t="s">
        <v>74</v>
      </c>
    </row>
    <row r="142" spans="1:5" ht="28.8">
      <c r="A142" s="184"/>
      <c r="B142" s="189" t="s">
        <v>681</v>
      </c>
      <c r="C142" s="201"/>
      <c r="E142" s="21" t="s">
        <v>74</v>
      </c>
    </row>
    <row r="143" spans="1:5">
      <c r="A143" s="184"/>
      <c r="B143" s="196" t="s">
        <v>756</v>
      </c>
      <c r="C143" s="201"/>
      <c r="E143" s="21" t="s">
        <v>74</v>
      </c>
    </row>
    <row r="144" spans="1:5" ht="44.1" customHeight="1">
      <c r="A144" s="184"/>
      <c r="B144" s="282"/>
      <c r="C144" s="283"/>
      <c r="D144" s="109"/>
      <c r="E144" s="21" t="s">
        <v>74</v>
      </c>
    </row>
    <row r="145" spans="1:5">
      <c r="A145" s="184"/>
      <c r="B145" s="196" t="s">
        <v>757</v>
      </c>
      <c r="C145" s="201"/>
      <c r="E145" s="21" t="s">
        <v>74</v>
      </c>
    </row>
    <row r="146" spans="1:5" ht="44.1" customHeight="1">
      <c r="A146" s="184"/>
      <c r="B146" s="282"/>
      <c r="C146" s="283"/>
      <c r="D146" s="109"/>
      <c r="E146" s="21" t="s">
        <v>74</v>
      </c>
    </row>
    <row r="147" spans="1:5">
      <c r="A147" s="184"/>
      <c r="B147" s="196" t="s">
        <v>758</v>
      </c>
      <c r="C147" s="201"/>
      <c r="E147" s="21" t="s">
        <v>74</v>
      </c>
    </row>
    <row r="148" spans="1:5" ht="44.1" customHeight="1">
      <c r="A148" s="184"/>
      <c r="B148" s="282"/>
      <c r="C148" s="283"/>
      <c r="D148" s="109"/>
      <c r="E148" s="21" t="s">
        <v>74</v>
      </c>
    </row>
    <row r="149" spans="1:5">
      <c r="A149" s="184"/>
      <c r="B149" s="196" t="s">
        <v>759</v>
      </c>
      <c r="C149" s="203"/>
      <c r="E149" s="21" t="s">
        <v>74</v>
      </c>
    </row>
    <row r="150" spans="1:5">
      <c r="A150" s="184"/>
      <c r="B150" s="171" t="s">
        <v>682</v>
      </c>
      <c r="C150" s="206" t="s">
        <v>76</v>
      </c>
      <c r="E150" s="21" t="s">
        <v>74</v>
      </c>
    </row>
    <row r="151" spans="1:5">
      <c r="A151" s="184"/>
      <c r="B151" s="171" t="s">
        <v>683</v>
      </c>
      <c r="C151" s="206" t="s">
        <v>76</v>
      </c>
      <c r="E151" s="21" t="s">
        <v>74</v>
      </c>
    </row>
    <row r="152" spans="1:5">
      <c r="A152" s="184"/>
      <c r="B152" s="171" t="s">
        <v>684</v>
      </c>
      <c r="C152" s="206" t="s">
        <v>76</v>
      </c>
      <c r="E152" s="21" t="s">
        <v>74</v>
      </c>
    </row>
    <row r="153" spans="1:5">
      <c r="A153" s="184"/>
      <c r="B153" s="171" t="s">
        <v>685</v>
      </c>
      <c r="C153" s="206" t="s">
        <v>76</v>
      </c>
      <c r="E153" s="21" t="s">
        <v>74</v>
      </c>
    </row>
    <row r="154" spans="1:5">
      <c r="A154" s="184"/>
      <c r="B154" s="171" t="s">
        <v>686</v>
      </c>
      <c r="C154" s="206" t="s">
        <v>76</v>
      </c>
      <c r="E154" s="21" t="s">
        <v>74</v>
      </c>
    </row>
    <row r="155" spans="1:5">
      <c r="A155" s="184"/>
      <c r="B155" s="171" t="s">
        <v>687</v>
      </c>
      <c r="C155" s="206" t="s">
        <v>76</v>
      </c>
      <c r="E155" s="21" t="s">
        <v>74</v>
      </c>
    </row>
    <row r="156" spans="1:5">
      <c r="A156" s="184"/>
      <c r="B156" s="196" t="s">
        <v>760</v>
      </c>
      <c r="C156" s="201"/>
      <c r="E156" s="21" t="s">
        <v>74</v>
      </c>
    </row>
    <row r="157" spans="1:5">
      <c r="A157" s="184"/>
      <c r="B157" s="171" t="s">
        <v>688</v>
      </c>
      <c r="C157" s="206" t="s">
        <v>76</v>
      </c>
      <c r="E157" s="21" t="s">
        <v>74</v>
      </c>
    </row>
    <row r="158" spans="1:5">
      <c r="A158" s="184"/>
      <c r="B158" s="171" t="s">
        <v>689</v>
      </c>
      <c r="C158" s="206" t="s">
        <v>76</v>
      </c>
      <c r="E158" s="21" t="s">
        <v>74</v>
      </c>
    </row>
    <row r="159" spans="1:5">
      <c r="A159" s="184"/>
      <c r="B159" s="171" t="s">
        <v>690</v>
      </c>
      <c r="C159" s="206" t="s">
        <v>76</v>
      </c>
      <c r="E159" s="21" t="s">
        <v>74</v>
      </c>
    </row>
    <row r="160" spans="1:5">
      <c r="A160" s="184"/>
      <c r="B160" s="200" t="s">
        <v>691</v>
      </c>
      <c r="C160" s="201"/>
      <c r="E160" s="21" t="s">
        <v>74</v>
      </c>
    </row>
    <row r="161" spans="1:5" ht="43.5" customHeight="1">
      <c r="A161" s="184"/>
      <c r="B161" s="282"/>
      <c r="C161" s="283"/>
      <c r="D161" s="109"/>
      <c r="E161" s="21" t="s">
        <v>74</v>
      </c>
    </row>
    <row r="162" spans="1:5" ht="28.8">
      <c r="A162" s="184"/>
      <c r="B162" s="196" t="s">
        <v>761</v>
      </c>
      <c r="C162" s="208" t="s">
        <v>76</v>
      </c>
      <c r="E162" s="21" t="s">
        <v>74</v>
      </c>
    </row>
    <row r="163" spans="1:5">
      <c r="A163" s="184"/>
      <c r="B163" s="171" t="s">
        <v>700</v>
      </c>
      <c r="C163" s="201"/>
      <c r="E163" s="21" t="s">
        <v>74</v>
      </c>
    </row>
    <row r="164" spans="1:5" ht="43.5" customHeight="1">
      <c r="A164" s="184"/>
      <c r="B164" s="282"/>
      <c r="C164" s="283"/>
      <c r="D164" s="109"/>
      <c r="E164" s="21" t="s">
        <v>74</v>
      </c>
    </row>
    <row r="165" spans="1:5">
      <c r="A165" s="184"/>
      <c r="B165" s="204"/>
      <c r="C165" s="184"/>
      <c r="E165" s="21" t="s">
        <v>74</v>
      </c>
    </row>
    <row r="166" spans="1:5">
      <c r="A166" s="184"/>
      <c r="B166" s="284" t="s">
        <v>764</v>
      </c>
      <c r="C166" s="285"/>
      <c r="E166" s="21" t="s">
        <v>74</v>
      </c>
    </row>
    <row r="167" spans="1:5">
      <c r="A167" s="184"/>
      <c r="B167" s="205" t="s">
        <v>765</v>
      </c>
      <c r="C167" s="184"/>
      <c r="E167" s="21" t="s">
        <v>74</v>
      </c>
    </row>
    <row r="168" spans="1:5">
      <c r="A168" s="184"/>
      <c r="B168" s="204"/>
      <c r="C168" s="184"/>
      <c r="E168" s="21" t="s">
        <v>74</v>
      </c>
    </row>
    <row r="169" spans="1:5">
      <c r="A169" s="184"/>
      <c r="B169" s="209" t="s">
        <v>766</v>
      </c>
      <c r="C169" s="201"/>
      <c r="E169" s="21" t="s">
        <v>74</v>
      </c>
    </row>
    <row r="170" spans="1:5">
      <c r="A170" s="184"/>
      <c r="B170" s="171" t="s">
        <v>767</v>
      </c>
      <c r="C170" s="201"/>
      <c r="E170" s="21" t="s">
        <v>74</v>
      </c>
    </row>
    <row r="171" spans="1:5" ht="44.1" customHeight="1">
      <c r="A171" s="184"/>
      <c r="B171" s="282"/>
      <c r="C171" s="283"/>
      <c r="D171" s="109"/>
      <c r="E171" s="21" t="s">
        <v>74</v>
      </c>
    </row>
    <row r="172" spans="1:5">
      <c r="A172" s="184"/>
      <c r="B172" s="171" t="s">
        <v>768</v>
      </c>
      <c r="C172" s="201"/>
      <c r="E172" s="21" t="s">
        <v>74</v>
      </c>
    </row>
    <row r="173" spans="1:5" ht="44.1" customHeight="1">
      <c r="A173" s="184"/>
      <c r="B173" s="282"/>
      <c r="C173" s="283"/>
      <c r="D173" s="109"/>
      <c r="E173" s="21" t="s">
        <v>74</v>
      </c>
    </row>
    <row r="174" spans="1:5">
      <c r="A174" s="184"/>
      <c r="B174" s="171" t="s">
        <v>769</v>
      </c>
      <c r="C174" s="201"/>
      <c r="E174" s="21" t="s">
        <v>74</v>
      </c>
    </row>
    <row r="175" spans="1:5" ht="44.1" customHeight="1">
      <c r="A175" s="184"/>
      <c r="B175" s="282"/>
      <c r="C175" s="283"/>
      <c r="D175" s="109"/>
      <c r="E175" s="21" t="s">
        <v>74</v>
      </c>
    </row>
    <row r="176" spans="1:5" ht="28.8">
      <c r="A176" s="184"/>
      <c r="B176" s="171" t="s">
        <v>770</v>
      </c>
      <c r="C176" s="201"/>
      <c r="E176" s="21" t="s">
        <v>74</v>
      </c>
    </row>
    <row r="177" spans="1:5" ht="44.1" customHeight="1">
      <c r="A177" s="184"/>
      <c r="B177" s="282"/>
      <c r="C177" s="283"/>
      <c r="D177" s="109"/>
      <c r="E177" s="21" t="s">
        <v>74</v>
      </c>
    </row>
    <row r="178" spans="1:5">
      <c r="A178" s="184"/>
      <c r="B178" s="171" t="s">
        <v>771</v>
      </c>
      <c r="C178" s="201"/>
      <c r="E178" s="21" t="s">
        <v>74</v>
      </c>
    </row>
    <row r="179" spans="1:5" ht="44.1" customHeight="1">
      <c r="A179" s="184"/>
      <c r="B179" s="282"/>
      <c r="C179" s="283"/>
      <c r="D179" s="109"/>
      <c r="E179" s="21" t="s">
        <v>74</v>
      </c>
    </row>
    <row r="180" spans="1:5">
      <c r="A180" s="184"/>
      <c r="B180" s="204"/>
      <c r="C180" s="184"/>
      <c r="E180" s="21" t="s">
        <v>74</v>
      </c>
    </row>
    <row r="181" spans="1:5">
      <c r="A181" s="21" t="s">
        <v>74</v>
      </c>
      <c r="B181" s="21" t="s">
        <v>74</v>
      </c>
      <c r="C181" s="21" t="s">
        <v>74</v>
      </c>
      <c r="D181" s="21" t="s">
        <v>74</v>
      </c>
      <c r="E181" s="21" t="s">
        <v>74</v>
      </c>
    </row>
  </sheetData>
  <mergeCells count="28">
    <mergeCell ref="B4:C4"/>
    <mergeCell ref="B21:C21"/>
    <mergeCell ref="B81:C81"/>
    <mergeCell ref="B115:C115"/>
    <mergeCell ref="B166:C166"/>
    <mergeCell ref="B11:C11"/>
    <mergeCell ref="B19:C19"/>
    <mergeCell ref="B30:C30"/>
    <mergeCell ref="B43:C43"/>
    <mergeCell ref="B146:C146"/>
    <mergeCell ref="B148:C148"/>
    <mergeCell ref="B161:C161"/>
    <mergeCell ref="B164:C164"/>
    <mergeCell ref="B51:C51"/>
    <mergeCell ref="B55:C55"/>
    <mergeCell ref="B70:C70"/>
    <mergeCell ref="B85:C85"/>
    <mergeCell ref="B98:C98"/>
    <mergeCell ref="B109:C109"/>
    <mergeCell ref="B16:C16"/>
    <mergeCell ref="B41:C41"/>
    <mergeCell ref="B177:C177"/>
    <mergeCell ref="B179:C179"/>
    <mergeCell ref="B113:C113"/>
    <mergeCell ref="B144:C144"/>
    <mergeCell ref="B171:C171"/>
    <mergeCell ref="B173:C173"/>
    <mergeCell ref="B175:C175"/>
  </mergeCells>
  <dataValidations count="4">
    <dataValidation type="list" allowBlank="1" showInputMessage="1" showErrorMessage="1" sqref="C100 C13 C117 C111 C87 C83 C89">
      <formula1>$H$1:$H$3</formula1>
    </dataValidation>
    <dataValidation type="list" allowBlank="1" showInputMessage="1" showErrorMessage="1" sqref="C64:C68 C58:C61 C101:C107 C73:C79 C24:C28 C120:C128 C150:C155 C157:C159 C90:C96 C131:C135 C33:C39">
      <formula1>$G$1:$G$2</formula1>
    </dataValidation>
    <dataValidation type="list" allowBlank="1" showInputMessage="1" showErrorMessage="1" sqref="C138:C140 C17 C45 C47:C49 C53 C162 C6:C9">
      <formula1>$H$1:$H$4</formula1>
    </dataValidation>
    <dataValidation type="list" allowBlank="1" showInputMessage="1" showErrorMessage="1" sqref="C14">
      <formula1>$I$1:$I$4</formula1>
    </dataValidation>
  </dataValidation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J100"/>
  <sheetViews>
    <sheetView showGridLines="0" zoomScale="80" zoomScaleNormal="80" workbookViewId="0">
      <selection activeCell="B23" sqref="B23"/>
    </sheetView>
  </sheetViews>
  <sheetFormatPr defaultRowHeight="14.4"/>
  <cols>
    <col min="2" max="2" width="135" customWidth="1"/>
    <col min="3" max="5" width="30.33203125" customWidth="1"/>
    <col min="9" max="10" width="0" hidden="1" customWidth="1"/>
  </cols>
  <sheetData>
    <row r="1" spans="1:10">
      <c r="A1" s="110" t="s">
        <v>105</v>
      </c>
      <c r="B1" s="111"/>
      <c r="C1" s="111"/>
      <c r="D1" s="128"/>
      <c r="E1" s="216"/>
      <c r="F1" s="184"/>
      <c r="G1" s="21" t="s">
        <v>74</v>
      </c>
      <c r="H1" s="184"/>
      <c r="I1" s="184" t="s">
        <v>76</v>
      </c>
      <c r="J1" s="184" t="s">
        <v>76</v>
      </c>
    </row>
    <row r="2" spans="1:10">
      <c r="A2" s="111" t="s">
        <v>793</v>
      </c>
      <c r="B2" s="111"/>
      <c r="C2" s="111"/>
      <c r="D2" s="128"/>
      <c r="E2" s="216"/>
      <c r="F2" s="184"/>
      <c r="G2" s="21" t="s">
        <v>74</v>
      </c>
      <c r="H2" s="184"/>
      <c r="I2" s="184" t="s">
        <v>556</v>
      </c>
      <c r="J2" s="184" t="s">
        <v>554</v>
      </c>
    </row>
    <row r="3" spans="1:10">
      <c r="A3" s="184"/>
      <c r="B3" s="184"/>
      <c r="C3" s="184"/>
      <c r="D3" s="184"/>
      <c r="E3" s="184"/>
      <c r="F3" s="184"/>
      <c r="G3" s="21" t="s">
        <v>74</v>
      </c>
      <c r="H3" s="184"/>
      <c r="I3" s="184"/>
      <c r="J3" s="184" t="s">
        <v>557</v>
      </c>
    </row>
    <row r="4" spans="1:10" ht="43.2">
      <c r="A4" s="184"/>
      <c r="B4" s="220" t="s">
        <v>829</v>
      </c>
      <c r="C4" s="203"/>
      <c r="D4" s="210"/>
      <c r="E4" s="184"/>
      <c r="F4" s="184"/>
      <c r="G4" s="21" t="s">
        <v>74</v>
      </c>
      <c r="H4" s="184"/>
      <c r="I4" s="184"/>
      <c r="J4" s="184"/>
    </row>
    <row r="5" spans="1:10">
      <c r="A5" s="184"/>
      <c r="B5" s="223" t="s">
        <v>794</v>
      </c>
      <c r="C5" s="203"/>
      <c r="D5" s="184"/>
      <c r="E5" s="184"/>
      <c r="F5" s="184"/>
      <c r="G5" s="21" t="s">
        <v>74</v>
      </c>
      <c r="H5" s="184"/>
      <c r="I5" s="184"/>
      <c r="J5" s="184"/>
    </row>
    <row r="6" spans="1:10">
      <c r="A6" s="184"/>
      <c r="B6" s="211" t="s">
        <v>795</v>
      </c>
      <c r="C6" s="203"/>
      <c r="D6" s="184"/>
      <c r="E6" s="184"/>
      <c r="F6" s="184"/>
      <c r="G6" s="21" t="s">
        <v>74</v>
      </c>
      <c r="H6" s="184"/>
      <c r="I6" s="184"/>
      <c r="J6" s="184"/>
    </row>
    <row r="7" spans="1:10">
      <c r="A7" s="184"/>
      <c r="B7" s="198" t="s">
        <v>796</v>
      </c>
      <c r="C7" s="49" t="s">
        <v>76</v>
      </c>
      <c r="D7" s="184"/>
      <c r="E7" s="184"/>
      <c r="F7" s="184"/>
      <c r="G7" s="21" t="s">
        <v>74</v>
      </c>
      <c r="H7" s="184"/>
      <c r="I7" s="184"/>
      <c r="J7" s="184"/>
    </row>
    <row r="8" spans="1:10">
      <c r="A8" s="184"/>
      <c r="B8" s="198" t="s">
        <v>797</v>
      </c>
      <c r="C8" s="49" t="s">
        <v>76</v>
      </c>
      <c r="D8" s="184"/>
      <c r="E8" s="184"/>
      <c r="F8" s="184"/>
      <c r="G8" s="21" t="s">
        <v>74</v>
      </c>
    </row>
    <row r="9" spans="1:10">
      <c r="A9" s="184"/>
      <c r="B9" s="224" t="s">
        <v>798</v>
      </c>
      <c r="C9" s="212"/>
      <c r="D9" s="184"/>
      <c r="E9" s="184"/>
      <c r="F9" s="184"/>
      <c r="G9" s="21" t="s">
        <v>74</v>
      </c>
    </row>
    <row r="10" spans="1:10">
      <c r="A10" s="184"/>
      <c r="B10" s="198" t="s">
        <v>799</v>
      </c>
      <c r="C10" s="49" t="s">
        <v>76</v>
      </c>
      <c r="D10" s="184"/>
      <c r="E10" s="184"/>
      <c r="F10" s="184"/>
      <c r="G10" s="21" t="s">
        <v>74</v>
      </c>
    </row>
    <row r="11" spans="1:10" ht="14.4" customHeight="1">
      <c r="A11" s="184"/>
      <c r="B11" s="211" t="s">
        <v>1012</v>
      </c>
      <c r="C11" s="203"/>
      <c r="D11" s="184"/>
      <c r="E11" s="184"/>
      <c r="F11" s="184"/>
      <c r="G11" s="21" t="s">
        <v>74</v>
      </c>
    </row>
    <row r="12" spans="1:10">
      <c r="A12" s="184"/>
      <c r="B12" s="198" t="s">
        <v>855</v>
      </c>
      <c r="C12" s="49" t="s">
        <v>76</v>
      </c>
      <c r="D12" s="184"/>
      <c r="E12" s="184"/>
      <c r="F12" s="184"/>
      <c r="G12" s="21" t="s">
        <v>74</v>
      </c>
    </row>
    <row r="13" spans="1:10" s="109" customFormat="1">
      <c r="A13" s="184"/>
      <c r="B13" s="198" t="s">
        <v>856</v>
      </c>
      <c r="C13" s="49" t="s">
        <v>76</v>
      </c>
      <c r="D13" s="184"/>
      <c r="E13" s="184"/>
      <c r="F13" s="184"/>
      <c r="G13" s="21" t="s">
        <v>74</v>
      </c>
    </row>
    <row r="14" spans="1:10">
      <c r="A14" s="184"/>
      <c r="B14" s="198" t="s">
        <v>857</v>
      </c>
      <c r="C14" s="49" t="s">
        <v>76</v>
      </c>
      <c r="D14" s="184"/>
      <c r="E14" s="184"/>
      <c r="F14" s="184"/>
      <c r="G14" s="21" t="s">
        <v>74</v>
      </c>
    </row>
    <row r="15" spans="1:10">
      <c r="A15" s="184"/>
      <c r="B15" s="198" t="s">
        <v>858</v>
      </c>
      <c r="C15" s="49" t="s">
        <v>76</v>
      </c>
      <c r="D15" s="184"/>
      <c r="E15" s="184"/>
      <c r="F15" s="184"/>
      <c r="G15" s="21" t="s">
        <v>74</v>
      </c>
    </row>
    <row r="16" spans="1:10">
      <c r="A16" s="184"/>
      <c r="B16" s="221" t="s">
        <v>800</v>
      </c>
      <c r="C16" s="203"/>
      <c r="D16" s="184"/>
      <c r="E16" s="184"/>
      <c r="F16" s="184"/>
      <c r="G16" s="21" t="s">
        <v>74</v>
      </c>
    </row>
    <row r="17" spans="1:7">
      <c r="A17" s="184"/>
      <c r="B17" s="211" t="s">
        <v>795</v>
      </c>
      <c r="C17" s="203"/>
      <c r="D17" s="184"/>
      <c r="E17" s="184"/>
      <c r="F17" s="184"/>
      <c r="G17" s="21" t="s">
        <v>74</v>
      </c>
    </row>
    <row r="18" spans="1:7">
      <c r="A18" s="184"/>
      <c r="B18" s="198" t="s">
        <v>801</v>
      </c>
      <c r="C18" s="49" t="s">
        <v>76</v>
      </c>
      <c r="D18" s="184"/>
      <c r="E18" s="184"/>
      <c r="F18" s="184"/>
      <c r="G18" s="21" t="s">
        <v>74</v>
      </c>
    </row>
    <row r="19" spans="1:7">
      <c r="A19" s="184"/>
      <c r="B19" s="198" t="s">
        <v>802</v>
      </c>
      <c r="C19" s="49" t="s">
        <v>76</v>
      </c>
      <c r="D19" s="184"/>
      <c r="E19" s="184"/>
      <c r="F19" s="184"/>
      <c r="G19" s="21" t="s">
        <v>74</v>
      </c>
    </row>
    <row r="20" spans="1:7">
      <c r="A20" s="184"/>
      <c r="B20" s="224" t="s">
        <v>803</v>
      </c>
      <c r="C20" s="212"/>
      <c r="D20" s="184"/>
      <c r="E20" s="184"/>
      <c r="F20" s="184"/>
      <c r="G20" s="21" t="s">
        <v>74</v>
      </c>
    </row>
    <row r="21" spans="1:7">
      <c r="A21" s="184"/>
      <c r="B21" s="198" t="s">
        <v>804</v>
      </c>
      <c r="C21" s="49" t="s">
        <v>76</v>
      </c>
      <c r="D21" s="184"/>
      <c r="E21" s="184"/>
      <c r="F21" s="184"/>
      <c r="G21" s="21" t="s">
        <v>74</v>
      </c>
    </row>
    <row r="22" spans="1:7">
      <c r="A22" s="184"/>
      <c r="B22" s="211" t="s">
        <v>1013</v>
      </c>
      <c r="C22" s="203"/>
      <c r="D22" s="184"/>
      <c r="E22" s="184"/>
      <c r="F22" s="184"/>
      <c r="G22" s="21" t="s">
        <v>74</v>
      </c>
    </row>
    <row r="23" spans="1:7">
      <c r="A23" s="184"/>
      <c r="B23" s="198" t="s">
        <v>805</v>
      </c>
      <c r="C23" s="49" t="s">
        <v>76</v>
      </c>
      <c r="D23" s="184"/>
      <c r="E23" s="184"/>
      <c r="F23" s="184"/>
      <c r="G23" s="21" t="s">
        <v>74</v>
      </c>
    </row>
    <row r="24" spans="1:7">
      <c r="A24" s="184"/>
      <c r="B24" s="198" t="s">
        <v>806</v>
      </c>
      <c r="C24" s="49" t="s">
        <v>76</v>
      </c>
      <c r="D24" s="184"/>
      <c r="E24" s="184"/>
      <c r="F24" s="184"/>
      <c r="G24" s="21" t="s">
        <v>74</v>
      </c>
    </row>
    <row r="25" spans="1:7">
      <c r="A25" s="184"/>
      <c r="B25" s="198" t="s">
        <v>807</v>
      </c>
      <c r="C25" s="49" t="s">
        <v>76</v>
      </c>
      <c r="D25" s="184"/>
      <c r="E25" s="184"/>
      <c r="F25" s="184"/>
      <c r="G25" s="21" t="s">
        <v>74</v>
      </c>
    </row>
    <row r="26" spans="1:7">
      <c r="A26" s="184"/>
      <c r="B26" s="184"/>
      <c r="C26" s="184"/>
      <c r="D26" s="184"/>
      <c r="E26" s="184"/>
      <c r="F26" s="184"/>
      <c r="G26" s="21" t="s">
        <v>74</v>
      </c>
    </row>
    <row r="27" spans="1:7" ht="40.799999999999997">
      <c r="A27" s="184"/>
      <c r="B27" s="220" t="s">
        <v>830</v>
      </c>
      <c r="C27" s="203"/>
      <c r="D27" s="184"/>
      <c r="E27" s="184"/>
      <c r="F27" s="184"/>
      <c r="G27" s="21" t="s">
        <v>74</v>
      </c>
    </row>
    <row r="28" spans="1:7">
      <c r="A28" s="184"/>
      <c r="B28" s="222" t="s">
        <v>808</v>
      </c>
      <c r="C28" s="49" t="s">
        <v>76</v>
      </c>
      <c r="D28" s="184"/>
      <c r="E28" s="184"/>
      <c r="F28" s="184"/>
      <c r="G28" s="21" t="s">
        <v>74</v>
      </c>
    </row>
    <row r="29" spans="1:7">
      <c r="A29" s="184"/>
      <c r="B29" s="222" t="s">
        <v>809</v>
      </c>
      <c r="C29" s="49" t="s">
        <v>76</v>
      </c>
      <c r="D29" s="184"/>
      <c r="E29" s="184"/>
      <c r="F29" s="184"/>
      <c r="G29" s="21" t="s">
        <v>74</v>
      </c>
    </row>
    <row r="30" spans="1:7">
      <c r="A30" s="184"/>
      <c r="B30" s="222" t="s">
        <v>810</v>
      </c>
      <c r="C30" s="49" t="s">
        <v>76</v>
      </c>
      <c r="D30" s="184"/>
      <c r="E30" s="184"/>
      <c r="F30" s="184"/>
      <c r="G30" s="21" t="s">
        <v>74</v>
      </c>
    </row>
    <row r="31" spans="1:7" ht="57.9" customHeight="1">
      <c r="A31" s="184"/>
      <c r="B31" s="220" t="s">
        <v>811</v>
      </c>
      <c r="C31" s="203"/>
      <c r="D31" s="184"/>
      <c r="E31" s="184"/>
      <c r="F31" s="184"/>
      <c r="G31" s="21" t="s">
        <v>74</v>
      </c>
    </row>
    <row r="32" spans="1:7" ht="44.1" customHeight="1">
      <c r="A32" s="184"/>
      <c r="B32" s="282"/>
      <c r="C32" s="283"/>
      <c r="D32" s="184"/>
      <c r="E32" s="184"/>
      <c r="F32" s="184"/>
      <c r="G32" s="21" t="s">
        <v>74</v>
      </c>
    </row>
    <row r="33" spans="1:7">
      <c r="A33" s="184"/>
      <c r="B33" s="184"/>
      <c r="C33" s="184"/>
      <c r="D33" s="184"/>
      <c r="E33" s="184"/>
      <c r="F33" s="184"/>
      <c r="G33" s="21" t="s">
        <v>74</v>
      </c>
    </row>
    <row r="34" spans="1:7">
      <c r="A34" s="184"/>
      <c r="B34" s="220" t="s">
        <v>812</v>
      </c>
      <c r="C34" s="203"/>
      <c r="D34" s="213"/>
      <c r="E34" s="184"/>
      <c r="F34" s="184"/>
      <c r="G34" s="21" t="s">
        <v>74</v>
      </c>
    </row>
    <row r="35" spans="1:7">
      <c r="A35" s="184"/>
      <c r="B35" s="225" t="s">
        <v>813</v>
      </c>
      <c r="C35" s="49" t="s">
        <v>76</v>
      </c>
      <c r="D35" s="184"/>
      <c r="E35" s="184"/>
      <c r="F35" s="184"/>
      <c r="G35" s="21" t="s">
        <v>74</v>
      </c>
    </row>
    <row r="36" spans="1:7" ht="28.8">
      <c r="A36" s="184"/>
      <c r="B36" s="226" t="s">
        <v>814</v>
      </c>
      <c r="C36" s="49" t="s">
        <v>76</v>
      </c>
      <c r="D36" s="184"/>
      <c r="E36" s="184"/>
      <c r="F36" s="184"/>
      <c r="G36" s="21" t="s">
        <v>74</v>
      </c>
    </row>
    <row r="37" spans="1:7">
      <c r="A37" s="184"/>
      <c r="B37" s="225" t="s">
        <v>815</v>
      </c>
      <c r="C37" s="49" t="s">
        <v>76</v>
      </c>
      <c r="D37" s="184"/>
      <c r="E37" s="184"/>
      <c r="F37" s="184"/>
      <c r="G37" s="21" t="s">
        <v>74</v>
      </c>
    </row>
    <row r="38" spans="1:7">
      <c r="A38" s="184"/>
      <c r="B38" s="225" t="s">
        <v>816</v>
      </c>
      <c r="C38" s="49" t="s">
        <v>76</v>
      </c>
      <c r="D38" s="184"/>
      <c r="E38" s="184"/>
      <c r="F38" s="184"/>
      <c r="G38" s="21" t="s">
        <v>74</v>
      </c>
    </row>
    <row r="39" spans="1:7">
      <c r="A39" s="184"/>
      <c r="B39" s="225" t="s">
        <v>817</v>
      </c>
      <c r="C39" s="49" t="s">
        <v>76</v>
      </c>
      <c r="D39" s="184"/>
      <c r="E39" s="184"/>
      <c r="F39" s="184"/>
      <c r="G39" s="21" t="s">
        <v>74</v>
      </c>
    </row>
    <row r="40" spans="1:7">
      <c r="A40" s="184"/>
      <c r="B40" s="225" t="s">
        <v>818</v>
      </c>
      <c r="C40" s="217" t="s">
        <v>76</v>
      </c>
      <c r="D40" s="184"/>
      <c r="E40" s="184"/>
      <c r="F40" s="184"/>
      <c r="G40" s="21" t="s">
        <v>74</v>
      </c>
    </row>
    <row r="41" spans="1:7">
      <c r="A41" s="184"/>
      <c r="B41" s="294" t="s">
        <v>819</v>
      </c>
      <c r="C41" s="294"/>
      <c r="D41" s="184"/>
      <c r="E41" s="184"/>
      <c r="F41" s="184"/>
      <c r="G41" s="21" t="s">
        <v>74</v>
      </c>
    </row>
    <row r="42" spans="1:7" ht="44.1" customHeight="1">
      <c r="A42" s="184"/>
      <c r="B42" s="282"/>
      <c r="C42" s="283"/>
      <c r="D42" s="184"/>
      <c r="E42" s="184"/>
      <c r="F42" s="184"/>
      <c r="G42" s="21" t="s">
        <v>74</v>
      </c>
    </row>
    <row r="43" spans="1:7" ht="14.4" customHeight="1">
      <c r="A43" s="184"/>
      <c r="B43" s="293" t="s">
        <v>820</v>
      </c>
      <c r="C43" s="293"/>
      <c r="D43" s="184"/>
      <c r="E43" s="184"/>
      <c r="F43" s="184"/>
      <c r="G43" s="21" t="s">
        <v>74</v>
      </c>
    </row>
    <row r="44" spans="1:7" ht="44.1" customHeight="1">
      <c r="A44" s="184"/>
      <c r="B44" s="282"/>
      <c r="C44" s="283"/>
      <c r="D44" s="184"/>
      <c r="E44" s="184"/>
      <c r="F44" s="184"/>
      <c r="G44" s="21" t="s">
        <v>74</v>
      </c>
    </row>
    <row r="45" spans="1:7">
      <c r="A45" s="184"/>
      <c r="B45" s="293" t="s">
        <v>821</v>
      </c>
      <c r="C45" s="293"/>
      <c r="D45" s="184"/>
      <c r="E45" s="184"/>
      <c r="F45" s="184"/>
      <c r="G45" s="21" t="s">
        <v>74</v>
      </c>
    </row>
    <row r="46" spans="1:7" ht="44.1" customHeight="1">
      <c r="A46" s="184"/>
      <c r="B46" s="282"/>
      <c r="C46" s="283"/>
      <c r="D46" s="184"/>
      <c r="E46" s="184"/>
      <c r="F46" s="184"/>
      <c r="G46" s="21" t="s">
        <v>74</v>
      </c>
    </row>
    <row r="47" spans="1:7">
      <c r="A47" s="184"/>
      <c r="B47" s="184"/>
      <c r="C47" s="184"/>
      <c r="D47" s="184"/>
      <c r="E47" s="184"/>
      <c r="F47" s="184"/>
      <c r="G47" s="21" t="s">
        <v>74</v>
      </c>
    </row>
    <row r="48" spans="1:7" ht="29.4" customHeight="1">
      <c r="A48" s="184"/>
      <c r="B48" s="220" t="s">
        <v>831</v>
      </c>
      <c r="C48" s="203"/>
      <c r="D48" s="213"/>
      <c r="E48" s="184"/>
      <c r="F48" s="184"/>
      <c r="G48" s="21" t="s">
        <v>74</v>
      </c>
    </row>
    <row r="49" spans="1:7">
      <c r="A49" s="184"/>
      <c r="B49" s="225" t="s">
        <v>832</v>
      </c>
      <c r="C49" s="49" t="s">
        <v>76</v>
      </c>
      <c r="D49" s="184"/>
      <c r="E49" s="184"/>
      <c r="F49" s="184"/>
      <c r="G49" s="21" t="s">
        <v>74</v>
      </c>
    </row>
    <row r="50" spans="1:7">
      <c r="A50" s="184"/>
      <c r="B50" s="225" t="s">
        <v>833</v>
      </c>
      <c r="C50" s="49" t="s">
        <v>76</v>
      </c>
      <c r="D50" s="184"/>
      <c r="E50" s="184"/>
      <c r="F50" s="184"/>
      <c r="G50" s="21" t="s">
        <v>74</v>
      </c>
    </row>
    <row r="51" spans="1:7">
      <c r="A51" s="184"/>
      <c r="B51" s="225" t="s">
        <v>834</v>
      </c>
      <c r="C51" s="49" t="s">
        <v>76</v>
      </c>
      <c r="D51" s="184"/>
      <c r="E51" s="184"/>
      <c r="F51" s="184"/>
      <c r="G51" s="21" t="s">
        <v>74</v>
      </c>
    </row>
    <row r="52" spans="1:7">
      <c r="A52" s="184"/>
      <c r="B52" s="225" t="s">
        <v>835</v>
      </c>
      <c r="C52" s="49" t="s">
        <v>76</v>
      </c>
      <c r="D52" s="184"/>
      <c r="E52" s="184"/>
      <c r="F52" s="184"/>
      <c r="G52" s="21" t="s">
        <v>74</v>
      </c>
    </row>
    <row r="53" spans="1:7">
      <c r="A53" s="184"/>
      <c r="B53" s="225" t="s">
        <v>836</v>
      </c>
      <c r="C53" s="49" t="s">
        <v>76</v>
      </c>
      <c r="D53" s="184"/>
      <c r="E53" s="184"/>
      <c r="F53" s="184"/>
      <c r="G53" s="21" t="s">
        <v>74</v>
      </c>
    </row>
    <row r="54" spans="1:7">
      <c r="A54" s="184"/>
      <c r="B54" s="171" t="s">
        <v>837</v>
      </c>
      <c r="C54" s="203"/>
      <c r="D54" s="184"/>
      <c r="E54" s="184"/>
      <c r="F54" s="184"/>
      <c r="G54" s="21" t="s">
        <v>74</v>
      </c>
    </row>
    <row r="55" spans="1:7" ht="44.1" customHeight="1">
      <c r="A55" s="184"/>
      <c r="B55" s="282"/>
      <c r="C55" s="283"/>
      <c r="D55" s="184"/>
      <c r="E55" s="184"/>
      <c r="F55" s="184"/>
      <c r="G55" s="21" t="s">
        <v>74</v>
      </c>
    </row>
    <row r="56" spans="1:7">
      <c r="A56" s="184"/>
      <c r="B56" s="184"/>
      <c r="C56" s="184"/>
      <c r="D56" s="184"/>
      <c r="E56" s="184"/>
      <c r="F56" s="184"/>
      <c r="G56" s="21" t="s">
        <v>74</v>
      </c>
    </row>
    <row r="57" spans="1:7" ht="57.6">
      <c r="A57" s="184"/>
      <c r="B57" s="219" t="s">
        <v>838</v>
      </c>
      <c r="C57" s="271"/>
      <c r="D57" s="289"/>
      <c r="E57" s="272"/>
      <c r="G57" s="21" t="s">
        <v>74</v>
      </c>
    </row>
    <row r="58" spans="1:7" ht="5.0999999999999996" customHeight="1">
      <c r="A58" s="184"/>
      <c r="C58" s="214"/>
      <c r="D58" s="214"/>
      <c r="E58" s="214"/>
      <c r="F58" s="184"/>
      <c r="G58" s="21" t="s">
        <v>74</v>
      </c>
    </row>
    <row r="59" spans="1:7" ht="14.4" customHeight="1">
      <c r="A59" s="184"/>
      <c r="C59" s="193" t="s">
        <v>822</v>
      </c>
      <c r="D59" s="193" t="s">
        <v>823</v>
      </c>
      <c r="E59" s="192" t="s">
        <v>824</v>
      </c>
      <c r="F59" s="184"/>
      <c r="G59" s="21" t="s">
        <v>74</v>
      </c>
    </row>
    <row r="60" spans="1:7">
      <c r="A60" s="184"/>
      <c r="B60" s="290" t="s">
        <v>825</v>
      </c>
      <c r="C60" s="286"/>
      <c r="D60" s="286"/>
      <c r="E60" s="286"/>
      <c r="F60" s="184"/>
      <c r="G60" s="21" t="s">
        <v>74</v>
      </c>
    </row>
    <row r="61" spans="1:7">
      <c r="A61" s="184"/>
      <c r="B61" s="291"/>
      <c r="C61" s="287"/>
      <c r="D61" s="287"/>
      <c r="E61" s="287"/>
      <c r="F61" s="184"/>
      <c r="G61" s="21" t="s">
        <v>74</v>
      </c>
    </row>
    <row r="62" spans="1:7">
      <c r="A62" s="184"/>
      <c r="B62" s="292"/>
      <c r="C62" s="288"/>
      <c r="D62" s="288"/>
      <c r="E62" s="288"/>
      <c r="F62" s="184"/>
      <c r="G62" s="21" t="s">
        <v>74</v>
      </c>
    </row>
    <row r="63" spans="1:7">
      <c r="A63" s="184"/>
      <c r="B63" s="290" t="s">
        <v>826</v>
      </c>
      <c r="C63" s="286"/>
      <c r="D63" s="286"/>
      <c r="E63" s="286"/>
      <c r="F63" s="184"/>
      <c r="G63" s="21" t="s">
        <v>74</v>
      </c>
    </row>
    <row r="64" spans="1:7">
      <c r="A64" s="184"/>
      <c r="B64" s="291"/>
      <c r="C64" s="287"/>
      <c r="D64" s="287"/>
      <c r="E64" s="287"/>
      <c r="F64" s="184"/>
      <c r="G64" s="21" t="s">
        <v>74</v>
      </c>
    </row>
    <row r="65" spans="1:7">
      <c r="A65" s="184"/>
      <c r="B65" s="292"/>
      <c r="C65" s="288"/>
      <c r="D65" s="288"/>
      <c r="E65" s="288"/>
      <c r="F65" s="184"/>
      <c r="G65" s="21" t="s">
        <v>74</v>
      </c>
    </row>
    <row r="66" spans="1:7">
      <c r="A66" s="184"/>
      <c r="B66" s="290" t="s">
        <v>827</v>
      </c>
      <c r="C66" s="286"/>
      <c r="D66" s="286"/>
      <c r="E66" s="286"/>
      <c r="F66" s="184"/>
      <c r="G66" s="21" t="s">
        <v>74</v>
      </c>
    </row>
    <row r="67" spans="1:7">
      <c r="A67" s="184"/>
      <c r="B67" s="291"/>
      <c r="C67" s="287"/>
      <c r="D67" s="287"/>
      <c r="E67" s="287"/>
      <c r="F67" s="184"/>
      <c r="G67" s="21" t="s">
        <v>74</v>
      </c>
    </row>
    <row r="68" spans="1:7">
      <c r="A68" s="184"/>
      <c r="B68" s="292"/>
      <c r="C68" s="288"/>
      <c r="D68" s="288"/>
      <c r="E68" s="288"/>
      <c r="F68" s="184"/>
      <c r="G68" s="21" t="s">
        <v>74</v>
      </c>
    </row>
    <row r="69" spans="1:7">
      <c r="A69" s="184"/>
      <c r="B69" s="290" t="s">
        <v>828</v>
      </c>
      <c r="C69" s="286"/>
      <c r="D69" s="286"/>
      <c r="E69" s="286"/>
      <c r="F69" s="184"/>
      <c r="G69" s="21" t="s">
        <v>74</v>
      </c>
    </row>
    <row r="70" spans="1:7">
      <c r="A70" s="184"/>
      <c r="B70" s="291"/>
      <c r="C70" s="287"/>
      <c r="D70" s="287"/>
      <c r="E70" s="287"/>
      <c r="F70" s="184"/>
      <c r="G70" s="21" t="s">
        <v>74</v>
      </c>
    </row>
    <row r="71" spans="1:7">
      <c r="A71" s="184"/>
      <c r="B71" s="292"/>
      <c r="C71" s="288"/>
      <c r="D71" s="288"/>
      <c r="E71" s="288"/>
      <c r="F71" s="184"/>
      <c r="G71" s="21" t="s">
        <v>74</v>
      </c>
    </row>
    <row r="72" spans="1:7">
      <c r="A72" s="184"/>
      <c r="B72" s="184"/>
      <c r="C72" s="184"/>
      <c r="D72" s="184"/>
      <c r="E72" s="184"/>
      <c r="F72" s="184"/>
      <c r="G72" s="21" t="s">
        <v>74</v>
      </c>
    </row>
    <row r="73" spans="1:7" ht="26.4">
      <c r="A73" s="184"/>
      <c r="B73" s="220" t="s">
        <v>839</v>
      </c>
      <c r="C73" s="203"/>
      <c r="D73" s="184"/>
      <c r="E73" s="184"/>
      <c r="F73" s="184"/>
      <c r="G73" s="21" t="s">
        <v>74</v>
      </c>
    </row>
    <row r="74" spans="1:7">
      <c r="A74" s="184"/>
      <c r="B74" s="225" t="s">
        <v>840</v>
      </c>
      <c r="C74" s="49" t="s">
        <v>76</v>
      </c>
      <c r="D74" s="184"/>
      <c r="E74" s="184"/>
      <c r="F74" s="184"/>
      <c r="G74" s="21" t="s">
        <v>74</v>
      </c>
    </row>
    <row r="75" spans="1:7">
      <c r="A75" s="184"/>
      <c r="B75" s="225" t="s">
        <v>841</v>
      </c>
      <c r="C75" s="49" t="s">
        <v>76</v>
      </c>
      <c r="D75" s="184"/>
      <c r="E75" s="184"/>
      <c r="F75" s="184"/>
      <c r="G75" s="21" t="s">
        <v>74</v>
      </c>
    </row>
    <row r="76" spans="1:7">
      <c r="A76" s="184"/>
      <c r="B76" s="225" t="s">
        <v>842</v>
      </c>
      <c r="C76" s="49" t="s">
        <v>76</v>
      </c>
      <c r="D76" s="184"/>
      <c r="E76" s="184"/>
      <c r="F76" s="184"/>
      <c r="G76" s="21" t="s">
        <v>74</v>
      </c>
    </row>
    <row r="77" spans="1:7">
      <c r="A77" s="184"/>
      <c r="B77" s="225" t="s">
        <v>843</v>
      </c>
      <c r="C77" s="49" t="s">
        <v>76</v>
      </c>
      <c r="D77" s="184"/>
      <c r="E77" s="184"/>
      <c r="F77" s="184"/>
      <c r="G77" s="21" t="s">
        <v>74</v>
      </c>
    </row>
    <row r="78" spans="1:7">
      <c r="A78" s="184"/>
      <c r="B78" s="229" t="s">
        <v>844</v>
      </c>
      <c r="C78" s="203"/>
      <c r="D78" s="184"/>
      <c r="E78" s="184"/>
      <c r="F78" s="184"/>
      <c r="G78" s="21" t="s">
        <v>74</v>
      </c>
    </row>
    <row r="79" spans="1:7" ht="44.1" customHeight="1">
      <c r="A79" s="184"/>
      <c r="B79" s="282"/>
      <c r="C79" s="283"/>
      <c r="D79" s="184"/>
      <c r="E79" s="184"/>
      <c r="F79" s="184"/>
      <c r="G79" s="21" t="s">
        <v>74</v>
      </c>
    </row>
    <row r="80" spans="1:7">
      <c r="A80" s="184"/>
      <c r="B80" s="184"/>
      <c r="C80" s="184"/>
      <c r="D80" s="184"/>
      <c r="E80" s="184"/>
      <c r="F80" s="184"/>
      <c r="G80" s="21" t="s">
        <v>74</v>
      </c>
    </row>
    <row r="81" spans="1:7" ht="40.799999999999997">
      <c r="A81" s="184"/>
      <c r="B81" s="220" t="s">
        <v>845</v>
      </c>
      <c r="C81" s="203"/>
      <c r="D81" s="184"/>
      <c r="E81" s="184"/>
      <c r="F81" s="184"/>
      <c r="G81" s="21" t="s">
        <v>74</v>
      </c>
    </row>
    <row r="82" spans="1:7">
      <c r="A82" s="184"/>
      <c r="B82" s="225" t="s">
        <v>846</v>
      </c>
      <c r="C82" s="49" t="s">
        <v>76</v>
      </c>
      <c r="D82" s="184"/>
      <c r="E82" s="184"/>
      <c r="F82" s="184"/>
      <c r="G82" s="21" t="s">
        <v>74</v>
      </c>
    </row>
    <row r="83" spans="1:7">
      <c r="A83" s="184"/>
      <c r="B83" s="225" t="s">
        <v>847</v>
      </c>
      <c r="C83" s="49" t="s">
        <v>76</v>
      </c>
      <c r="D83" s="184"/>
      <c r="E83" s="184"/>
      <c r="F83" s="184"/>
      <c r="G83" s="21" t="s">
        <v>74</v>
      </c>
    </row>
    <row r="84" spans="1:7">
      <c r="A84" s="184"/>
      <c r="B84" s="225" t="s">
        <v>848</v>
      </c>
      <c r="C84" s="49" t="s">
        <v>76</v>
      </c>
      <c r="D84" s="184"/>
      <c r="E84" s="184"/>
      <c r="F84" s="184"/>
      <c r="G84" s="21" t="s">
        <v>74</v>
      </c>
    </row>
    <row r="85" spans="1:7">
      <c r="A85" s="184"/>
      <c r="B85" s="225" t="s">
        <v>849</v>
      </c>
      <c r="C85" s="49" t="s">
        <v>76</v>
      </c>
      <c r="D85" s="184"/>
      <c r="E85" s="184"/>
      <c r="F85" s="184"/>
      <c r="G85" s="21" t="s">
        <v>74</v>
      </c>
    </row>
    <row r="86" spans="1:7">
      <c r="A86" s="184"/>
      <c r="B86" s="227" t="s">
        <v>850</v>
      </c>
      <c r="C86" s="203"/>
      <c r="D86" s="184"/>
      <c r="E86" s="184"/>
      <c r="F86" s="184"/>
      <c r="G86" s="21" t="s">
        <v>74</v>
      </c>
    </row>
    <row r="87" spans="1:7" ht="43.5" customHeight="1">
      <c r="A87" s="184"/>
      <c r="B87" s="282"/>
      <c r="C87" s="283"/>
      <c r="D87" s="184"/>
      <c r="E87" s="184"/>
      <c r="F87" s="184"/>
      <c r="G87" s="21" t="s">
        <v>74</v>
      </c>
    </row>
    <row r="88" spans="1:7">
      <c r="A88" s="184"/>
      <c r="B88" s="207" t="s">
        <v>859</v>
      </c>
      <c r="C88" s="203"/>
      <c r="D88" s="184"/>
      <c r="E88" s="184"/>
      <c r="F88" s="184"/>
      <c r="G88" s="21" t="s">
        <v>74</v>
      </c>
    </row>
    <row r="89" spans="1:7" ht="44.1" customHeight="1">
      <c r="A89" s="184"/>
      <c r="B89" s="282"/>
      <c r="C89" s="283"/>
      <c r="D89" s="184"/>
      <c r="E89" s="184"/>
      <c r="F89" s="184"/>
      <c r="G89" s="21" t="s">
        <v>74</v>
      </c>
    </row>
    <row r="90" spans="1:7">
      <c r="A90" s="184"/>
      <c r="B90" s="184"/>
      <c r="C90" s="184"/>
      <c r="D90" s="184"/>
      <c r="E90" s="184"/>
      <c r="F90" s="184"/>
      <c r="G90" s="21" t="s">
        <v>74</v>
      </c>
    </row>
    <row r="91" spans="1:7">
      <c r="A91" s="218"/>
      <c r="B91" s="220" t="s">
        <v>854</v>
      </c>
      <c r="C91" s="49" t="s">
        <v>76</v>
      </c>
      <c r="D91" s="218"/>
      <c r="E91" s="218"/>
      <c r="F91" s="218"/>
      <c r="G91" s="21" t="s">
        <v>74</v>
      </c>
    </row>
    <row r="92" spans="1:7" ht="14.4" customHeight="1">
      <c r="A92" s="184"/>
      <c r="B92" s="225" t="s">
        <v>852</v>
      </c>
      <c r="C92" s="203"/>
      <c r="D92" s="184"/>
      <c r="E92" s="184"/>
      <c r="F92" s="184"/>
      <c r="G92" s="21" t="s">
        <v>74</v>
      </c>
    </row>
    <row r="93" spans="1:7" ht="44.1" customHeight="1">
      <c r="A93" s="184"/>
      <c r="B93" s="282"/>
      <c r="C93" s="283"/>
      <c r="D93" s="184"/>
      <c r="E93" s="215"/>
      <c r="F93" s="184"/>
      <c r="G93" s="21" t="s">
        <v>74</v>
      </c>
    </row>
    <row r="94" spans="1:7">
      <c r="A94" s="184"/>
      <c r="B94" s="225" t="s">
        <v>853</v>
      </c>
      <c r="C94" s="203"/>
      <c r="D94" s="184"/>
      <c r="E94" s="184"/>
      <c r="F94" s="184"/>
      <c r="G94" s="21" t="s">
        <v>74</v>
      </c>
    </row>
    <row r="95" spans="1:7" ht="44.1" customHeight="1">
      <c r="A95" s="184"/>
      <c r="B95" s="282"/>
      <c r="C95" s="283"/>
      <c r="D95" s="184"/>
      <c r="E95" s="184"/>
      <c r="F95" s="184"/>
      <c r="G95" s="21" t="s">
        <v>74</v>
      </c>
    </row>
    <row r="96" spans="1:7">
      <c r="A96" s="184"/>
      <c r="B96" s="184"/>
      <c r="C96" s="184"/>
      <c r="D96" s="184"/>
      <c r="E96" s="184"/>
      <c r="F96" s="184"/>
      <c r="G96" s="21" t="s">
        <v>74</v>
      </c>
    </row>
    <row r="97" spans="1:7">
      <c r="A97" s="184"/>
      <c r="B97" s="228" t="s">
        <v>851</v>
      </c>
      <c r="C97" s="203"/>
      <c r="D97" s="184"/>
      <c r="E97" s="184"/>
      <c r="F97" s="184"/>
      <c r="G97" s="21" t="s">
        <v>74</v>
      </c>
    </row>
    <row r="98" spans="1:7" ht="44.1" customHeight="1">
      <c r="A98" s="184"/>
      <c r="B98" s="282"/>
      <c r="C98" s="283"/>
      <c r="D98" s="184"/>
      <c r="E98" s="184"/>
      <c r="F98" s="184"/>
      <c r="G98" s="21" t="s">
        <v>74</v>
      </c>
    </row>
    <row r="99" spans="1:7">
      <c r="A99" s="184"/>
      <c r="B99" s="184"/>
      <c r="C99" s="184"/>
      <c r="D99" s="184"/>
      <c r="E99" s="184"/>
      <c r="F99" s="184"/>
      <c r="G99" s="21" t="s">
        <v>74</v>
      </c>
    </row>
    <row r="100" spans="1:7">
      <c r="A100" s="21" t="s">
        <v>74</v>
      </c>
      <c r="B100" s="21" t="s">
        <v>74</v>
      </c>
      <c r="C100" s="21" t="s">
        <v>74</v>
      </c>
      <c r="D100" s="21" t="s">
        <v>74</v>
      </c>
      <c r="E100" s="21" t="s">
        <v>74</v>
      </c>
      <c r="F100" s="21" t="s">
        <v>74</v>
      </c>
      <c r="G100" s="21" t="s">
        <v>74</v>
      </c>
    </row>
  </sheetData>
  <mergeCells count="31">
    <mergeCell ref="B43:C43"/>
    <mergeCell ref="B44:C44"/>
    <mergeCell ref="B45:C45"/>
    <mergeCell ref="B46:C46"/>
    <mergeCell ref="B32:C32"/>
    <mergeCell ref="B41:C41"/>
    <mergeCell ref="B42:C42"/>
    <mergeCell ref="B98:C98"/>
    <mergeCell ref="B55:C55"/>
    <mergeCell ref="C57:E57"/>
    <mergeCell ref="C60:C62"/>
    <mergeCell ref="B93:C93"/>
    <mergeCell ref="B95:C95"/>
    <mergeCell ref="B89:C89"/>
    <mergeCell ref="B79:C79"/>
    <mergeCell ref="B87:C87"/>
    <mergeCell ref="B69:B71"/>
    <mergeCell ref="B63:B65"/>
    <mergeCell ref="B66:B68"/>
    <mergeCell ref="B60:B62"/>
    <mergeCell ref="E60:E62"/>
    <mergeCell ref="E63:E65"/>
    <mergeCell ref="E66:E68"/>
    <mergeCell ref="E69:E71"/>
    <mergeCell ref="C63:C65"/>
    <mergeCell ref="C66:C68"/>
    <mergeCell ref="C69:C71"/>
    <mergeCell ref="D60:D62"/>
    <mergeCell ref="D63:D65"/>
    <mergeCell ref="D66:D68"/>
    <mergeCell ref="D69:D71"/>
  </mergeCells>
  <dataValidations count="2">
    <dataValidation type="list" allowBlank="1" showInputMessage="1" showErrorMessage="1" sqref="C82:C85 C74:C77 C21 C35:C40 C28:C30 C7:C8 C23:C25 C10 C18:C19 C49:C53 C12:C15">
      <formula1>$I$1:$I$2</formula1>
    </dataValidation>
    <dataValidation type="list" allowBlank="1" showInputMessage="1" showErrorMessage="1" sqref="C91">
      <formula1>$J$1:$J$3</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F15"/>
  <sheetViews>
    <sheetView showGridLines="0" zoomScale="80" zoomScaleNormal="80" workbookViewId="0">
      <selection activeCell="B17" sqref="B17"/>
    </sheetView>
  </sheetViews>
  <sheetFormatPr defaultRowHeight="14.4"/>
  <cols>
    <col min="2" max="2" width="48.109375" bestFit="1" customWidth="1"/>
    <col min="3" max="4" width="20.44140625" customWidth="1"/>
  </cols>
  <sheetData>
    <row r="1" spans="1:6">
      <c r="A1" s="24" t="s">
        <v>105</v>
      </c>
      <c r="B1" s="11"/>
      <c r="C1" s="11"/>
      <c r="D1" s="11"/>
      <c r="E1" s="8"/>
      <c r="F1" s="21" t="s">
        <v>74</v>
      </c>
    </row>
    <row r="2" spans="1:6">
      <c r="A2" s="15" t="s">
        <v>129</v>
      </c>
      <c r="B2" s="15"/>
      <c r="C2" s="15"/>
      <c r="D2" s="15"/>
      <c r="E2" s="8"/>
      <c r="F2" s="21" t="s">
        <v>74</v>
      </c>
    </row>
    <row r="3" spans="1:6">
      <c r="A3" s="8"/>
      <c r="B3" s="8"/>
      <c r="C3" s="8"/>
      <c r="D3" s="8"/>
      <c r="E3" s="8"/>
      <c r="F3" s="21" t="s">
        <v>74</v>
      </c>
    </row>
    <row r="4" spans="1:6">
      <c r="A4" s="8"/>
      <c r="B4" s="25" t="s">
        <v>107</v>
      </c>
      <c r="C4" s="29" t="s">
        <v>108</v>
      </c>
      <c r="D4" s="29" t="s">
        <v>154</v>
      </c>
      <c r="E4" s="8"/>
      <c r="F4" s="21" t="s">
        <v>74</v>
      </c>
    </row>
    <row r="5" spans="1:6">
      <c r="A5" s="8"/>
      <c r="B5" s="26" t="s">
        <v>109</v>
      </c>
      <c r="C5" s="238" t="s">
        <v>110</v>
      </c>
      <c r="D5" s="239"/>
      <c r="E5" s="8"/>
      <c r="F5" s="21" t="s">
        <v>74</v>
      </c>
    </row>
    <row r="6" spans="1:6">
      <c r="A6" s="8"/>
      <c r="B6" s="26" t="s">
        <v>153</v>
      </c>
      <c r="C6" s="238" t="s">
        <v>152</v>
      </c>
      <c r="D6" s="239"/>
      <c r="E6" s="8"/>
      <c r="F6" s="21" t="s">
        <v>74</v>
      </c>
    </row>
    <row r="7" spans="1:6">
      <c r="A7" s="8"/>
      <c r="B7" s="27" t="s">
        <v>92</v>
      </c>
      <c r="C7" s="93" t="s">
        <v>130</v>
      </c>
      <c r="D7" s="93" t="s">
        <v>131</v>
      </c>
      <c r="E7" s="8"/>
      <c r="F7" s="21" t="s">
        <v>74</v>
      </c>
    </row>
    <row r="8" spans="1:6">
      <c r="A8" s="8"/>
      <c r="B8" s="28" t="s">
        <v>93</v>
      </c>
      <c r="C8" s="27" t="s">
        <v>132</v>
      </c>
      <c r="D8" s="27" t="s">
        <v>133</v>
      </c>
      <c r="E8" s="8"/>
      <c r="F8" s="21" t="s">
        <v>74</v>
      </c>
    </row>
    <row r="9" spans="1:6" s="109" customFormat="1">
      <c r="A9" s="8"/>
      <c r="B9" s="28" t="s">
        <v>481</v>
      </c>
      <c r="C9" s="238" t="s">
        <v>175</v>
      </c>
      <c r="D9" s="239"/>
      <c r="E9" s="8"/>
      <c r="F9" s="21" t="s">
        <v>74</v>
      </c>
    </row>
    <row r="10" spans="1:6" s="109" customFormat="1">
      <c r="A10" s="8"/>
      <c r="B10" s="28" t="s">
        <v>482</v>
      </c>
      <c r="C10" s="238" t="s">
        <v>271</v>
      </c>
      <c r="D10" s="239"/>
      <c r="E10" s="8"/>
      <c r="F10" s="21" t="s">
        <v>74</v>
      </c>
    </row>
    <row r="11" spans="1:6" s="109" customFormat="1">
      <c r="A11" s="8"/>
      <c r="B11" s="183" t="s">
        <v>483</v>
      </c>
      <c r="C11" s="236" t="s">
        <v>628</v>
      </c>
      <c r="D11" s="237"/>
      <c r="E11" s="8"/>
      <c r="F11" s="21" t="s">
        <v>74</v>
      </c>
    </row>
    <row r="12" spans="1:6" s="109" customFormat="1">
      <c r="A12" s="8"/>
      <c r="B12" s="183" t="s">
        <v>485</v>
      </c>
      <c r="C12" s="236" t="s">
        <v>659</v>
      </c>
      <c r="D12" s="237"/>
      <c r="E12" s="8"/>
      <c r="F12" s="21" t="s">
        <v>74</v>
      </c>
    </row>
    <row r="13" spans="1:6" s="109" customFormat="1">
      <c r="A13" s="8"/>
      <c r="B13" s="183" t="s">
        <v>484</v>
      </c>
      <c r="C13" s="236" t="s">
        <v>792</v>
      </c>
      <c r="D13" s="237"/>
      <c r="E13" s="8"/>
      <c r="F13" s="21" t="s">
        <v>74</v>
      </c>
    </row>
    <row r="14" spans="1:6">
      <c r="A14" s="8"/>
      <c r="B14" s="8"/>
      <c r="C14" s="8"/>
      <c r="D14" s="8"/>
      <c r="E14" s="8"/>
      <c r="F14" s="21" t="s">
        <v>74</v>
      </c>
    </row>
    <row r="15" spans="1:6">
      <c r="A15" s="21" t="s">
        <v>74</v>
      </c>
      <c r="B15" s="21" t="s">
        <v>74</v>
      </c>
      <c r="C15" s="21" t="s">
        <v>74</v>
      </c>
      <c r="D15" s="21" t="s">
        <v>74</v>
      </c>
      <c r="E15" s="21" t="s">
        <v>74</v>
      </c>
      <c r="F15" s="21" t="s">
        <v>74</v>
      </c>
    </row>
  </sheetData>
  <protectedRanges>
    <protectedRange sqref="C5:D13" name="Range1"/>
  </protectedRanges>
  <mergeCells count="7">
    <mergeCell ref="C12:D12"/>
    <mergeCell ref="C13:D13"/>
    <mergeCell ref="C5:D5"/>
    <mergeCell ref="C6:D6"/>
    <mergeCell ref="C9:D9"/>
    <mergeCell ref="C10:D10"/>
    <mergeCell ref="C11:D11"/>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O37"/>
  <sheetViews>
    <sheetView showGridLines="0" zoomScale="80" zoomScaleNormal="80" workbookViewId="0">
      <selection activeCell="D29" sqref="D29"/>
    </sheetView>
  </sheetViews>
  <sheetFormatPr defaultColWidth="9.109375" defaultRowHeight="14.4"/>
  <cols>
    <col min="1" max="1" width="8.88671875" customWidth="1"/>
    <col min="2" max="2" width="45.44140625" customWidth="1"/>
    <col min="4" max="4" width="23.88671875" style="155" customWidth="1"/>
    <col min="5" max="5" width="44.5546875" customWidth="1"/>
    <col min="6" max="7" width="9.109375" customWidth="1"/>
    <col min="8" max="15" width="9.109375" hidden="1" customWidth="1"/>
    <col min="16" max="42" width="9.109375" customWidth="1"/>
  </cols>
  <sheetData>
    <row r="1" spans="1:14">
      <c r="A1" s="24" t="s">
        <v>105</v>
      </c>
      <c r="B1" s="11"/>
      <c r="C1" s="11"/>
      <c r="D1" s="146"/>
      <c r="E1" s="6"/>
      <c r="F1" s="21" t="s">
        <v>74</v>
      </c>
      <c r="H1" t="s">
        <v>76</v>
      </c>
      <c r="I1" t="s">
        <v>76</v>
      </c>
      <c r="K1" t="s">
        <v>76</v>
      </c>
      <c r="L1" t="s">
        <v>76</v>
      </c>
      <c r="M1" t="s">
        <v>76</v>
      </c>
      <c r="N1" t="s">
        <v>76</v>
      </c>
    </row>
    <row r="2" spans="1:14">
      <c r="A2" s="15" t="s">
        <v>110</v>
      </c>
      <c r="B2" s="15"/>
      <c r="C2" s="15"/>
      <c r="D2" s="147"/>
      <c r="E2" s="6"/>
      <c r="F2" s="21" t="s">
        <v>74</v>
      </c>
      <c r="H2" t="s">
        <v>180</v>
      </c>
      <c r="I2" t="s">
        <v>486</v>
      </c>
      <c r="J2" t="s">
        <v>179</v>
      </c>
      <c r="K2" s="109" t="s">
        <v>510</v>
      </c>
      <c r="L2" t="s">
        <v>496</v>
      </c>
      <c r="M2" t="s">
        <v>497</v>
      </c>
      <c r="N2" t="s">
        <v>501</v>
      </c>
    </row>
    <row r="3" spans="1:14">
      <c r="A3" s="31"/>
      <c r="B3" s="31"/>
      <c r="C3" s="31"/>
      <c r="D3" s="148"/>
      <c r="E3" s="7"/>
      <c r="F3" s="21" t="s">
        <v>74</v>
      </c>
      <c r="H3" t="s">
        <v>182</v>
      </c>
      <c r="I3" t="s">
        <v>486</v>
      </c>
      <c r="J3" t="s">
        <v>181</v>
      </c>
      <c r="K3" s="109" t="s">
        <v>491</v>
      </c>
      <c r="L3" t="s">
        <v>495</v>
      </c>
      <c r="M3" t="s">
        <v>499</v>
      </c>
      <c r="N3" t="s">
        <v>500</v>
      </c>
    </row>
    <row r="4" spans="1:14">
      <c r="A4" s="7"/>
      <c r="B4" s="25" t="s">
        <v>122</v>
      </c>
      <c r="C4" s="25"/>
      <c r="D4" s="149"/>
      <c r="E4" s="6"/>
      <c r="F4" s="21" t="s">
        <v>74</v>
      </c>
      <c r="H4" t="s">
        <v>184</v>
      </c>
      <c r="I4" t="s">
        <v>486</v>
      </c>
      <c r="J4" t="s">
        <v>183</v>
      </c>
      <c r="K4" s="109" t="s">
        <v>492</v>
      </c>
      <c r="M4" t="s">
        <v>498</v>
      </c>
    </row>
    <row r="5" spans="1:14">
      <c r="B5" s="6"/>
      <c r="C5" s="7"/>
      <c r="D5" s="150"/>
      <c r="E5" s="6"/>
      <c r="F5" s="21" t="s">
        <v>74</v>
      </c>
      <c r="H5" t="s">
        <v>221</v>
      </c>
      <c r="I5" t="s">
        <v>487</v>
      </c>
      <c r="J5" t="s">
        <v>220</v>
      </c>
    </row>
    <row r="6" spans="1:14">
      <c r="A6" s="7"/>
      <c r="B6" s="18" t="s">
        <v>111</v>
      </c>
      <c r="C6" s="32" t="s">
        <v>0</v>
      </c>
      <c r="D6" s="151" t="s">
        <v>76</v>
      </c>
      <c r="E6" s="3"/>
      <c r="F6" s="21" t="s">
        <v>74</v>
      </c>
      <c r="H6" t="s">
        <v>192</v>
      </c>
      <c r="I6" t="s">
        <v>486</v>
      </c>
      <c r="J6" t="s">
        <v>191</v>
      </c>
    </row>
    <row r="7" spans="1:14">
      <c r="A7" s="6"/>
      <c r="B7" s="18" t="s">
        <v>112</v>
      </c>
      <c r="C7" s="32" t="s">
        <v>1</v>
      </c>
      <c r="D7" s="152"/>
      <c r="E7" s="3"/>
      <c r="F7" s="21" t="s">
        <v>74</v>
      </c>
      <c r="H7" t="s">
        <v>194</v>
      </c>
      <c r="I7" t="s">
        <v>486</v>
      </c>
      <c r="J7" t="s">
        <v>193</v>
      </c>
    </row>
    <row r="8" spans="1:14">
      <c r="A8" s="6"/>
      <c r="B8" s="18" t="s">
        <v>113</v>
      </c>
      <c r="C8" s="32" t="s">
        <v>2</v>
      </c>
      <c r="D8" s="153">
        <v>44561</v>
      </c>
      <c r="E8" s="3"/>
      <c r="F8" s="21" t="s">
        <v>74</v>
      </c>
      <c r="H8" t="s">
        <v>186</v>
      </c>
      <c r="I8" t="s">
        <v>486</v>
      </c>
      <c r="J8" t="s">
        <v>185</v>
      </c>
    </row>
    <row r="9" spans="1:14">
      <c r="A9" s="6"/>
      <c r="B9" s="18" t="s">
        <v>114</v>
      </c>
      <c r="C9" s="32" t="s">
        <v>3</v>
      </c>
      <c r="D9" s="153">
        <v>44561</v>
      </c>
      <c r="E9" s="3"/>
      <c r="F9" s="21" t="s">
        <v>74</v>
      </c>
      <c r="H9" t="s">
        <v>198</v>
      </c>
      <c r="I9" t="s">
        <v>486</v>
      </c>
      <c r="J9" t="s">
        <v>197</v>
      </c>
    </row>
    <row r="10" spans="1:14">
      <c r="A10" s="6"/>
      <c r="B10" s="18" t="s">
        <v>115</v>
      </c>
      <c r="C10" s="32" t="s">
        <v>35</v>
      </c>
      <c r="D10" s="156" t="str">
        <f>VLOOKUP(D6,$H$1:$I$19,2,FALSE)</f>
        <v>-</v>
      </c>
      <c r="E10" s="3"/>
      <c r="F10" s="21" t="s">
        <v>74</v>
      </c>
      <c r="H10" t="s">
        <v>200</v>
      </c>
      <c r="I10" t="s">
        <v>486</v>
      </c>
      <c r="J10" t="s">
        <v>199</v>
      </c>
    </row>
    <row r="11" spans="1:14">
      <c r="A11" s="6"/>
      <c r="B11" s="18" t="s">
        <v>116</v>
      </c>
      <c r="C11" s="32" t="s">
        <v>4</v>
      </c>
      <c r="D11" s="151" t="s">
        <v>76</v>
      </c>
      <c r="F11" s="21" t="s">
        <v>74</v>
      </c>
      <c r="H11" t="s">
        <v>251</v>
      </c>
      <c r="I11" t="s">
        <v>488</v>
      </c>
      <c r="J11" t="s">
        <v>250</v>
      </c>
    </row>
    <row r="12" spans="1:14">
      <c r="A12" s="6"/>
      <c r="B12" s="18" t="s">
        <v>134</v>
      </c>
      <c r="C12" s="32" t="s">
        <v>5</v>
      </c>
      <c r="D12" s="151"/>
      <c r="E12" s="3"/>
      <c r="F12" s="21" t="s">
        <v>74</v>
      </c>
      <c r="H12" t="s">
        <v>204</v>
      </c>
      <c r="I12" t="s">
        <v>486</v>
      </c>
      <c r="J12" t="s">
        <v>203</v>
      </c>
    </row>
    <row r="13" spans="1:14" ht="24.6">
      <c r="A13" s="6"/>
      <c r="B13" s="157" t="s">
        <v>494</v>
      </c>
      <c r="C13" s="32" t="s">
        <v>6</v>
      </c>
      <c r="D13" s="151"/>
      <c r="E13" s="3"/>
      <c r="F13" s="21" t="s">
        <v>74</v>
      </c>
      <c r="H13" t="s">
        <v>210</v>
      </c>
      <c r="I13" t="s">
        <v>486</v>
      </c>
      <c r="J13" t="s">
        <v>209</v>
      </c>
    </row>
    <row r="14" spans="1:14">
      <c r="A14" s="6"/>
      <c r="B14" s="18" t="s">
        <v>136</v>
      </c>
      <c r="C14" s="32" t="s">
        <v>7</v>
      </c>
      <c r="D14" s="151" t="s">
        <v>76</v>
      </c>
      <c r="E14" s="3"/>
      <c r="F14" s="21" t="s">
        <v>74</v>
      </c>
      <c r="H14" t="s">
        <v>245</v>
      </c>
      <c r="I14" t="s">
        <v>489</v>
      </c>
      <c r="J14" t="s">
        <v>244</v>
      </c>
    </row>
    <row r="15" spans="1:14">
      <c r="A15" s="6"/>
      <c r="B15" s="18" t="s">
        <v>137</v>
      </c>
      <c r="C15" s="32" t="s">
        <v>8</v>
      </c>
      <c r="D15" s="151" t="s">
        <v>76</v>
      </c>
      <c r="E15" s="3"/>
      <c r="F15" s="21" t="s">
        <v>74</v>
      </c>
      <c r="H15" t="s">
        <v>212</v>
      </c>
      <c r="I15" t="s">
        <v>486</v>
      </c>
      <c r="J15" t="s">
        <v>211</v>
      </c>
    </row>
    <row r="16" spans="1:14">
      <c r="A16" s="6"/>
      <c r="B16" s="18" t="s">
        <v>117</v>
      </c>
      <c r="C16" s="32" t="s">
        <v>10</v>
      </c>
      <c r="D16" s="151"/>
      <c r="E16" s="3"/>
      <c r="F16" s="21" t="s">
        <v>74</v>
      </c>
      <c r="H16" t="s">
        <v>216</v>
      </c>
      <c r="I16" t="s">
        <v>486</v>
      </c>
      <c r="J16" t="s">
        <v>215</v>
      </c>
    </row>
    <row r="17" spans="1:10">
      <c r="A17" s="6"/>
      <c r="B17" s="161" t="s">
        <v>493</v>
      </c>
      <c r="C17" s="158"/>
      <c r="D17" s="159"/>
      <c r="E17" s="160"/>
      <c r="F17" s="21" t="s">
        <v>74</v>
      </c>
      <c r="H17" t="s">
        <v>214</v>
      </c>
      <c r="I17" t="s">
        <v>486</v>
      </c>
      <c r="J17" t="s">
        <v>213</v>
      </c>
    </row>
    <row r="18" spans="1:10">
      <c r="A18" s="6"/>
      <c r="B18" s="6"/>
      <c r="C18" s="7"/>
      <c r="D18" s="150"/>
      <c r="E18" s="6"/>
      <c r="F18" s="21" t="s">
        <v>74</v>
      </c>
      <c r="H18" s="109" t="s">
        <v>190</v>
      </c>
      <c r="I18" s="109" t="s">
        <v>486</v>
      </c>
      <c r="J18" s="109" t="s">
        <v>189</v>
      </c>
    </row>
    <row r="19" spans="1:10">
      <c r="A19" s="6"/>
      <c r="B19" s="25" t="s">
        <v>123</v>
      </c>
      <c r="C19" s="25"/>
      <c r="D19" s="149"/>
      <c r="E19" s="6"/>
      <c r="F19" s="21" t="s">
        <v>74</v>
      </c>
      <c r="H19" t="s">
        <v>227</v>
      </c>
      <c r="I19" t="s">
        <v>490</v>
      </c>
      <c r="J19" t="s">
        <v>226</v>
      </c>
    </row>
    <row r="20" spans="1:10" ht="24.6" customHeight="1">
      <c r="A20" s="6"/>
      <c r="B20" s="173" t="s">
        <v>502</v>
      </c>
      <c r="C20" s="32" t="s">
        <v>11</v>
      </c>
      <c r="D20" s="154"/>
      <c r="E20" s="162"/>
      <c r="F20" s="21" t="s">
        <v>74</v>
      </c>
    </row>
    <row r="21" spans="1:10">
      <c r="A21" s="6"/>
      <c r="B21" s="173" t="s">
        <v>124</v>
      </c>
      <c r="C21" s="32" t="s">
        <v>12</v>
      </c>
      <c r="D21" s="163" t="str">
        <f>CONCATENATE(VLOOKUP(D6,H1:J19,3,0),"-",D20)</f>
        <v>-</v>
      </c>
      <c r="E21" s="3"/>
      <c r="F21" s="21" t="s">
        <v>74</v>
      </c>
    </row>
    <row r="22" spans="1:10">
      <c r="A22" s="6"/>
      <c r="B22" s="6"/>
      <c r="C22" s="7"/>
      <c r="D22" s="150"/>
      <c r="E22" s="6"/>
      <c r="F22" s="21" t="s">
        <v>74</v>
      </c>
    </row>
    <row r="23" spans="1:10">
      <c r="A23" s="6"/>
      <c r="B23" s="25" t="s">
        <v>118</v>
      </c>
      <c r="C23" s="25"/>
      <c r="D23" s="149"/>
      <c r="E23" s="6"/>
      <c r="F23" s="21" t="s">
        <v>74</v>
      </c>
    </row>
    <row r="24" spans="1:10">
      <c r="A24" s="6"/>
      <c r="B24" s="242" t="s">
        <v>125</v>
      </c>
      <c r="C24" s="243"/>
      <c r="D24" s="151"/>
      <c r="E24" s="6"/>
      <c r="F24" s="21" t="s">
        <v>74</v>
      </c>
    </row>
    <row r="25" spans="1:10">
      <c r="A25" s="6"/>
      <c r="B25" s="244" t="s">
        <v>119</v>
      </c>
      <c r="C25" s="245"/>
      <c r="D25" s="151"/>
      <c r="E25" s="6"/>
      <c r="F25" s="21" t="s">
        <v>74</v>
      </c>
    </row>
    <row r="26" spans="1:10">
      <c r="A26" s="6"/>
      <c r="B26" s="244" t="s">
        <v>120</v>
      </c>
      <c r="C26" s="245"/>
      <c r="D26" s="151"/>
      <c r="E26" s="6"/>
      <c r="F26" s="21" t="s">
        <v>74</v>
      </c>
    </row>
    <row r="27" spans="1:10">
      <c r="A27" s="6"/>
      <c r="B27" s="240" t="s">
        <v>121</v>
      </c>
      <c r="C27" s="241"/>
      <c r="D27" s="151"/>
      <c r="E27" s="6"/>
      <c r="F27" s="21" t="s">
        <v>74</v>
      </c>
    </row>
    <row r="28" spans="1:10">
      <c r="A28" s="6"/>
      <c r="B28" s="242" t="s">
        <v>126</v>
      </c>
      <c r="C28" s="243"/>
      <c r="D28" s="143"/>
      <c r="E28" s="6"/>
      <c r="F28" s="21" t="s">
        <v>74</v>
      </c>
    </row>
    <row r="29" spans="1:10">
      <c r="A29" s="6"/>
      <c r="B29" s="244" t="s">
        <v>119</v>
      </c>
      <c r="C29" s="245"/>
      <c r="D29" s="143"/>
      <c r="E29" s="6"/>
      <c r="F29" s="21" t="s">
        <v>74</v>
      </c>
    </row>
    <row r="30" spans="1:10">
      <c r="A30" s="6"/>
      <c r="B30" s="244" t="s">
        <v>120</v>
      </c>
      <c r="C30" s="245"/>
      <c r="D30" s="143"/>
      <c r="E30" s="6"/>
      <c r="F30" s="21" t="s">
        <v>74</v>
      </c>
    </row>
    <row r="31" spans="1:10">
      <c r="A31" s="30"/>
      <c r="B31" s="240" t="s">
        <v>121</v>
      </c>
      <c r="C31" s="241"/>
      <c r="D31" s="143"/>
      <c r="E31" s="6"/>
      <c r="F31" s="21" t="s">
        <v>74</v>
      </c>
    </row>
    <row r="32" spans="1:10">
      <c r="A32" s="30"/>
      <c r="B32" s="242" t="s">
        <v>127</v>
      </c>
      <c r="C32" s="243"/>
      <c r="D32" s="143"/>
      <c r="E32" s="30"/>
      <c r="F32" s="21" t="s">
        <v>74</v>
      </c>
    </row>
    <row r="33" spans="1:6">
      <c r="A33" s="30"/>
      <c r="B33" s="244" t="s">
        <v>119</v>
      </c>
      <c r="C33" s="245"/>
      <c r="D33" s="143"/>
      <c r="E33" s="30"/>
      <c r="F33" s="21" t="s">
        <v>74</v>
      </c>
    </row>
    <row r="34" spans="1:6">
      <c r="A34" s="30"/>
      <c r="B34" s="244" t="s">
        <v>120</v>
      </c>
      <c r="C34" s="245"/>
      <c r="D34" s="143"/>
      <c r="E34" s="30"/>
      <c r="F34" s="21" t="s">
        <v>74</v>
      </c>
    </row>
    <row r="35" spans="1:6">
      <c r="A35" s="6"/>
      <c r="B35" s="240" t="s">
        <v>121</v>
      </c>
      <c r="C35" s="241"/>
      <c r="D35" s="143"/>
      <c r="E35" s="30"/>
      <c r="F35" s="21" t="s">
        <v>74</v>
      </c>
    </row>
    <row r="36" spans="1:6">
      <c r="B36" s="6"/>
      <c r="C36" s="6"/>
      <c r="D36" s="150"/>
      <c r="E36" s="6"/>
      <c r="F36" s="21" t="s">
        <v>74</v>
      </c>
    </row>
    <row r="37" spans="1:6">
      <c r="A37" s="21" t="s">
        <v>74</v>
      </c>
      <c r="B37" s="21" t="s">
        <v>74</v>
      </c>
      <c r="C37" s="21" t="s">
        <v>74</v>
      </c>
      <c r="D37" s="21" t="s">
        <v>74</v>
      </c>
      <c r="E37" s="21" t="s">
        <v>74</v>
      </c>
      <c r="F37" s="21" t="s">
        <v>74</v>
      </c>
    </row>
  </sheetData>
  <mergeCells count="12">
    <mergeCell ref="B27:C27"/>
    <mergeCell ref="B24:C24"/>
    <mergeCell ref="B25:C25"/>
    <mergeCell ref="B26:C26"/>
    <mergeCell ref="B34:C34"/>
    <mergeCell ref="B35:C35"/>
    <mergeCell ref="B28:C28"/>
    <mergeCell ref="B29:C29"/>
    <mergeCell ref="B30:C30"/>
    <mergeCell ref="B31:C31"/>
    <mergeCell ref="B32:C32"/>
    <mergeCell ref="B33:C33"/>
  </mergeCells>
  <dataValidations count="4">
    <dataValidation type="list" allowBlank="1" showInputMessage="1" showErrorMessage="1" sqref="D11">
      <formula1>$K$1:$K$4</formula1>
    </dataValidation>
    <dataValidation type="list" allowBlank="1" showInputMessage="1" showErrorMessage="1" sqref="D14">
      <formula1>$L$1:$L$3</formula1>
    </dataValidation>
    <dataValidation type="list" allowBlank="1" showInputMessage="1" showErrorMessage="1" sqref="D15">
      <formula1>$M$1:$M$4</formula1>
    </dataValidation>
    <dataValidation type="list" allowBlank="1" showInputMessage="1" showErrorMessage="1" sqref="D6">
      <formula1>$H$1:$H$19</formula1>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F359"/>
  <sheetViews>
    <sheetView showGridLines="0" zoomScale="80" zoomScaleNormal="80" workbookViewId="0">
      <selection activeCell="D339" sqref="D339"/>
    </sheetView>
  </sheetViews>
  <sheetFormatPr defaultRowHeight="14.4"/>
  <cols>
    <col min="2" max="2" width="28" customWidth="1"/>
    <col min="3" max="3" width="54.5546875" customWidth="1"/>
    <col min="4" max="4" width="173.109375" style="141" customWidth="1"/>
    <col min="5" max="5" width="23.5546875" customWidth="1"/>
    <col min="6" max="6" width="69.5546875" customWidth="1"/>
  </cols>
  <sheetData>
    <row r="1" spans="1:6" ht="15.6">
      <c r="A1" s="75" t="s">
        <v>145</v>
      </c>
      <c r="B1" s="75" t="s">
        <v>146</v>
      </c>
      <c r="C1" s="75" t="s">
        <v>147</v>
      </c>
      <c r="D1" s="138" t="s">
        <v>148</v>
      </c>
      <c r="E1" s="75" t="s">
        <v>149</v>
      </c>
      <c r="F1" s="75" t="s">
        <v>150</v>
      </c>
    </row>
    <row r="2" spans="1:6" ht="15" customHeight="1">
      <c r="A2" s="94">
        <v>1</v>
      </c>
      <c r="B2" s="95" t="s">
        <v>110</v>
      </c>
      <c r="C2" s="96" t="s">
        <v>111</v>
      </c>
      <c r="D2" s="139" t="str">
        <f>C2&amp;" shall not be empty"</f>
        <v>Country of authorisation shall not be empty</v>
      </c>
      <c r="E2" s="76" t="str">
        <f>IF(OR(Participant!D6="",Participant!D6="-"),"WARNING","OK")</f>
        <v>WARNING</v>
      </c>
      <c r="F2" s="144"/>
    </row>
    <row r="3" spans="1:6" ht="15" customHeight="1">
      <c r="A3" s="94">
        <v>2</v>
      </c>
      <c r="B3" s="95" t="s">
        <v>110</v>
      </c>
      <c r="C3" s="96" t="s">
        <v>115</v>
      </c>
      <c r="D3" s="139" t="str">
        <f>C3&amp;" shall not be empty"</f>
        <v>Currency used for reporting shall not be empty</v>
      </c>
      <c r="E3" s="76" t="str">
        <f>IF(OR(Participant!D10="",Participant!D10="-"),"WARNING","OK")</f>
        <v>WARNING</v>
      </c>
      <c r="F3" s="144"/>
    </row>
    <row r="4" spans="1:6" ht="15" customHeight="1">
      <c r="A4" s="94">
        <v>3</v>
      </c>
      <c r="B4" s="95" t="s">
        <v>110</v>
      </c>
      <c r="C4" s="96" t="s">
        <v>116</v>
      </c>
      <c r="D4" s="139" t="str">
        <f>C4&amp;" shall not be empty"</f>
        <v>Unit used for reporting shall not be empty</v>
      </c>
      <c r="E4" s="76" t="str">
        <f>IF(OR(Participant!D11="",Participant!D11="-"),"WARNING","OK")</f>
        <v>WARNING</v>
      </c>
      <c r="F4" s="144"/>
    </row>
    <row r="5" spans="1:6" ht="15" customHeight="1">
      <c r="A5" s="94">
        <v>4</v>
      </c>
      <c r="B5" s="95" t="s">
        <v>110</v>
      </c>
      <c r="C5" s="96" t="s">
        <v>134</v>
      </c>
      <c r="D5" s="139" t="str">
        <f t="shared" ref="D5:D12" si="0">C5&amp;" shall not be empty"</f>
        <v>IORP name shall not be empty</v>
      </c>
      <c r="E5" s="76" t="str">
        <f>IF(Participant!D12="","WARNING","OK")</f>
        <v>WARNING</v>
      </c>
      <c r="F5" s="144"/>
    </row>
    <row r="6" spans="1:6" ht="15" customHeight="1">
      <c r="A6" s="94">
        <v>5</v>
      </c>
      <c r="B6" s="95" t="s">
        <v>110</v>
      </c>
      <c r="C6" s="96" t="s">
        <v>135</v>
      </c>
      <c r="D6" s="139" t="str">
        <f t="shared" si="0"/>
        <v>IORP identification code and type of code shall not be empty</v>
      </c>
      <c r="E6" s="76" t="str">
        <f>IF(Participant!D13="","WARNING","OK")</f>
        <v>WARNING</v>
      </c>
      <c r="F6" s="144"/>
    </row>
    <row r="7" spans="1:6" ht="15" customHeight="1">
      <c r="A7" s="94">
        <v>6</v>
      </c>
      <c r="B7" s="95" t="s">
        <v>110</v>
      </c>
      <c r="C7" s="96" t="s">
        <v>136</v>
      </c>
      <c r="D7" s="139" t="str">
        <f t="shared" si="0"/>
        <v>IORP category shall not be empty</v>
      </c>
      <c r="E7" s="76" t="str">
        <f>IF(OR(Participant!D14="",Participant!D14="-"),"WARNING","OK")</f>
        <v>WARNING</v>
      </c>
      <c r="F7" s="144"/>
    </row>
    <row r="8" spans="1:6" ht="15" customHeight="1">
      <c r="A8" s="94">
        <v>7</v>
      </c>
      <c r="B8" s="95" t="s">
        <v>110</v>
      </c>
      <c r="C8" s="96" t="s">
        <v>137</v>
      </c>
      <c r="D8" s="139" t="str">
        <f t="shared" si="0"/>
        <v>IORP type shall not be empty</v>
      </c>
      <c r="E8" s="76" t="str">
        <f>IF(OR(Participant!D15="",Participant!D15="-"),"WARNING","OK")</f>
        <v>WARNING</v>
      </c>
      <c r="F8" s="144"/>
    </row>
    <row r="9" spans="1:6" ht="15" customHeight="1">
      <c r="A9" s="94">
        <v>8</v>
      </c>
      <c r="B9" s="95" t="s">
        <v>110</v>
      </c>
      <c r="C9" s="96" t="s">
        <v>117</v>
      </c>
      <c r="D9" s="139" t="str">
        <f t="shared" si="0"/>
        <v>Number of schemes shall not be empty</v>
      </c>
      <c r="E9" s="76" t="str">
        <f>IF(Participant!D16="","WARNING","OK")</f>
        <v>WARNING</v>
      </c>
      <c r="F9" s="144"/>
    </row>
    <row r="10" spans="1:6" ht="15" customHeight="1">
      <c r="A10" s="94">
        <v>9</v>
      </c>
      <c r="B10" s="95" t="s">
        <v>110</v>
      </c>
      <c r="C10" s="96" t="s">
        <v>124</v>
      </c>
      <c r="D10" s="139" t="str">
        <f t="shared" si="0"/>
        <v>Filename-prefix for submission to EIOPA shall not be empty</v>
      </c>
      <c r="E10" s="76" t="str">
        <f>IF(Participant!D20="","WARNING","OK")</f>
        <v>WARNING</v>
      </c>
      <c r="F10" s="144"/>
    </row>
    <row r="11" spans="1:6" ht="15" customHeight="1">
      <c r="A11" s="94">
        <v>10</v>
      </c>
      <c r="B11" s="95" t="s">
        <v>110</v>
      </c>
      <c r="C11" s="96" t="s">
        <v>125</v>
      </c>
      <c r="D11" s="139" t="str">
        <f t="shared" si="0"/>
        <v>Name of contact person (1) shall not be empty</v>
      </c>
      <c r="E11" s="76" t="str">
        <f>IF(Participant!D24="","WARNING","OK")</f>
        <v>WARNING</v>
      </c>
      <c r="F11" s="144"/>
    </row>
    <row r="12" spans="1:6" ht="15" customHeight="1">
      <c r="A12" s="94">
        <v>11</v>
      </c>
      <c r="B12" s="95" t="s">
        <v>110</v>
      </c>
      <c r="C12" s="96" t="s">
        <v>121</v>
      </c>
      <c r="D12" s="139" t="str">
        <f t="shared" si="0"/>
        <v>E-mail address shall not be empty</v>
      </c>
      <c r="E12" s="76" t="str">
        <f>IF(Participant!D27="","WARNING","OK")</f>
        <v>WARNING</v>
      </c>
      <c r="F12" s="144"/>
    </row>
    <row r="13" spans="1:6" s="109" customFormat="1" ht="30.6" customHeight="1">
      <c r="A13" s="94">
        <v>12</v>
      </c>
      <c r="B13" s="125" t="s">
        <v>286</v>
      </c>
      <c r="C13" s="125" t="s">
        <v>287</v>
      </c>
      <c r="D13" s="142" t="s">
        <v>541</v>
      </c>
      <c r="E13" s="76" t="str">
        <f>IF(SUM('Geographical Breakdown'!F11:F48,'Breakdown by NACE'!E11:E34)&gt;=SUM('0.CBS'!E17,'0.CBS'!E24),"OK","WARNING")</f>
        <v>OK</v>
      </c>
      <c r="F13" s="144"/>
    </row>
    <row r="14" spans="1:6" s="109" customFormat="1" ht="30" customHeight="1">
      <c r="A14" s="94">
        <v>13</v>
      </c>
      <c r="B14" s="125" t="s">
        <v>286</v>
      </c>
      <c r="C14" s="125" t="s">
        <v>288</v>
      </c>
      <c r="D14" s="142" t="s">
        <v>542</v>
      </c>
      <c r="E14" s="76" t="str">
        <f>IF(SUM('Geographical Breakdown'!G11:G48,'Breakdown by NACE'!F11:F34)&gt;=SUM('0.CBS'!F17,'0.CBS'!F24),"OK","WARNING")</f>
        <v>OK</v>
      </c>
      <c r="F14" s="144"/>
    </row>
    <row r="15" spans="1:6" s="109" customFormat="1" ht="30" customHeight="1">
      <c r="A15" s="94">
        <v>14</v>
      </c>
      <c r="B15" s="125" t="s">
        <v>286</v>
      </c>
      <c r="C15" s="125" t="s">
        <v>287</v>
      </c>
      <c r="D15" s="142" t="s">
        <v>543</v>
      </c>
      <c r="E15" s="76" t="str">
        <f>IF(SUM('Geographical Breakdown'!I11:I48,'Breakdown by NACE'!H11:H34)&gt;=SUM('1.CBS'!E17,'1.CBS'!E24),"OK","WARNING")</f>
        <v>OK</v>
      </c>
      <c r="F15" s="144"/>
    </row>
    <row r="16" spans="1:6" s="109" customFormat="1" ht="30" customHeight="1">
      <c r="A16" s="94">
        <v>15</v>
      </c>
      <c r="B16" s="125" t="s">
        <v>286</v>
      </c>
      <c r="C16" s="125" t="s">
        <v>288</v>
      </c>
      <c r="D16" s="142" t="s">
        <v>544</v>
      </c>
      <c r="E16" s="76" t="str">
        <f>IF(SUM('Geographical Breakdown'!J11:J48,'Breakdown by NACE'!I11:I34)&gt;=SUM('1.CBS'!F17,'1.CBS'!F24),"OK","WARNING")</f>
        <v>OK</v>
      </c>
      <c r="F16" s="144"/>
    </row>
    <row r="17" spans="1:6" ht="30.6" customHeight="1">
      <c r="A17" s="94">
        <v>16</v>
      </c>
      <c r="B17" s="125" t="s">
        <v>286</v>
      </c>
      <c r="C17" s="125" t="s">
        <v>289</v>
      </c>
      <c r="D17" s="142" t="s">
        <v>545</v>
      </c>
      <c r="E17" s="76" t="str">
        <f>IF(SUM('Breakdown by NACE'!P11:P34)&gt;=SUM('0.CBS'!E14,'0.CBS'!E25),"OK","WARNING")</f>
        <v>OK</v>
      </c>
      <c r="F17" s="144"/>
    </row>
    <row r="18" spans="1:6" ht="34.35" customHeight="1">
      <c r="A18" s="94">
        <v>17</v>
      </c>
      <c r="B18" s="125" t="s">
        <v>286</v>
      </c>
      <c r="C18" s="125" t="s">
        <v>293</v>
      </c>
      <c r="D18" s="142" t="s">
        <v>546</v>
      </c>
      <c r="E18" s="76" t="str">
        <f>IF(SUM('Breakdown by NACE'!Q11:Q34)&gt;=SUM('0.CBS'!F14,'0.CBS'!F25),"OK","WARNING")</f>
        <v>OK</v>
      </c>
      <c r="F18" s="144"/>
    </row>
    <row r="19" spans="1:6" ht="26.4" customHeight="1">
      <c r="A19" s="94">
        <v>18</v>
      </c>
      <c r="B19" s="125" t="s">
        <v>286</v>
      </c>
      <c r="C19" s="125" t="s">
        <v>289</v>
      </c>
      <c r="D19" s="142" t="s">
        <v>547</v>
      </c>
      <c r="E19" s="76" t="str">
        <f>IF(SUM('Breakdown by NACE'!S11:S34)&gt;=SUM('1.CBS'!E14,'1.CBS'!E25),"OK","WARNING")</f>
        <v>OK</v>
      </c>
      <c r="F19" s="144"/>
    </row>
    <row r="20" spans="1:6" ht="29.4" customHeight="1">
      <c r="A20" s="94">
        <v>19</v>
      </c>
      <c r="B20" s="125" t="s">
        <v>286</v>
      </c>
      <c r="C20" s="125" t="s">
        <v>293</v>
      </c>
      <c r="D20" s="142" t="s">
        <v>548</v>
      </c>
      <c r="E20" s="76" t="str">
        <f>IF(SUM('Breakdown by NACE'!T11:T34)&gt;=SUM('1.CBS'!F14,'1.CBS'!F25),"OK","WARNING")</f>
        <v>OK</v>
      </c>
      <c r="F20" s="144"/>
    </row>
    <row r="21" spans="1:6" s="109" customFormat="1" ht="29.4" customHeight="1">
      <c r="A21" s="94">
        <v>20</v>
      </c>
      <c r="B21" s="125" t="s">
        <v>286</v>
      </c>
      <c r="C21" s="122" t="s">
        <v>291</v>
      </c>
      <c r="D21" s="142" t="s">
        <v>549</v>
      </c>
      <c r="E21" s="76" t="str">
        <f>IF(SUM('Geographical Breakdown'!Q11:Q48,'Geographical Breakdown'!AB11:AB48)&gt;=SUM('0.CBS'!E11,'0.CBS'!E13,'0.CBS'!E27),"OK","WARNING")</f>
        <v>OK</v>
      </c>
      <c r="F21" s="144"/>
    </row>
    <row r="22" spans="1:6" s="109" customFormat="1" ht="29.4" customHeight="1">
      <c r="A22" s="94">
        <v>21</v>
      </c>
      <c r="B22" s="125" t="s">
        <v>286</v>
      </c>
      <c r="C22" s="122" t="s">
        <v>292</v>
      </c>
      <c r="D22" s="142" t="s">
        <v>550</v>
      </c>
      <c r="E22" s="76" t="str">
        <f>IF(SUM('Geographical Breakdown'!R11:R48,'Geographical Breakdown'!AC11:AC48)&gt;=SUM('0.CBS'!F11,'0.CBS'!F13,'0.CBS'!F27),"OK","WARNING")</f>
        <v>OK</v>
      </c>
      <c r="F22" s="144"/>
    </row>
    <row r="23" spans="1:6" s="109" customFormat="1" ht="29.4" customHeight="1">
      <c r="A23" s="94">
        <v>22</v>
      </c>
      <c r="B23" s="125" t="s">
        <v>286</v>
      </c>
      <c r="C23" s="122" t="s">
        <v>291</v>
      </c>
      <c r="D23" s="142" t="s">
        <v>551</v>
      </c>
      <c r="E23" s="76" t="str">
        <f>IF(SUM('Geographical Breakdown'!T11:T48,'Geographical Breakdown'!AE11:AE48)&gt;=SUM('1.CBS'!E11,'1.CBS'!E13,'1.CBS'!E27),"OK","WARNING")</f>
        <v>OK</v>
      </c>
      <c r="F23" s="144"/>
    </row>
    <row r="24" spans="1:6" s="109" customFormat="1" ht="29.4" customHeight="1">
      <c r="A24" s="94">
        <v>23</v>
      </c>
      <c r="B24" s="125" t="s">
        <v>286</v>
      </c>
      <c r="C24" s="122" t="s">
        <v>292</v>
      </c>
      <c r="D24" s="142" t="s">
        <v>552</v>
      </c>
      <c r="E24" s="76" t="str">
        <f>IF(SUM('Geographical Breakdown'!U11:U48,'Geographical Breakdown'!AF11:AF48)&gt;=SUM('1.CBS'!F11,'1.CBS'!F13,'1.CBS'!F27),"OK","WARNING")</f>
        <v>OK</v>
      </c>
      <c r="F24" s="144"/>
    </row>
    <row r="25" spans="1:6" ht="15" customHeight="1">
      <c r="A25" s="94">
        <v>24</v>
      </c>
      <c r="B25" s="95" t="s">
        <v>130</v>
      </c>
      <c r="C25" s="96" t="s">
        <v>151</v>
      </c>
      <c r="D25" s="139" t="s">
        <v>290</v>
      </c>
      <c r="E25" s="76" t="str">
        <f ca="1">IF(INDIRECT("'0.NBS'!$C$55 ",1)="Subordinated loans","OK","WARNING")</f>
        <v>OK</v>
      </c>
      <c r="F25" s="144"/>
    </row>
    <row r="26" spans="1:6" ht="15" customHeight="1">
      <c r="A26" s="94">
        <v>25</v>
      </c>
      <c r="B26" s="95" t="s">
        <v>130</v>
      </c>
      <c r="C26" s="96" t="s">
        <v>151</v>
      </c>
      <c r="D26" s="139" t="s">
        <v>290</v>
      </c>
      <c r="E26" s="76" t="str">
        <f ca="1">IF(INDIRECT("'0.NBS'!$G$5 ",1)="C0040","OK","WARNING")</f>
        <v>OK</v>
      </c>
      <c r="F26" s="144"/>
    </row>
    <row r="27" spans="1:6" ht="15" customHeight="1">
      <c r="A27" s="94">
        <v>26</v>
      </c>
      <c r="B27" s="95" t="s">
        <v>130</v>
      </c>
      <c r="C27" s="96" t="s">
        <v>151</v>
      </c>
      <c r="D27" s="139" t="s">
        <v>477</v>
      </c>
      <c r="E27" s="76" t="str">
        <f>IF(AND('0.NBS'!E34=SUM('0.NBS'!E40,'0.NBS'!E41,'0.NBS'!E42,'0.NBS'!E45),'0.NBS'!F34=SUM('0.NBS'!F40,'0.NBS'!F41,'0.NBS'!F42,'0.NBS'!F45)),"OK","WARNING")</f>
        <v>OK</v>
      </c>
      <c r="F27" s="144"/>
    </row>
    <row r="28" spans="1:6" s="109" customFormat="1" ht="15" customHeight="1">
      <c r="A28" s="94">
        <v>27</v>
      </c>
      <c r="B28" s="95" t="s">
        <v>130</v>
      </c>
      <c r="C28" s="96" t="s">
        <v>535</v>
      </c>
      <c r="D28" s="139" t="s">
        <v>863</v>
      </c>
      <c r="E28" s="76" t="str">
        <f>IF('0.NBS'!E7&lt;0,"WARNING","OK")</f>
        <v>OK</v>
      </c>
      <c r="F28" s="144"/>
    </row>
    <row r="29" spans="1:6" s="109" customFormat="1" ht="15" customHeight="1">
      <c r="A29" s="94">
        <v>28</v>
      </c>
      <c r="B29" s="95" t="s">
        <v>130</v>
      </c>
      <c r="C29" s="96" t="s">
        <v>535</v>
      </c>
      <c r="D29" s="139" t="s">
        <v>864</v>
      </c>
      <c r="E29" s="76" t="str">
        <f>IF('0.NBS'!F7&lt;0,"WARNING","OK")</f>
        <v>OK</v>
      </c>
      <c r="F29" s="144"/>
    </row>
    <row r="30" spans="1:6" s="109" customFormat="1" ht="15" customHeight="1">
      <c r="A30" s="94">
        <v>29</v>
      </c>
      <c r="B30" s="95" t="s">
        <v>130</v>
      </c>
      <c r="C30" s="96" t="s">
        <v>53</v>
      </c>
      <c r="D30" s="139" t="s">
        <v>478</v>
      </c>
      <c r="E30" s="76" t="str">
        <f>IF('0.NBS'!G8=SUM('0.NBS'!E9:E10,'0.NBS'!E13,'0.NBS'!E19,'0.NBS'!E26:E27,'0.NBS'!F9:F10,'0.NBS'!F13,'0.NBS'!F19,'0.NBS'!F26:F27),"OK","WARNING")</f>
        <v>OK</v>
      </c>
      <c r="F30" s="144"/>
    </row>
    <row r="31" spans="1:6" ht="15" customHeight="1">
      <c r="A31" s="94">
        <v>30</v>
      </c>
      <c r="B31" s="95" t="s">
        <v>130</v>
      </c>
      <c r="C31" s="96" t="s">
        <v>68</v>
      </c>
      <c r="D31" s="139" t="s">
        <v>861</v>
      </c>
      <c r="E31" s="76" t="str">
        <f>IF('0.NBS'!E9&lt;0,"WARNING","OK")</f>
        <v>OK</v>
      </c>
      <c r="F31" s="144"/>
    </row>
    <row r="32" spans="1:6" ht="15" customHeight="1">
      <c r="A32" s="94">
        <v>31</v>
      </c>
      <c r="B32" s="95" t="s">
        <v>130</v>
      </c>
      <c r="C32" s="96" t="s">
        <v>68</v>
      </c>
      <c r="D32" s="139" t="s">
        <v>862</v>
      </c>
      <c r="E32" s="76" t="str">
        <f>IF('0.NBS'!F9&lt;0,"WARNING","OK")</f>
        <v>OK</v>
      </c>
      <c r="F32" s="144"/>
    </row>
    <row r="33" spans="1:6" s="109" customFormat="1" ht="15" customHeight="1">
      <c r="A33" s="94">
        <v>32</v>
      </c>
      <c r="B33" s="95" t="s">
        <v>130</v>
      </c>
      <c r="C33" s="96" t="s">
        <v>37</v>
      </c>
      <c r="D33" s="139" t="s">
        <v>393</v>
      </c>
      <c r="E33" s="76" t="str">
        <f>IF('0.NBS'!G10=SUM('0.NBS'!E11:E12,'0.NBS'!F11:F12),"OK","WARNING")</f>
        <v>OK</v>
      </c>
      <c r="F33" s="144"/>
    </row>
    <row r="34" spans="1:6" ht="15" customHeight="1">
      <c r="A34" s="94">
        <v>33</v>
      </c>
      <c r="B34" s="95" t="s">
        <v>130</v>
      </c>
      <c r="C34" s="96" t="s">
        <v>38</v>
      </c>
      <c r="D34" s="139" t="s">
        <v>294</v>
      </c>
      <c r="E34" s="76" t="str">
        <f>IF('0.NBS'!E11&lt;0,"WARNING","OK")</f>
        <v>OK</v>
      </c>
      <c r="F34" s="144"/>
    </row>
    <row r="35" spans="1:6" ht="15" customHeight="1">
      <c r="A35" s="94">
        <v>34</v>
      </c>
      <c r="B35" s="95" t="s">
        <v>130</v>
      </c>
      <c r="C35" s="96" t="s">
        <v>38</v>
      </c>
      <c r="D35" s="139" t="s">
        <v>295</v>
      </c>
      <c r="E35" s="76" t="str">
        <f>IF('0.NBS'!F11&lt;0,"WARNING","OK")</f>
        <v>OK</v>
      </c>
      <c r="F35" s="144"/>
    </row>
    <row r="36" spans="1:6" ht="15" customHeight="1">
      <c r="A36" s="94">
        <v>35</v>
      </c>
      <c r="B36" s="95" t="s">
        <v>130</v>
      </c>
      <c r="C36" s="96" t="s">
        <v>39</v>
      </c>
      <c r="D36" s="139" t="s">
        <v>865</v>
      </c>
      <c r="E36" s="76" t="str">
        <f>IF('0.NBS'!E12&lt;0,"WARNING","OK")</f>
        <v>OK</v>
      </c>
      <c r="F36" s="144"/>
    </row>
    <row r="37" spans="1:6" ht="15" customHeight="1">
      <c r="A37" s="94">
        <v>36</v>
      </c>
      <c r="B37" s="95" t="s">
        <v>130</v>
      </c>
      <c r="C37" s="96" t="s">
        <v>39</v>
      </c>
      <c r="D37" s="139" t="s">
        <v>866</v>
      </c>
      <c r="E37" s="76" t="str">
        <f>IF('0.NBS'!F12&lt;0,"WARNING","OK")</f>
        <v>OK</v>
      </c>
      <c r="F37" s="144"/>
    </row>
    <row r="38" spans="1:6" s="109" customFormat="1" ht="15" customHeight="1">
      <c r="A38" s="94">
        <v>37</v>
      </c>
      <c r="B38" s="95" t="s">
        <v>130</v>
      </c>
      <c r="C38" s="96" t="s">
        <v>40</v>
      </c>
      <c r="D38" s="139" t="s">
        <v>283</v>
      </c>
      <c r="E38" s="76" t="str">
        <f>IF('0.NBS'!G13=SUM('0.NBS'!E14:E15,'0.NBS'!E18,'0.NBS'!F14:F15,'0.NBS'!F18),"OK","WARNING")</f>
        <v>OK</v>
      </c>
      <c r="F38" s="144"/>
    </row>
    <row r="39" spans="1:6" ht="15" customHeight="1">
      <c r="A39" s="94">
        <v>38</v>
      </c>
      <c r="B39" s="95" t="s">
        <v>130</v>
      </c>
      <c r="C39" s="96" t="s">
        <v>41</v>
      </c>
      <c r="D39" s="139" t="s">
        <v>867</v>
      </c>
      <c r="E39" s="76" t="str">
        <f>IF('0.NBS'!E14&lt;0,"WARNING","OK")</f>
        <v>OK</v>
      </c>
      <c r="F39" s="144"/>
    </row>
    <row r="40" spans="1:6" ht="15" customHeight="1">
      <c r="A40" s="94">
        <v>39</v>
      </c>
      <c r="B40" s="95" t="s">
        <v>130</v>
      </c>
      <c r="C40" s="96" t="s">
        <v>41</v>
      </c>
      <c r="D40" s="139" t="s">
        <v>868</v>
      </c>
      <c r="E40" s="76" t="str">
        <f>IF('0.NBS'!F14&lt;0,"WARNING","OK")</f>
        <v>OK</v>
      </c>
      <c r="F40" s="144"/>
    </row>
    <row r="41" spans="1:6" s="109" customFormat="1" ht="15" customHeight="1">
      <c r="A41" s="94">
        <v>40</v>
      </c>
      <c r="B41" s="95" t="s">
        <v>130</v>
      </c>
      <c r="C41" s="96" t="s">
        <v>42</v>
      </c>
      <c r="D41" s="139" t="s">
        <v>275</v>
      </c>
      <c r="E41" s="76" t="str">
        <f>IF('0.NBS'!G15=SUM('0.NBS'!E16:E17,'0.NBS'!F16:F17),"OK","WARNING")</f>
        <v>OK</v>
      </c>
      <c r="F41" s="144"/>
    </row>
    <row r="42" spans="1:6" ht="15" customHeight="1">
      <c r="A42" s="94">
        <v>41</v>
      </c>
      <c r="B42" s="95" t="s">
        <v>130</v>
      </c>
      <c r="C42" s="96" t="s">
        <v>64</v>
      </c>
      <c r="D42" s="139" t="s">
        <v>296</v>
      </c>
      <c r="E42" s="76" t="str">
        <f>IF('0.NBS'!E16&lt;0,"WARNING","OK")</f>
        <v>OK</v>
      </c>
      <c r="F42" s="144"/>
    </row>
    <row r="43" spans="1:6" ht="15" customHeight="1">
      <c r="A43" s="94">
        <v>42</v>
      </c>
      <c r="B43" s="95" t="s">
        <v>130</v>
      </c>
      <c r="C43" s="96" t="s">
        <v>64</v>
      </c>
      <c r="D43" s="139" t="s">
        <v>297</v>
      </c>
      <c r="E43" s="76" t="str">
        <f>IF('0.NBS'!F16&lt;0,"WARNING","OK")</f>
        <v>OK</v>
      </c>
      <c r="F43" s="144"/>
    </row>
    <row r="44" spans="1:6" ht="15" customHeight="1">
      <c r="A44" s="94">
        <v>43</v>
      </c>
      <c r="B44" s="95" t="s">
        <v>130</v>
      </c>
      <c r="C44" s="96" t="s">
        <v>65</v>
      </c>
      <c r="D44" s="139" t="s">
        <v>298</v>
      </c>
      <c r="E44" s="76" t="str">
        <f>IF('0.NBS'!E17&lt;0,"WARNING","OK")</f>
        <v>OK</v>
      </c>
      <c r="F44" s="144"/>
    </row>
    <row r="45" spans="1:6" ht="15" customHeight="1">
      <c r="A45" s="94">
        <v>44</v>
      </c>
      <c r="B45" s="95" t="s">
        <v>130</v>
      </c>
      <c r="C45" s="96" t="s">
        <v>65</v>
      </c>
      <c r="D45" s="139" t="s">
        <v>299</v>
      </c>
      <c r="E45" s="76" t="str">
        <f>IF('0.NBS'!F17&lt;0,"WARNING","OK")</f>
        <v>OK</v>
      </c>
      <c r="F45" s="144"/>
    </row>
    <row r="46" spans="1:6" ht="15" customHeight="1">
      <c r="A46" s="94">
        <v>45</v>
      </c>
      <c r="B46" s="95" t="s">
        <v>130</v>
      </c>
      <c r="C46" s="96" t="s">
        <v>67</v>
      </c>
      <c r="D46" s="139" t="s">
        <v>869</v>
      </c>
      <c r="E46" s="76" t="str">
        <f>IF('0.NBS'!E18&lt;0,"WARNING","OK")</f>
        <v>OK</v>
      </c>
      <c r="F46" s="144"/>
    </row>
    <row r="47" spans="1:6" ht="15" customHeight="1">
      <c r="A47" s="94">
        <v>46</v>
      </c>
      <c r="B47" s="95" t="s">
        <v>130</v>
      </c>
      <c r="C47" s="96" t="s">
        <v>67</v>
      </c>
      <c r="D47" s="139" t="s">
        <v>870</v>
      </c>
      <c r="E47" s="76" t="str">
        <f>IF('0.NBS'!F18&lt;0,"WARNING","OK")</f>
        <v>OK</v>
      </c>
      <c r="F47" s="144"/>
    </row>
    <row r="48" spans="1:6" s="109" customFormat="1" ht="15" customHeight="1">
      <c r="A48" s="94">
        <v>47</v>
      </c>
      <c r="B48" s="95" t="s">
        <v>130</v>
      </c>
      <c r="C48" s="96" t="s">
        <v>274</v>
      </c>
      <c r="D48" s="139" t="s">
        <v>284</v>
      </c>
      <c r="E48" s="76" t="str">
        <f>IF('0.NBS'!G19=SUM('0.NBS'!E20:E25,'0.NBS'!F20:F25),"OK","WARNING")</f>
        <v>OK</v>
      </c>
      <c r="F48" s="144"/>
    </row>
    <row r="49" spans="1:6" ht="15" customHeight="1">
      <c r="A49" s="94">
        <v>48</v>
      </c>
      <c r="B49" s="95" t="s">
        <v>130</v>
      </c>
      <c r="C49" s="96" t="s">
        <v>40</v>
      </c>
      <c r="D49" s="139" t="s">
        <v>300</v>
      </c>
      <c r="E49" s="76" t="str">
        <f>IF('0.NBS'!E20&lt;0,"WARNING","OK")</f>
        <v>OK</v>
      </c>
      <c r="F49" s="144"/>
    </row>
    <row r="50" spans="1:6" ht="15" customHeight="1">
      <c r="A50" s="94">
        <v>49</v>
      </c>
      <c r="B50" s="95" t="s">
        <v>130</v>
      </c>
      <c r="C50" s="96" t="s">
        <v>40</v>
      </c>
      <c r="D50" s="139" t="s">
        <v>301</v>
      </c>
      <c r="E50" s="76" t="str">
        <f>IF('0.NBS'!F20&lt;0,"WARNING","OK")</f>
        <v>OK</v>
      </c>
      <c r="F50" s="144"/>
    </row>
    <row r="51" spans="1:6" ht="15" customHeight="1">
      <c r="A51" s="94">
        <v>50</v>
      </c>
      <c r="B51" s="95" t="s">
        <v>130</v>
      </c>
      <c r="C51" s="96" t="s">
        <v>70</v>
      </c>
      <c r="D51" s="139" t="s">
        <v>302</v>
      </c>
      <c r="E51" s="76" t="str">
        <f>IF('0.NBS'!E21&lt;0,"WARNING","OK")</f>
        <v>OK</v>
      </c>
      <c r="F51" s="144"/>
    </row>
    <row r="52" spans="1:6" ht="15" customHeight="1">
      <c r="A52" s="94">
        <v>51</v>
      </c>
      <c r="B52" s="95" t="s">
        <v>130</v>
      </c>
      <c r="C52" s="96" t="s">
        <v>70</v>
      </c>
      <c r="D52" s="139" t="s">
        <v>303</v>
      </c>
      <c r="E52" s="76" t="str">
        <f>IF('0.NBS'!F21&lt;0,"WARNING","OK")</f>
        <v>OK</v>
      </c>
      <c r="F52" s="144"/>
    </row>
    <row r="53" spans="1:6" ht="15" customHeight="1">
      <c r="A53" s="94">
        <v>52</v>
      </c>
      <c r="B53" s="95" t="s">
        <v>130</v>
      </c>
      <c r="C53" s="96" t="s">
        <v>69</v>
      </c>
      <c r="D53" s="139" t="s">
        <v>304</v>
      </c>
      <c r="E53" s="76" t="str">
        <f>IF('0.NBS'!E22&lt;0,"WARNING","OK")</f>
        <v>OK</v>
      </c>
      <c r="F53" s="144"/>
    </row>
    <row r="54" spans="1:6" ht="15" customHeight="1">
      <c r="A54" s="94">
        <v>53</v>
      </c>
      <c r="B54" s="95" t="s">
        <v>130</v>
      </c>
      <c r="C54" s="96" t="s">
        <v>69</v>
      </c>
      <c r="D54" s="139" t="s">
        <v>305</v>
      </c>
      <c r="E54" s="76" t="str">
        <f>IF('0.NBS'!F22&lt;0,"WARNING","OK")</f>
        <v>OK</v>
      </c>
      <c r="F54" s="144"/>
    </row>
    <row r="55" spans="1:6" ht="15" customHeight="1">
      <c r="A55" s="94">
        <v>54</v>
      </c>
      <c r="B55" s="95" t="s">
        <v>130</v>
      </c>
      <c r="C55" s="96" t="s">
        <v>66</v>
      </c>
      <c r="D55" s="139" t="s">
        <v>306</v>
      </c>
      <c r="E55" s="76" t="str">
        <f>IF('0.NBS'!E23&lt;0,"WARNING","OK")</f>
        <v>OK</v>
      </c>
      <c r="F55" s="144"/>
    </row>
    <row r="56" spans="1:6" ht="15" customHeight="1">
      <c r="A56" s="94">
        <v>55</v>
      </c>
      <c r="B56" s="95" t="s">
        <v>130</v>
      </c>
      <c r="C56" s="96" t="s">
        <v>66</v>
      </c>
      <c r="D56" s="139" t="s">
        <v>307</v>
      </c>
      <c r="E56" s="76" t="str">
        <f>IF('0.NBS'!F23&lt;0,"WARNING","OK")</f>
        <v>OK</v>
      </c>
      <c r="F56" s="144"/>
    </row>
    <row r="57" spans="1:6" ht="15" customHeight="1">
      <c r="A57" s="94">
        <v>56</v>
      </c>
      <c r="B57" s="95" t="s">
        <v>130</v>
      </c>
      <c r="C57" s="96" t="s">
        <v>71</v>
      </c>
      <c r="D57" s="139" t="s">
        <v>308</v>
      </c>
      <c r="E57" s="76" t="str">
        <f>IF('0.NBS'!E24&lt;0,"WARNING","OK")</f>
        <v>OK</v>
      </c>
      <c r="F57" s="144"/>
    </row>
    <row r="58" spans="1:6" ht="15" customHeight="1">
      <c r="A58" s="94">
        <v>57</v>
      </c>
      <c r="B58" s="95" t="s">
        <v>130</v>
      </c>
      <c r="C58" s="96" t="s">
        <v>71</v>
      </c>
      <c r="D58" s="139" t="s">
        <v>309</v>
      </c>
      <c r="E58" s="76" t="str">
        <f>IF('0.NBS'!F24&lt;0,"WARNING","OK")</f>
        <v>OK</v>
      </c>
      <c r="F58" s="144"/>
    </row>
    <row r="59" spans="1:6" ht="15" customHeight="1">
      <c r="A59" s="94">
        <v>58</v>
      </c>
      <c r="B59" s="95" t="s">
        <v>130</v>
      </c>
      <c r="C59" s="96" t="s">
        <v>72</v>
      </c>
      <c r="D59" s="139" t="s">
        <v>871</v>
      </c>
      <c r="E59" s="76" t="str">
        <f>IF('0.NBS'!E25&lt;0,"WARNING","OK")</f>
        <v>OK</v>
      </c>
      <c r="F59" s="144"/>
    </row>
    <row r="60" spans="1:6" ht="15" customHeight="1">
      <c r="A60" s="94">
        <v>59</v>
      </c>
      <c r="B60" s="95" t="s">
        <v>130</v>
      </c>
      <c r="C60" s="96" t="s">
        <v>72</v>
      </c>
      <c r="D60" s="139" t="s">
        <v>872</v>
      </c>
      <c r="E60" s="76" t="str">
        <f>IF('0.NBS'!F25&lt;0,"WARNING","OK")</f>
        <v>OK</v>
      </c>
      <c r="F60" s="144"/>
    </row>
    <row r="61" spans="1:6" s="109" customFormat="1" ht="15" customHeight="1">
      <c r="A61" s="94">
        <v>60</v>
      </c>
      <c r="B61" s="95" t="s">
        <v>130</v>
      </c>
      <c r="C61" s="96" t="s">
        <v>45</v>
      </c>
      <c r="D61" s="139" t="s">
        <v>276</v>
      </c>
      <c r="E61" s="76" t="str">
        <f>IF('0.NBS'!G28=SUM('0.NBS'!E29:E30,'0.NBS'!F29:F30),"OK","WARNING")</f>
        <v>OK</v>
      </c>
      <c r="F61" s="144"/>
    </row>
    <row r="62" spans="1:6" ht="15" customHeight="1">
      <c r="A62" s="94">
        <v>61</v>
      </c>
      <c r="B62" s="95" t="s">
        <v>130</v>
      </c>
      <c r="C62" s="96" t="s">
        <v>54</v>
      </c>
      <c r="D62" s="139" t="s">
        <v>310</v>
      </c>
      <c r="E62" s="76" t="str">
        <f>IF('0.NBS'!E29&lt;0,"WARNING","OK")</f>
        <v>OK</v>
      </c>
      <c r="F62" s="144"/>
    </row>
    <row r="63" spans="1:6" ht="15" customHeight="1">
      <c r="A63" s="94">
        <v>62</v>
      </c>
      <c r="B63" s="95" t="s">
        <v>130</v>
      </c>
      <c r="C63" s="96" t="s">
        <v>54</v>
      </c>
      <c r="D63" s="139" t="s">
        <v>311</v>
      </c>
      <c r="E63" s="76" t="str">
        <f>IF('0.NBS'!F29&lt;0,"WARNING","OK")</f>
        <v>OK</v>
      </c>
      <c r="F63" s="144"/>
    </row>
    <row r="64" spans="1:6" ht="15" customHeight="1">
      <c r="A64" s="94">
        <v>63</v>
      </c>
      <c r="B64" s="95" t="s">
        <v>130</v>
      </c>
      <c r="C64" s="96" t="s">
        <v>55</v>
      </c>
      <c r="D64" s="139" t="s">
        <v>312</v>
      </c>
      <c r="E64" s="76" t="str">
        <f>IF('0.NBS'!E30&lt;0,"WARNING","OK")</f>
        <v>OK</v>
      </c>
      <c r="F64" s="144"/>
    </row>
    <row r="65" spans="1:6" ht="15" customHeight="1">
      <c r="A65" s="94">
        <v>64</v>
      </c>
      <c r="B65" s="95" t="s">
        <v>130</v>
      </c>
      <c r="C65" s="96" t="s">
        <v>55</v>
      </c>
      <c r="D65" s="139" t="s">
        <v>313</v>
      </c>
      <c r="E65" s="76" t="str">
        <f>IF('0.NBS'!F30&lt;0,"WARNING","OK")</f>
        <v>OK</v>
      </c>
      <c r="F65" s="144"/>
    </row>
    <row r="66" spans="1:6" ht="15" customHeight="1">
      <c r="A66" s="94">
        <v>65</v>
      </c>
      <c r="B66" s="95" t="s">
        <v>130</v>
      </c>
      <c r="C66" s="96" t="s">
        <v>52</v>
      </c>
      <c r="D66" s="139" t="s">
        <v>873</v>
      </c>
      <c r="E66" s="76" t="str">
        <f>IF('0.NBS'!E31&lt;0,"WARNING","OK")</f>
        <v>OK</v>
      </c>
      <c r="F66" s="144"/>
    </row>
    <row r="67" spans="1:6" ht="15" customHeight="1">
      <c r="A67" s="94">
        <v>66</v>
      </c>
      <c r="B67" s="95" t="s">
        <v>130</v>
      </c>
      <c r="C67" s="96" t="s">
        <v>52</v>
      </c>
      <c r="D67" s="139" t="s">
        <v>874</v>
      </c>
      <c r="E67" s="76" t="str">
        <f>IF('0.NBS'!F31&lt;0,"WARNING","OK")</f>
        <v>OK</v>
      </c>
      <c r="F67" s="144"/>
    </row>
    <row r="68" spans="1:6" ht="15" customHeight="1">
      <c r="A68" s="94">
        <v>67</v>
      </c>
      <c r="B68" s="95" t="s">
        <v>130</v>
      </c>
      <c r="C68" s="96" t="s">
        <v>46</v>
      </c>
      <c r="D68" s="139" t="s">
        <v>875</v>
      </c>
      <c r="E68" s="76" t="str">
        <f>IF('0.NBS'!E33&lt;0,"WARNING","OK")</f>
        <v>OK</v>
      </c>
      <c r="F68" s="144"/>
    </row>
    <row r="69" spans="1:6" ht="15" customHeight="1">
      <c r="A69" s="94">
        <v>68</v>
      </c>
      <c r="B69" s="95" t="s">
        <v>130</v>
      </c>
      <c r="C69" s="96" t="s">
        <v>46</v>
      </c>
      <c r="D69" s="139" t="s">
        <v>876</v>
      </c>
      <c r="E69" s="76" t="str">
        <f>IF('0.NBS'!F33&lt;0,"WARNING","OK")</f>
        <v>OK</v>
      </c>
      <c r="F69" s="144"/>
    </row>
    <row r="70" spans="1:6" s="109" customFormat="1" ht="30" customHeight="1">
      <c r="A70" s="94">
        <v>69</v>
      </c>
      <c r="B70" s="125" t="s">
        <v>130</v>
      </c>
      <c r="C70" s="122" t="s">
        <v>47</v>
      </c>
      <c r="D70" s="137" t="s">
        <v>930</v>
      </c>
      <c r="E70" s="123" t="str">
        <f>IF('0.NBS'!G34=SUM('0.NBS'!E7:E8,'0.NBS'!E28,'0.NBS'!E31:E33,'0.NBS'!F7:F8,'0.NBS'!F28,'0.NBS'!F31:F33),"OK","WARNING")</f>
        <v>OK</v>
      </c>
      <c r="F70" s="144"/>
    </row>
    <row r="71" spans="1:6" ht="15" customHeight="1">
      <c r="A71" s="94">
        <v>70</v>
      </c>
      <c r="B71" s="95" t="s">
        <v>130</v>
      </c>
      <c r="C71" s="96" t="s">
        <v>56</v>
      </c>
      <c r="D71" s="139" t="s">
        <v>314</v>
      </c>
      <c r="E71" s="76" t="str">
        <f>IF('0.NBS'!E36&lt;0,"WARNING","OK")</f>
        <v>OK</v>
      </c>
      <c r="F71" s="144"/>
    </row>
    <row r="72" spans="1:6" ht="15" customHeight="1">
      <c r="A72" s="94">
        <v>71</v>
      </c>
      <c r="B72" s="95" t="s">
        <v>130</v>
      </c>
      <c r="C72" s="96" t="s">
        <v>56</v>
      </c>
      <c r="D72" s="139" t="s">
        <v>315</v>
      </c>
      <c r="E72" s="76" t="str">
        <f>IF('0.NBS'!F36&lt;0,"WARNING","OK")</f>
        <v>OK</v>
      </c>
      <c r="F72" s="144"/>
    </row>
    <row r="73" spans="1:6" ht="15" customHeight="1">
      <c r="A73" s="94">
        <v>72</v>
      </c>
      <c r="B73" s="95" t="s">
        <v>130</v>
      </c>
      <c r="C73" s="96" t="s">
        <v>57</v>
      </c>
      <c r="D73" s="139" t="s">
        <v>316</v>
      </c>
      <c r="E73" s="76" t="str">
        <f>IF('0.NBS'!E37&lt;0,"WARNING","OK")</f>
        <v>OK</v>
      </c>
      <c r="F73" s="144"/>
    </row>
    <row r="74" spans="1:6" ht="15" customHeight="1">
      <c r="A74" s="94">
        <v>73</v>
      </c>
      <c r="B74" s="95" t="s">
        <v>130</v>
      </c>
      <c r="C74" s="96" t="s">
        <v>57</v>
      </c>
      <c r="D74" s="139" t="s">
        <v>317</v>
      </c>
      <c r="E74" s="76" t="str">
        <f>IF('0.NBS'!F37&lt;0,"WARNING","OK")</f>
        <v>OK</v>
      </c>
      <c r="F74" s="144"/>
    </row>
    <row r="75" spans="1:6" ht="15" customHeight="1">
      <c r="A75" s="94">
        <v>74</v>
      </c>
      <c r="B75" s="95" t="s">
        <v>130</v>
      </c>
      <c r="C75" s="96" t="s">
        <v>58</v>
      </c>
      <c r="D75" s="139" t="s">
        <v>318</v>
      </c>
      <c r="E75" s="76" t="str">
        <f>IF('0.NBS'!E38&lt;0,"WARNING","OK")</f>
        <v>OK</v>
      </c>
      <c r="F75" s="144"/>
    </row>
    <row r="76" spans="1:6" ht="15" customHeight="1">
      <c r="A76" s="94">
        <v>75</v>
      </c>
      <c r="B76" s="95" t="s">
        <v>130</v>
      </c>
      <c r="C76" s="96" t="s">
        <v>58</v>
      </c>
      <c r="D76" s="139" t="s">
        <v>319</v>
      </c>
      <c r="E76" s="76" t="str">
        <f>IF('0.NBS'!F38&lt;0,"WARNING","OK")</f>
        <v>OK</v>
      </c>
      <c r="F76" s="144"/>
    </row>
    <row r="77" spans="1:6" ht="15" customHeight="1">
      <c r="A77" s="94">
        <v>76</v>
      </c>
      <c r="B77" s="95" t="s">
        <v>130</v>
      </c>
      <c r="C77" s="96" t="s">
        <v>49</v>
      </c>
      <c r="D77" s="139" t="s">
        <v>877</v>
      </c>
      <c r="E77" s="76" t="str">
        <f>IF('0.NBS'!E39&lt;0,"WARNING","OK")</f>
        <v>OK</v>
      </c>
      <c r="F77" s="144"/>
    </row>
    <row r="78" spans="1:6" ht="15" customHeight="1">
      <c r="A78" s="94">
        <v>77</v>
      </c>
      <c r="B78" s="95" t="s">
        <v>130</v>
      </c>
      <c r="C78" s="96" t="s">
        <v>49</v>
      </c>
      <c r="D78" s="139" t="s">
        <v>878</v>
      </c>
      <c r="E78" s="76" t="str">
        <f>IF('0.NBS'!F39&lt;0,"WARNING","OK")</f>
        <v>OK</v>
      </c>
      <c r="F78" s="144"/>
    </row>
    <row r="79" spans="1:6" s="109" customFormat="1" ht="15" customHeight="1">
      <c r="A79" s="94">
        <v>78</v>
      </c>
      <c r="B79" s="95" t="s">
        <v>130</v>
      </c>
      <c r="C79" s="96" t="s">
        <v>50</v>
      </c>
      <c r="D79" s="139" t="s">
        <v>277</v>
      </c>
      <c r="E79" s="76" t="str">
        <f>IF('0.NBS'!G40=SUM('0.NBS'!E36:E39,'0.NBS'!F36:F39),"OK","WARNING")</f>
        <v>OK</v>
      </c>
      <c r="F79" s="144"/>
    </row>
    <row r="80" spans="1:6" ht="15" customHeight="1">
      <c r="A80" s="94">
        <v>79</v>
      </c>
      <c r="B80" s="95" t="s">
        <v>130</v>
      </c>
      <c r="C80" s="96" t="s">
        <v>59</v>
      </c>
      <c r="D80" s="139" t="s">
        <v>879</v>
      </c>
      <c r="E80" s="76" t="str">
        <f>IF('0.NBS'!E41&lt;0,"WARNING","OK")</f>
        <v>OK</v>
      </c>
      <c r="F80" s="144"/>
    </row>
    <row r="81" spans="1:6" ht="15" customHeight="1">
      <c r="A81" s="94">
        <v>80</v>
      </c>
      <c r="B81" s="95" t="s">
        <v>130</v>
      </c>
      <c r="C81" s="96" t="s">
        <v>59</v>
      </c>
      <c r="D81" s="139" t="s">
        <v>880</v>
      </c>
      <c r="E81" s="76" t="str">
        <f>IF('0.NBS'!F41&lt;0,"WARNING","OK")</f>
        <v>OK</v>
      </c>
      <c r="F81" s="144"/>
    </row>
    <row r="82" spans="1:6" s="109" customFormat="1" ht="15" customHeight="1">
      <c r="A82" s="94">
        <v>81</v>
      </c>
      <c r="B82" s="95" t="s">
        <v>130</v>
      </c>
      <c r="C82" s="96" t="s">
        <v>60</v>
      </c>
      <c r="D82" s="139" t="s">
        <v>278</v>
      </c>
      <c r="E82" s="76" t="str">
        <f>IF('0.NBS'!G42=SUM('0.NBS'!E43:E44,'0.NBS'!F43:F44),"OK","WARNING")</f>
        <v>OK</v>
      </c>
      <c r="F82" s="144"/>
    </row>
    <row r="83" spans="1:6" ht="15" customHeight="1">
      <c r="A83" s="94">
        <v>82</v>
      </c>
      <c r="B83" s="95" t="s">
        <v>130</v>
      </c>
      <c r="C83" s="96" t="s">
        <v>86</v>
      </c>
      <c r="D83" s="139" t="s">
        <v>320</v>
      </c>
      <c r="E83" s="76" t="str">
        <f>IF('0.NBS'!E48&lt;0,"WARNING","OK")</f>
        <v>OK</v>
      </c>
      <c r="F83" s="144"/>
    </row>
    <row r="84" spans="1:6" ht="15.6" customHeight="1">
      <c r="A84" s="94">
        <v>83</v>
      </c>
      <c r="B84" s="95" t="s">
        <v>130</v>
      </c>
      <c r="C84" s="96" t="s">
        <v>86</v>
      </c>
      <c r="D84" s="139" t="s">
        <v>321</v>
      </c>
      <c r="E84" s="76" t="str">
        <f>IF('0.NBS'!F48&lt;0,"WARNING","OK")</f>
        <v>OK</v>
      </c>
      <c r="F84" s="144"/>
    </row>
    <row r="85" spans="1:6" ht="15" customHeight="1">
      <c r="A85" s="94">
        <v>84</v>
      </c>
      <c r="B85" s="95" t="s">
        <v>130</v>
      </c>
      <c r="C85" s="96" t="s">
        <v>87</v>
      </c>
      <c r="D85" s="139" t="s">
        <v>881</v>
      </c>
      <c r="E85" s="76" t="str">
        <f>IF('0.NBS'!E49&lt;0,"WARNING","OK")</f>
        <v>OK</v>
      </c>
      <c r="F85" s="144"/>
    </row>
    <row r="86" spans="1:6" ht="15" customHeight="1">
      <c r="A86" s="94">
        <v>85</v>
      </c>
      <c r="B86" s="95" t="s">
        <v>130</v>
      </c>
      <c r="C86" s="96" t="s">
        <v>87</v>
      </c>
      <c r="D86" s="139" t="s">
        <v>882</v>
      </c>
      <c r="E86" s="76" t="str">
        <f>IF('0.NBS'!F49&lt;0,"WARNING","OK")</f>
        <v>OK</v>
      </c>
      <c r="F86" s="144"/>
    </row>
    <row r="87" spans="1:6" s="109" customFormat="1" ht="15" customHeight="1">
      <c r="A87" s="94">
        <v>86</v>
      </c>
      <c r="B87" s="95" t="s">
        <v>130</v>
      </c>
      <c r="C87" s="96" t="s">
        <v>88</v>
      </c>
      <c r="D87" s="139" t="s">
        <v>279</v>
      </c>
      <c r="E87" s="76" t="str">
        <f>IF('0.NBS'!G50=((SUM('0.NBS'!E49)-SUM('0.NBS'!E48))+(SUM('0.NBS'!F49)-SUM('0.NBS'!F48))),"OK","WARNING")</f>
        <v>OK</v>
      </c>
      <c r="F87" s="144"/>
    </row>
    <row r="88" spans="1:6" ht="15" customHeight="1">
      <c r="A88" s="94">
        <v>87</v>
      </c>
      <c r="B88" s="95" t="s">
        <v>130</v>
      </c>
      <c r="C88" s="96" t="s">
        <v>89</v>
      </c>
      <c r="D88" s="139" t="s">
        <v>322</v>
      </c>
      <c r="E88" s="76" t="str">
        <f>IF('0.NBS'!E51&lt;0,"WARNING","OK")</f>
        <v>OK</v>
      </c>
      <c r="F88" s="144"/>
    </row>
    <row r="89" spans="1:6" ht="15" customHeight="1">
      <c r="A89" s="94">
        <v>88</v>
      </c>
      <c r="B89" s="95" t="s">
        <v>130</v>
      </c>
      <c r="C89" s="96" t="s">
        <v>89</v>
      </c>
      <c r="D89" s="139" t="s">
        <v>323</v>
      </c>
      <c r="E89" s="76" t="str">
        <f>IF('0.NBS'!F51&lt;0,"WARNING","OK")</f>
        <v>OK</v>
      </c>
      <c r="F89" s="144"/>
    </row>
    <row r="90" spans="1:6" ht="15" customHeight="1">
      <c r="A90" s="94">
        <v>89</v>
      </c>
      <c r="B90" s="95" t="s">
        <v>130</v>
      </c>
      <c r="C90" s="96" t="s">
        <v>87</v>
      </c>
      <c r="D90" s="139" t="s">
        <v>883</v>
      </c>
      <c r="E90" s="76" t="str">
        <f>IF('0.NBS'!E52&lt;0,"WARNING","OK")</f>
        <v>OK</v>
      </c>
      <c r="F90" s="144"/>
    </row>
    <row r="91" spans="1:6" ht="15" customHeight="1">
      <c r="A91" s="94">
        <v>90</v>
      </c>
      <c r="B91" s="95" t="s">
        <v>130</v>
      </c>
      <c r="C91" s="96" t="s">
        <v>87</v>
      </c>
      <c r="D91" s="139" t="s">
        <v>884</v>
      </c>
      <c r="E91" s="76" t="str">
        <f>IF('0.NBS'!F52&lt;0,"WARNING","OK")</f>
        <v>OK</v>
      </c>
      <c r="F91" s="144"/>
    </row>
    <row r="92" spans="1:6" s="109" customFormat="1" ht="15" customHeight="1">
      <c r="A92" s="94">
        <v>91</v>
      </c>
      <c r="B92" s="95" t="s">
        <v>130</v>
      </c>
      <c r="C92" s="96" t="s">
        <v>90</v>
      </c>
      <c r="D92" s="139" t="s">
        <v>280</v>
      </c>
      <c r="E92" s="76" t="str">
        <f>IF('0.NBS'!G53=((SUM('0.NBS'!E52)-SUM('0.NBS'!E51))+(SUM('0.NBS'!F52)-SUM('0.NBS'!F51))),"OK","WARNING")</f>
        <v>OK</v>
      </c>
      <c r="F92" s="144"/>
    </row>
    <row r="93" spans="1:6" ht="15" customHeight="1">
      <c r="A93" s="94">
        <v>92</v>
      </c>
      <c r="B93" s="95" t="s">
        <v>132</v>
      </c>
      <c r="C93" s="96" t="s">
        <v>273</v>
      </c>
      <c r="D93" s="139" t="s">
        <v>290</v>
      </c>
      <c r="E93" s="76" t="str">
        <f ca="1">IF(INDIRECT("'0.CBS'!$I$5 ",1)="Please include any explanation that is relevant for the interpretation of the reported values:","OK","WARNING")</f>
        <v>OK</v>
      </c>
      <c r="F93" s="144"/>
    </row>
    <row r="94" spans="1:6" ht="15" customHeight="1">
      <c r="A94" s="94">
        <v>93</v>
      </c>
      <c r="B94" s="95" t="s">
        <v>132</v>
      </c>
      <c r="C94" s="96" t="s">
        <v>273</v>
      </c>
      <c r="D94" s="139" t="s">
        <v>290</v>
      </c>
      <c r="E94" s="76" t="str">
        <f ca="1">IF(INDIRECT("'0.CBS'!$C$58 ",1)="Subordinated loans","OK","WARNING")</f>
        <v>OK</v>
      </c>
      <c r="F94" s="144"/>
    </row>
    <row r="95" spans="1:6" s="109" customFormat="1" ht="15" customHeight="1">
      <c r="A95" s="94">
        <v>94</v>
      </c>
      <c r="B95" s="95" t="s">
        <v>132</v>
      </c>
      <c r="C95" s="96" t="s">
        <v>77</v>
      </c>
      <c r="D95" s="139" t="s">
        <v>285</v>
      </c>
      <c r="E95" s="76" t="str">
        <f>IF('0.CBS'!G7=SUM('0.CBS'!E8:E9,'0.CBS'!F8:F9),"OK","WARNING")</f>
        <v>OK</v>
      </c>
      <c r="F95" s="144"/>
    </row>
    <row r="96" spans="1:6" ht="15" customHeight="1">
      <c r="A96" s="94">
        <v>95</v>
      </c>
      <c r="B96" s="95" t="s">
        <v>132</v>
      </c>
      <c r="C96" s="96" t="s">
        <v>94</v>
      </c>
      <c r="D96" s="139" t="s">
        <v>324</v>
      </c>
      <c r="E96" s="76" t="str">
        <f>IF('0.CBS'!E8&lt;0,"WARNING","OK")</f>
        <v>OK</v>
      </c>
      <c r="F96" s="144"/>
    </row>
    <row r="97" spans="1:6" ht="15" customHeight="1">
      <c r="A97" s="94">
        <v>96</v>
      </c>
      <c r="B97" s="95" t="s">
        <v>132</v>
      </c>
      <c r="C97" s="96" t="s">
        <v>94</v>
      </c>
      <c r="D97" s="139" t="s">
        <v>325</v>
      </c>
      <c r="E97" s="76" t="str">
        <f>IF('0.CBS'!F8&lt;0,"WARNING","OK")</f>
        <v>OK</v>
      </c>
      <c r="F97" s="144"/>
    </row>
    <row r="98" spans="1:6" ht="15" customHeight="1">
      <c r="A98" s="94">
        <v>97</v>
      </c>
      <c r="B98" s="95" t="s">
        <v>132</v>
      </c>
      <c r="C98" s="96" t="s">
        <v>95</v>
      </c>
      <c r="D98" s="139" t="s">
        <v>326</v>
      </c>
      <c r="E98" s="76" t="str">
        <f>IF('0.CBS'!E9&lt;0,"WARNING","OK")</f>
        <v>OK</v>
      </c>
      <c r="F98" s="144"/>
    </row>
    <row r="99" spans="1:6" ht="13.65" customHeight="1">
      <c r="A99" s="94">
        <v>98</v>
      </c>
      <c r="B99" s="95" t="s">
        <v>132</v>
      </c>
      <c r="C99" s="96" t="s">
        <v>95</v>
      </c>
      <c r="D99" s="139" t="s">
        <v>327</v>
      </c>
      <c r="E99" s="76" t="str">
        <f>IF('0.CBS'!F9&lt;0,"WARNING","OK")</f>
        <v>OK</v>
      </c>
      <c r="F99" s="144"/>
    </row>
    <row r="100" spans="1:6" ht="13.65" customHeight="1">
      <c r="A100" s="94">
        <v>99</v>
      </c>
      <c r="B100" s="95" t="s">
        <v>132</v>
      </c>
      <c r="C100" s="96" t="s">
        <v>51</v>
      </c>
      <c r="D100" s="139" t="s">
        <v>328</v>
      </c>
      <c r="E100" s="76" t="str">
        <f>IF('0.CBS'!E10&lt;0,"WARNING","OK")</f>
        <v>OK</v>
      </c>
      <c r="F100" s="144"/>
    </row>
    <row r="101" spans="1:6" ht="15" customHeight="1">
      <c r="A101" s="94">
        <v>100</v>
      </c>
      <c r="B101" s="95" t="s">
        <v>132</v>
      </c>
      <c r="C101" s="96" t="s">
        <v>51</v>
      </c>
      <c r="D101" s="139" t="s">
        <v>329</v>
      </c>
      <c r="E101" s="76" t="str">
        <f>IF('0.CBS'!F10&lt;0,"WARNING","OK")</f>
        <v>OK</v>
      </c>
      <c r="F101" s="144"/>
    </row>
    <row r="102" spans="1:6" s="109" customFormat="1" ht="15" customHeight="1">
      <c r="A102" s="94">
        <v>101</v>
      </c>
      <c r="B102" s="95" t="s">
        <v>132</v>
      </c>
      <c r="C102" s="96" t="s">
        <v>535</v>
      </c>
      <c r="D102" s="139" t="s">
        <v>885</v>
      </c>
      <c r="E102" s="76" t="str">
        <f>IF('0.CBS'!E11&lt;0,"WARNING","OK")</f>
        <v>OK</v>
      </c>
      <c r="F102" s="144"/>
    </row>
    <row r="103" spans="1:6" s="109" customFormat="1" ht="15" customHeight="1">
      <c r="A103" s="94">
        <v>102</v>
      </c>
      <c r="B103" s="95" t="s">
        <v>132</v>
      </c>
      <c r="C103" s="96" t="s">
        <v>535</v>
      </c>
      <c r="D103" s="139" t="s">
        <v>886</v>
      </c>
      <c r="E103" s="76" t="str">
        <f>IF('0.CBS'!F11&lt;0,"WARNING","OK")</f>
        <v>OK</v>
      </c>
      <c r="F103" s="144"/>
    </row>
    <row r="104" spans="1:6" s="109" customFormat="1" ht="15" customHeight="1">
      <c r="A104" s="94">
        <v>103</v>
      </c>
      <c r="B104" s="95" t="s">
        <v>132</v>
      </c>
      <c r="C104" s="96" t="s">
        <v>53</v>
      </c>
      <c r="D104" s="139" t="s">
        <v>478</v>
      </c>
      <c r="E104" s="76" t="str">
        <f>IF('0.CBS'!G12=SUM('0.CBS'!E13:E14,'0.CBS'!E17,'0.CBS'!E23,'0.CBS'!E30:E31,'0.CBS'!F13:F14,'0.CBS'!F17,'0.CBS'!F23,'0.CBS'!F30:F31),"OK","WARNING")</f>
        <v>OK</v>
      </c>
      <c r="F104" s="144"/>
    </row>
    <row r="105" spans="1:6" ht="15" customHeight="1">
      <c r="A105" s="94">
        <v>104</v>
      </c>
      <c r="B105" s="95" t="s">
        <v>132</v>
      </c>
      <c r="C105" s="96" t="s">
        <v>68</v>
      </c>
      <c r="D105" s="139" t="s">
        <v>887</v>
      </c>
      <c r="E105" s="102" t="str">
        <f>IF('0.CBS'!E13&lt;0,"WARNING","OK")</f>
        <v>OK</v>
      </c>
      <c r="F105" s="144"/>
    </row>
    <row r="106" spans="1:6" ht="15" customHeight="1">
      <c r="A106" s="94">
        <v>105</v>
      </c>
      <c r="B106" s="95" t="s">
        <v>132</v>
      </c>
      <c r="C106" s="96" t="s">
        <v>68</v>
      </c>
      <c r="D106" s="139" t="s">
        <v>888</v>
      </c>
      <c r="E106" s="102" t="str">
        <f>IF('0.CBS'!F13&lt;0,"WARNING","OK")</f>
        <v>OK</v>
      </c>
      <c r="F106" s="144"/>
    </row>
    <row r="107" spans="1:6" s="109" customFormat="1" ht="15" customHeight="1">
      <c r="A107" s="94">
        <v>106</v>
      </c>
      <c r="B107" s="95" t="s">
        <v>132</v>
      </c>
      <c r="C107" s="96" t="s">
        <v>37</v>
      </c>
      <c r="D107" s="139" t="s">
        <v>393</v>
      </c>
      <c r="E107" s="102" t="str">
        <f>IF('0.CBS'!G14=SUM('0.CBS'!E15:E16,'0.CBS'!F15:F16),"OK","WARNING")</f>
        <v>OK</v>
      </c>
      <c r="F107" s="144"/>
    </row>
    <row r="108" spans="1:6" ht="15" customHeight="1">
      <c r="A108" s="94">
        <v>107</v>
      </c>
      <c r="B108" s="95" t="s">
        <v>132</v>
      </c>
      <c r="C108" s="96" t="s">
        <v>38</v>
      </c>
      <c r="D108" s="139" t="s">
        <v>330</v>
      </c>
      <c r="E108" s="102" t="str">
        <f>IF('0.CBS'!E15&lt;0,"WARNING","OK")</f>
        <v>OK</v>
      </c>
      <c r="F108" s="144"/>
    </row>
    <row r="109" spans="1:6" ht="15" customHeight="1">
      <c r="A109" s="94">
        <v>108</v>
      </c>
      <c r="B109" s="95" t="s">
        <v>132</v>
      </c>
      <c r="C109" s="96" t="s">
        <v>38</v>
      </c>
      <c r="D109" s="139" t="s">
        <v>331</v>
      </c>
      <c r="E109" s="102" t="str">
        <f>IF('0.CBS'!F15&lt;0,"WARNING","OK")</f>
        <v>OK</v>
      </c>
      <c r="F109" s="144"/>
    </row>
    <row r="110" spans="1:6" ht="15" customHeight="1">
      <c r="A110" s="94">
        <v>109</v>
      </c>
      <c r="B110" s="95" t="s">
        <v>132</v>
      </c>
      <c r="C110" s="96" t="s">
        <v>39</v>
      </c>
      <c r="D110" s="139" t="s">
        <v>889</v>
      </c>
      <c r="E110" s="102" t="str">
        <f>IF('0.CBS'!E16&lt;0,"WARNING","OK")</f>
        <v>OK</v>
      </c>
      <c r="F110" s="144"/>
    </row>
    <row r="111" spans="1:6" ht="15" customHeight="1">
      <c r="A111" s="94">
        <v>110</v>
      </c>
      <c r="B111" s="95" t="s">
        <v>132</v>
      </c>
      <c r="C111" s="96" t="s">
        <v>39</v>
      </c>
      <c r="D111" s="139" t="s">
        <v>890</v>
      </c>
      <c r="E111" s="102" t="str">
        <f>IF('0.CBS'!F16&lt;0,"WARNING","OK")</f>
        <v>OK</v>
      </c>
      <c r="F111" s="144"/>
    </row>
    <row r="112" spans="1:6" s="109" customFormat="1" ht="15" customHeight="1">
      <c r="A112" s="94">
        <v>111</v>
      </c>
      <c r="B112" s="95" t="s">
        <v>132</v>
      </c>
      <c r="C112" s="96" t="s">
        <v>40</v>
      </c>
      <c r="D112" s="139" t="s">
        <v>283</v>
      </c>
      <c r="E112" s="102" t="str">
        <f>IF('0.CBS'!G17=SUM('0.CBS'!E18:E19,'0.CBS'!E22,'0.CBS'!F18:F19,'0.CBS'!F22),"OK","WARNING")</f>
        <v>OK</v>
      </c>
      <c r="F112" s="144"/>
    </row>
    <row r="113" spans="1:6" ht="15" customHeight="1">
      <c r="A113" s="94">
        <v>112</v>
      </c>
      <c r="B113" s="95" t="s">
        <v>132</v>
      </c>
      <c r="C113" s="96" t="s">
        <v>41</v>
      </c>
      <c r="D113" s="139" t="s">
        <v>891</v>
      </c>
      <c r="E113" s="102" t="str">
        <f>IF('0.CBS'!E18&lt;0,"WARNING","OK")</f>
        <v>OK</v>
      </c>
      <c r="F113" s="144"/>
    </row>
    <row r="114" spans="1:6" ht="15" customHeight="1">
      <c r="A114" s="94">
        <v>113</v>
      </c>
      <c r="B114" s="95" t="s">
        <v>132</v>
      </c>
      <c r="C114" s="96" t="s">
        <v>41</v>
      </c>
      <c r="D114" s="139" t="s">
        <v>892</v>
      </c>
      <c r="E114" s="102" t="str">
        <f>IF('0.CBS'!F18&lt;0,"WARNING","OK")</f>
        <v>OK</v>
      </c>
      <c r="F114" s="144"/>
    </row>
    <row r="115" spans="1:6" s="109" customFormat="1" ht="15" customHeight="1">
      <c r="A115" s="94">
        <v>114</v>
      </c>
      <c r="B115" s="95" t="s">
        <v>132</v>
      </c>
      <c r="C115" s="96" t="s">
        <v>42</v>
      </c>
      <c r="D115" s="139" t="s">
        <v>275</v>
      </c>
      <c r="E115" s="102" t="str">
        <f>IF('0.CBS'!G19=SUM('0.CBS'!E20:E21,'0.CBS'!F20:F21),"OK","WARNING")</f>
        <v>OK</v>
      </c>
      <c r="F115" s="144"/>
    </row>
    <row r="116" spans="1:6" ht="15" customHeight="1">
      <c r="A116" s="94">
        <v>115</v>
      </c>
      <c r="B116" s="95" t="s">
        <v>132</v>
      </c>
      <c r="C116" s="96" t="s">
        <v>64</v>
      </c>
      <c r="D116" s="139" t="s">
        <v>332</v>
      </c>
      <c r="E116" s="102" t="str">
        <f>IF('0.CBS'!E20&lt;0,"WARNING","OK")</f>
        <v>OK</v>
      </c>
      <c r="F116" s="144"/>
    </row>
    <row r="117" spans="1:6" ht="15" customHeight="1">
      <c r="A117" s="94">
        <v>116</v>
      </c>
      <c r="B117" s="95" t="s">
        <v>132</v>
      </c>
      <c r="C117" s="96" t="s">
        <v>64</v>
      </c>
      <c r="D117" s="139" t="s">
        <v>333</v>
      </c>
      <c r="E117" s="102" t="str">
        <f>IF('0.CBS'!F20&lt;0,"WARNING","OK")</f>
        <v>OK</v>
      </c>
      <c r="F117" s="144"/>
    </row>
    <row r="118" spans="1:6" ht="15" customHeight="1">
      <c r="A118" s="94">
        <v>117</v>
      </c>
      <c r="B118" s="95" t="s">
        <v>132</v>
      </c>
      <c r="C118" s="96" t="s">
        <v>65</v>
      </c>
      <c r="D118" s="139" t="s">
        <v>334</v>
      </c>
      <c r="E118" s="102" t="str">
        <f>IF('0.CBS'!E21&lt;0,"WARNING","OK")</f>
        <v>OK</v>
      </c>
      <c r="F118" s="144"/>
    </row>
    <row r="119" spans="1:6" ht="15" customHeight="1">
      <c r="A119" s="94">
        <v>118</v>
      </c>
      <c r="B119" s="95" t="s">
        <v>132</v>
      </c>
      <c r="C119" s="96" t="s">
        <v>65</v>
      </c>
      <c r="D119" s="139" t="s">
        <v>335</v>
      </c>
      <c r="E119" s="102" t="str">
        <f>IF('0.CBS'!F21&lt;0,"WARNING","OK")</f>
        <v>OK</v>
      </c>
      <c r="F119" s="144"/>
    </row>
    <row r="120" spans="1:6" ht="15" customHeight="1">
      <c r="A120" s="94">
        <v>119</v>
      </c>
      <c r="B120" s="95" t="s">
        <v>132</v>
      </c>
      <c r="C120" s="96" t="s">
        <v>67</v>
      </c>
      <c r="D120" s="139" t="s">
        <v>893</v>
      </c>
      <c r="E120" s="102" t="str">
        <f>IF('0.CBS'!E22&lt;0,"WARNING","OK")</f>
        <v>OK</v>
      </c>
      <c r="F120" s="144"/>
    </row>
    <row r="121" spans="1:6" ht="15" customHeight="1">
      <c r="A121" s="94">
        <v>120</v>
      </c>
      <c r="B121" s="95" t="s">
        <v>132</v>
      </c>
      <c r="C121" s="96" t="s">
        <v>67</v>
      </c>
      <c r="D121" s="139" t="s">
        <v>894</v>
      </c>
      <c r="E121" s="102" t="str">
        <f>IF('0.CBS'!F22&lt;0,"WARNING","OK")</f>
        <v>OK</v>
      </c>
      <c r="F121" s="144"/>
    </row>
    <row r="122" spans="1:6" s="109" customFormat="1" ht="15" customHeight="1">
      <c r="A122" s="94">
        <v>121</v>
      </c>
      <c r="B122" s="95" t="s">
        <v>132</v>
      </c>
      <c r="C122" s="96" t="s">
        <v>274</v>
      </c>
      <c r="D122" s="139" t="s">
        <v>284</v>
      </c>
      <c r="E122" s="102" t="str">
        <f>IF('0.CBS'!G23=SUM('0.CBS'!E24:E29,'0.CBS'!F24:F29),"OK","WARNING")</f>
        <v>OK</v>
      </c>
      <c r="F122" s="144"/>
    </row>
    <row r="123" spans="1:6" ht="15" customHeight="1">
      <c r="A123" s="94">
        <v>122</v>
      </c>
      <c r="B123" s="95" t="s">
        <v>132</v>
      </c>
      <c r="C123" s="96" t="s">
        <v>40</v>
      </c>
      <c r="D123" s="139" t="s">
        <v>336</v>
      </c>
      <c r="E123" s="102" t="str">
        <f>IF('0.CBS'!E24&lt;0,"WARNING","OK")</f>
        <v>OK</v>
      </c>
      <c r="F123" s="144"/>
    </row>
    <row r="124" spans="1:6" ht="15" customHeight="1">
      <c r="A124" s="94">
        <v>123</v>
      </c>
      <c r="B124" s="95" t="s">
        <v>132</v>
      </c>
      <c r="C124" s="96" t="s">
        <v>40</v>
      </c>
      <c r="D124" s="139" t="s">
        <v>337</v>
      </c>
      <c r="E124" s="102" t="str">
        <f>IF('0.CBS'!F24&lt;0,"WARNING","OK")</f>
        <v>OK</v>
      </c>
      <c r="F124" s="144"/>
    </row>
    <row r="125" spans="1:6" ht="15" customHeight="1">
      <c r="A125" s="94">
        <v>124</v>
      </c>
      <c r="B125" s="95" t="s">
        <v>132</v>
      </c>
      <c r="C125" s="96" t="s">
        <v>70</v>
      </c>
      <c r="D125" s="139" t="s">
        <v>338</v>
      </c>
      <c r="E125" s="102" t="str">
        <f>IF('0.CBS'!E25&lt;0,"WARNING","OK")</f>
        <v>OK</v>
      </c>
      <c r="F125" s="144"/>
    </row>
    <row r="126" spans="1:6" ht="15" customHeight="1">
      <c r="A126" s="94">
        <v>125</v>
      </c>
      <c r="B126" s="95" t="s">
        <v>132</v>
      </c>
      <c r="C126" s="96" t="s">
        <v>70</v>
      </c>
      <c r="D126" s="139" t="s">
        <v>339</v>
      </c>
      <c r="E126" s="102" t="str">
        <f>IF('0.CBS'!F25&lt;0,"WARNING","OK")</f>
        <v>OK</v>
      </c>
      <c r="F126" s="144"/>
    </row>
    <row r="127" spans="1:6" ht="15" customHeight="1">
      <c r="A127" s="94">
        <v>126</v>
      </c>
      <c r="B127" s="95" t="s">
        <v>132</v>
      </c>
      <c r="C127" s="96" t="s">
        <v>69</v>
      </c>
      <c r="D127" s="139" t="s">
        <v>340</v>
      </c>
      <c r="E127" s="102" t="str">
        <f>IF('0.CBS'!E26&lt;0,"WARNING","OK")</f>
        <v>OK</v>
      </c>
      <c r="F127" s="144"/>
    </row>
    <row r="128" spans="1:6" ht="15" customHeight="1">
      <c r="A128" s="94">
        <v>127</v>
      </c>
      <c r="B128" s="95" t="s">
        <v>132</v>
      </c>
      <c r="C128" s="96" t="s">
        <v>69</v>
      </c>
      <c r="D128" s="139" t="s">
        <v>341</v>
      </c>
      <c r="E128" s="102" t="str">
        <f>IF('0.CBS'!F26&lt;0,"WARNING","OK")</f>
        <v>OK</v>
      </c>
      <c r="F128" s="144"/>
    </row>
    <row r="129" spans="1:6" ht="15" customHeight="1">
      <c r="A129" s="94">
        <v>128</v>
      </c>
      <c r="B129" s="95" t="s">
        <v>132</v>
      </c>
      <c r="C129" s="96" t="s">
        <v>66</v>
      </c>
      <c r="D129" s="139" t="s">
        <v>342</v>
      </c>
      <c r="E129" s="102" t="str">
        <f>IF('0.CBS'!E27&lt;0,"WARNING","OK")</f>
        <v>OK</v>
      </c>
      <c r="F129" s="144"/>
    </row>
    <row r="130" spans="1:6" ht="15" customHeight="1">
      <c r="A130" s="94">
        <v>129</v>
      </c>
      <c r="B130" s="95" t="s">
        <v>132</v>
      </c>
      <c r="C130" s="96" t="s">
        <v>66</v>
      </c>
      <c r="D130" s="139" t="s">
        <v>343</v>
      </c>
      <c r="E130" s="102" t="str">
        <f>IF('0.CBS'!F27&lt;0,"WARNING","OK")</f>
        <v>OK</v>
      </c>
      <c r="F130" s="144"/>
    </row>
    <row r="131" spans="1:6" ht="15" customHeight="1">
      <c r="A131" s="94">
        <v>130</v>
      </c>
      <c r="B131" s="95" t="s">
        <v>132</v>
      </c>
      <c r="C131" s="96" t="s">
        <v>71</v>
      </c>
      <c r="D131" s="139" t="s">
        <v>344</v>
      </c>
      <c r="E131" s="102" t="str">
        <f>IF('0.CBS'!E28&lt;0,"WARNING","OK")</f>
        <v>OK</v>
      </c>
      <c r="F131" s="144"/>
    </row>
    <row r="132" spans="1:6" ht="15" customHeight="1">
      <c r="A132" s="94">
        <v>131</v>
      </c>
      <c r="B132" s="95" t="s">
        <v>132</v>
      </c>
      <c r="C132" s="96" t="s">
        <v>71</v>
      </c>
      <c r="D132" s="139" t="s">
        <v>345</v>
      </c>
      <c r="E132" s="102" t="str">
        <f>IF('0.CBS'!F28&lt;0,"WARNING","OK")</f>
        <v>OK</v>
      </c>
      <c r="F132" s="144"/>
    </row>
    <row r="133" spans="1:6" ht="15" customHeight="1">
      <c r="A133" s="94">
        <v>132</v>
      </c>
      <c r="B133" s="95" t="s">
        <v>132</v>
      </c>
      <c r="C133" s="96" t="s">
        <v>72</v>
      </c>
      <c r="D133" s="139" t="s">
        <v>895</v>
      </c>
      <c r="E133" s="102" t="str">
        <f>IF('0.CBS'!E29&lt;0,"WARNING","OK")</f>
        <v>OK</v>
      </c>
      <c r="F133" s="144"/>
    </row>
    <row r="134" spans="1:6" ht="15" customHeight="1">
      <c r="A134" s="94">
        <v>133</v>
      </c>
      <c r="B134" s="95" t="s">
        <v>132</v>
      </c>
      <c r="C134" s="96" t="s">
        <v>72</v>
      </c>
      <c r="D134" s="139" t="s">
        <v>896</v>
      </c>
      <c r="E134" s="102" t="str">
        <f>IF('0.CBS'!F29&lt;0,"WARNING","OK")</f>
        <v>OK</v>
      </c>
      <c r="F134" s="144"/>
    </row>
    <row r="135" spans="1:6" s="109" customFormat="1" ht="15" customHeight="1">
      <c r="A135" s="94">
        <v>134</v>
      </c>
      <c r="B135" s="95" t="s">
        <v>132</v>
      </c>
      <c r="C135" s="96" t="s">
        <v>45</v>
      </c>
      <c r="D135" s="139" t="s">
        <v>276</v>
      </c>
      <c r="E135" s="102" t="str">
        <f>IF('0.CBS'!G32=SUM('0.CBS'!E33:E34,'0.CBS'!F33:F34),"OK","WARNING")</f>
        <v>OK</v>
      </c>
      <c r="F135" s="144"/>
    </row>
    <row r="136" spans="1:6" ht="15" customHeight="1">
      <c r="A136" s="94">
        <v>135</v>
      </c>
      <c r="B136" s="95" t="s">
        <v>132</v>
      </c>
      <c r="C136" s="96" t="s">
        <v>54</v>
      </c>
      <c r="D136" s="139" t="s">
        <v>346</v>
      </c>
      <c r="E136" s="102" t="str">
        <f>IF('0.CBS'!E33&lt;0,"WARNING","OK")</f>
        <v>OK</v>
      </c>
      <c r="F136" s="144"/>
    </row>
    <row r="137" spans="1:6" ht="15" customHeight="1">
      <c r="A137" s="94">
        <v>136</v>
      </c>
      <c r="B137" s="95" t="s">
        <v>132</v>
      </c>
      <c r="C137" s="96" t="s">
        <v>54</v>
      </c>
      <c r="D137" s="139" t="s">
        <v>347</v>
      </c>
      <c r="E137" s="102" t="str">
        <f>IF('0.CBS'!F33&lt;0,"WARNING","OK")</f>
        <v>OK</v>
      </c>
      <c r="F137" s="144"/>
    </row>
    <row r="138" spans="1:6" ht="15" customHeight="1">
      <c r="A138" s="94">
        <v>137</v>
      </c>
      <c r="B138" s="95" t="s">
        <v>132</v>
      </c>
      <c r="C138" s="96" t="s">
        <v>55</v>
      </c>
      <c r="D138" s="139" t="s">
        <v>348</v>
      </c>
      <c r="E138" s="102" t="str">
        <f>IF('0.CBS'!E34&lt;0,"WARNING","OK")</f>
        <v>OK</v>
      </c>
      <c r="F138" s="144"/>
    </row>
    <row r="139" spans="1:6" ht="15" customHeight="1">
      <c r="A139" s="94">
        <v>138</v>
      </c>
      <c r="B139" s="95" t="s">
        <v>132</v>
      </c>
      <c r="C139" s="96" t="s">
        <v>55</v>
      </c>
      <c r="D139" s="139" t="s">
        <v>349</v>
      </c>
      <c r="E139" s="102" t="str">
        <f>IF('0.CBS'!F34&lt;0,"WARNING","OK")</f>
        <v>OK</v>
      </c>
      <c r="F139" s="144"/>
    </row>
    <row r="140" spans="1:6" ht="15" customHeight="1">
      <c r="A140" s="94">
        <v>139</v>
      </c>
      <c r="B140" s="95" t="s">
        <v>132</v>
      </c>
      <c r="C140" s="96" t="s">
        <v>52</v>
      </c>
      <c r="D140" s="139" t="s">
        <v>350</v>
      </c>
      <c r="E140" s="102" t="str">
        <f>IF('0.CBS'!E35&lt;0,"WARNING","OK")</f>
        <v>OK</v>
      </c>
      <c r="F140" s="144"/>
    </row>
    <row r="141" spans="1:6" ht="15" customHeight="1">
      <c r="A141" s="94">
        <v>140</v>
      </c>
      <c r="B141" s="95" t="s">
        <v>132</v>
      </c>
      <c r="C141" s="96" t="s">
        <v>52</v>
      </c>
      <c r="D141" s="139" t="s">
        <v>351</v>
      </c>
      <c r="E141" s="102" t="str">
        <f>IF('0.CBS'!F35&lt;0,"WARNING","OK")</f>
        <v>OK</v>
      </c>
      <c r="F141" s="144"/>
    </row>
    <row r="142" spans="1:6" ht="15" customHeight="1">
      <c r="A142" s="94">
        <v>141</v>
      </c>
      <c r="B142" s="95" t="s">
        <v>132</v>
      </c>
      <c r="C142" s="96" t="s">
        <v>78</v>
      </c>
      <c r="D142" s="139" t="s">
        <v>897</v>
      </c>
      <c r="E142" s="102" t="str">
        <f>IF('0.CBS'!E36&lt;0,"WARNING","OK")</f>
        <v>OK</v>
      </c>
      <c r="F142" s="144"/>
    </row>
    <row r="143" spans="1:6" ht="15" customHeight="1">
      <c r="A143" s="94">
        <v>142</v>
      </c>
      <c r="B143" s="95" t="s">
        <v>132</v>
      </c>
      <c r="C143" s="96" t="s">
        <v>78</v>
      </c>
      <c r="D143" s="139" t="s">
        <v>898</v>
      </c>
      <c r="E143" s="102" t="str">
        <f>IF('0.CBS'!F36&lt;0,"WARNING","OK")</f>
        <v>OK</v>
      </c>
      <c r="F143" s="144"/>
    </row>
    <row r="144" spans="1:6" ht="15" customHeight="1">
      <c r="A144" s="94">
        <v>143</v>
      </c>
      <c r="B144" s="95" t="s">
        <v>132</v>
      </c>
      <c r="C144" s="96" t="s">
        <v>49</v>
      </c>
      <c r="D144" s="139" t="s">
        <v>899</v>
      </c>
      <c r="E144" s="76" t="str">
        <f>IF('0.CBS'!E38&lt;0,"WARNING","OK")</f>
        <v>OK</v>
      </c>
      <c r="F144" s="144"/>
    </row>
    <row r="145" spans="1:6" ht="15" customHeight="1">
      <c r="A145" s="94">
        <v>144</v>
      </c>
      <c r="B145" s="95" t="s">
        <v>132</v>
      </c>
      <c r="C145" s="96" t="s">
        <v>49</v>
      </c>
      <c r="D145" s="139" t="s">
        <v>900</v>
      </c>
      <c r="E145" s="76" t="str">
        <f>IF('0.CBS'!F38&lt;0,"WARNING","OK")</f>
        <v>OK</v>
      </c>
      <c r="F145" s="144"/>
    </row>
    <row r="146" spans="1:6" s="109" customFormat="1" ht="30" customHeight="1">
      <c r="A146" s="94">
        <v>145</v>
      </c>
      <c r="B146" s="95" t="s">
        <v>132</v>
      </c>
      <c r="C146" s="122" t="s">
        <v>47</v>
      </c>
      <c r="D146" s="137" t="s">
        <v>931</v>
      </c>
      <c r="E146" s="123" t="str">
        <f>IF('0.CBS'!G39=SUM('0.CBS'!E7,'0.CBS'!E10:E12,'0.CBS'!E32,'0.CBS'!E35:E38,'0.CBS'!F7,'0.CBS'!F10:F12,'0.CBS'!F32,'0.CBS'!F35:F38),"OK","WARNING")</f>
        <v>OK</v>
      </c>
      <c r="F146" s="144"/>
    </row>
    <row r="147" spans="1:6" s="109" customFormat="1" ht="30" customHeight="1">
      <c r="A147" s="94">
        <v>146</v>
      </c>
      <c r="B147" s="95" t="s">
        <v>132</v>
      </c>
      <c r="C147" s="122" t="s">
        <v>73</v>
      </c>
      <c r="D147" s="137" t="s">
        <v>518</v>
      </c>
      <c r="E147" s="123" t="str">
        <f>IF('0.CBS'!G41=((SUM('0.CBS'!E39)-SUM('0.CBS'!E52:E55,'0.CBS'!E43:E44,'0.CBS'!E51))+(SUM('0.CBS'!F39)-SUM('0.CBS'!F52:F55,'0.CBS'!F43:F44,'0.CBS'!F51))),"OK","WARNING")</f>
        <v>OK</v>
      </c>
      <c r="F147" s="144"/>
    </row>
    <row r="148" spans="1:6" ht="15" customHeight="1">
      <c r="A148" s="94">
        <v>147</v>
      </c>
      <c r="B148" s="95" t="s">
        <v>132</v>
      </c>
      <c r="C148" s="96" t="s">
        <v>73</v>
      </c>
      <c r="D148" s="139" t="s">
        <v>901</v>
      </c>
      <c r="E148" s="76" t="str">
        <f>IF('0.CBS'!E41&lt;0,"WARNING","OK")</f>
        <v>OK</v>
      </c>
      <c r="F148" s="144"/>
    </row>
    <row r="149" spans="1:6" ht="15" customHeight="1">
      <c r="A149" s="94">
        <v>148</v>
      </c>
      <c r="B149" s="95" t="s">
        <v>132</v>
      </c>
      <c r="C149" s="96" t="s">
        <v>73</v>
      </c>
      <c r="D149" s="139" t="s">
        <v>902</v>
      </c>
      <c r="E149" s="76" t="str">
        <f>IF('0.CBS'!F41&lt;0,"WARNING","OK")</f>
        <v>OK</v>
      </c>
      <c r="F149" s="144"/>
    </row>
    <row r="150" spans="1:6" s="109" customFormat="1" ht="15" customHeight="1">
      <c r="A150" s="94">
        <v>149</v>
      </c>
      <c r="B150" s="95" t="s">
        <v>132</v>
      </c>
      <c r="C150" s="96" t="s">
        <v>56</v>
      </c>
      <c r="D150" s="140" t="s">
        <v>282</v>
      </c>
      <c r="E150" s="76" t="str">
        <f>IF('0.CBS'!G42=(SUM('0.CBS'!E43:E44,'0.CBS'!E51)+SUM('0.CBS'!F43:F44,'0.CBS'!F51)),"OK","WARNING")</f>
        <v>OK</v>
      </c>
      <c r="F150" s="144"/>
    </row>
    <row r="151" spans="1:6" ht="15" customHeight="1">
      <c r="A151" s="94">
        <v>150</v>
      </c>
      <c r="B151" s="95" t="s">
        <v>132</v>
      </c>
      <c r="C151" s="96" t="s">
        <v>156</v>
      </c>
      <c r="D151" s="139" t="s">
        <v>352</v>
      </c>
      <c r="E151" s="76" t="str">
        <f>IF('0.CBS'!E43&lt;0,"WARNING","OK")</f>
        <v>OK</v>
      </c>
      <c r="F151" s="144"/>
    </row>
    <row r="152" spans="1:6" ht="15" customHeight="1">
      <c r="A152" s="94">
        <v>151</v>
      </c>
      <c r="B152" s="95" t="s">
        <v>132</v>
      </c>
      <c r="C152" s="96" t="s">
        <v>156</v>
      </c>
      <c r="D152" s="139" t="s">
        <v>353</v>
      </c>
      <c r="E152" s="76" t="str">
        <f>IF('0.CBS'!F43&lt;0,"WARNING","OK")</f>
        <v>OK</v>
      </c>
      <c r="F152" s="144"/>
    </row>
    <row r="153" spans="1:6" ht="15" customHeight="1">
      <c r="A153" s="94">
        <v>152</v>
      </c>
      <c r="B153" s="95" t="s">
        <v>132</v>
      </c>
      <c r="C153" s="96" t="s">
        <v>96</v>
      </c>
      <c r="D153" s="139" t="s">
        <v>354</v>
      </c>
      <c r="E153" s="76" t="str">
        <f>IF('0.CBS'!E44&lt;0,"WARNING","OK")</f>
        <v>OK</v>
      </c>
      <c r="F153" s="144"/>
    </row>
    <row r="154" spans="1:6" ht="15" customHeight="1">
      <c r="A154" s="94">
        <v>153</v>
      </c>
      <c r="B154" s="95" t="s">
        <v>132</v>
      </c>
      <c r="C154" s="96" t="s">
        <v>96</v>
      </c>
      <c r="D154" s="139" t="s">
        <v>355</v>
      </c>
      <c r="E154" s="76" t="str">
        <f>IF('0.CBS'!F44&lt;0,"WARNING","OK")</f>
        <v>OK</v>
      </c>
      <c r="F154" s="144"/>
    </row>
    <row r="155" spans="1:6" s="109" customFormat="1" ht="15" customHeight="1">
      <c r="A155" s="94">
        <v>154</v>
      </c>
      <c r="B155" s="95" t="s">
        <v>132</v>
      </c>
      <c r="C155" s="96" t="s">
        <v>96</v>
      </c>
      <c r="D155" s="139" t="s">
        <v>860</v>
      </c>
      <c r="E155" s="230" t="str">
        <f>IF('0.CBS'!G44=SUM('0.CBS'!E45:E46,'0.CBS'!E48:E50,'0.CBS'!F45:F46,'0.CBS'!F48:F50),"OK","WARNING")</f>
        <v>OK</v>
      </c>
      <c r="F155" s="144"/>
    </row>
    <row r="156" spans="1:6" ht="15" customHeight="1">
      <c r="A156" s="94">
        <v>155</v>
      </c>
      <c r="B156" s="95" t="s">
        <v>132</v>
      </c>
      <c r="C156" s="96" t="s">
        <v>79</v>
      </c>
      <c r="D156" s="139" t="s">
        <v>356</v>
      </c>
      <c r="E156" s="76" t="str">
        <f>IF('0.CBS'!E45&lt;0,"WARNING","OK")</f>
        <v>OK</v>
      </c>
      <c r="F156" s="144"/>
    </row>
    <row r="157" spans="1:6" ht="15" customHeight="1">
      <c r="A157" s="94">
        <v>156</v>
      </c>
      <c r="B157" s="95" t="s">
        <v>132</v>
      </c>
      <c r="C157" s="96" t="s">
        <v>79</v>
      </c>
      <c r="D157" s="139" t="s">
        <v>357</v>
      </c>
      <c r="E157" s="76" t="str">
        <f>IF('0.CBS'!F45&lt;0,"WARNING","OK")</f>
        <v>OK</v>
      </c>
      <c r="F157" s="144"/>
    </row>
    <row r="158" spans="1:6" ht="15" customHeight="1">
      <c r="A158" s="94">
        <v>157</v>
      </c>
      <c r="B158" s="95" t="s">
        <v>132</v>
      </c>
      <c r="C158" s="96" t="s">
        <v>80</v>
      </c>
      <c r="D158" s="139" t="s">
        <v>903</v>
      </c>
      <c r="E158" s="76" t="str">
        <f>IF('0.CBS'!E46&lt;0,"WARNING","OK")</f>
        <v>OK</v>
      </c>
      <c r="F158" s="144"/>
    </row>
    <row r="159" spans="1:6" ht="15" customHeight="1">
      <c r="A159" s="94">
        <v>158</v>
      </c>
      <c r="B159" s="95" t="s">
        <v>132</v>
      </c>
      <c r="C159" s="96" t="s">
        <v>80</v>
      </c>
      <c r="D159" s="139" t="s">
        <v>904</v>
      </c>
      <c r="E159" s="76" t="str">
        <f>IF('0.CBS'!F46&lt;0,"WARNING","OK")</f>
        <v>OK</v>
      </c>
      <c r="F159" s="144"/>
    </row>
    <row r="160" spans="1:6" ht="15" customHeight="1">
      <c r="A160" s="94">
        <v>159</v>
      </c>
      <c r="B160" s="95" t="s">
        <v>132</v>
      </c>
      <c r="C160" s="96" t="s">
        <v>171</v>
      </c>
      <c r="D160" s="139" t="s">
        <v>905</v>
      </c>
      <c r="E160" s="76" t="str">
        <f>IF(OR('0.CBS'!E47&lt;=0,'0.CBS'!E47="-"),"OK","WARNING")</f>
        <v>OK</v>
      </c>
      <c r="F160" s="144"/>
    </row>
    <row r="161" spans="1:6" ht="15" customHeight="1">
      <c r="A161" s="94">
        <v>160</v>
      </c>
      <c r="B161" s="95" t="s">
        <v>132</v>
      </c>
      <c r="C161" s="96" t="s">
        <v>171</v>
      </c>
      <c r="D161" s="139" t="s">
        <v>906</v>
      </c>
      <c r="E161" s="76" t="str">
        <f>IF(OR('0.CBS'!F47&lt;=0,'0.CBS'!F47="-"),"OK","WARNING")</f>
        <v>OK</v>
      </c>
      <c r="F161" s="144"/>
    </row>
    <row r="162" spans="1:6" ht="15" customHeight="1">
      <c r="A162" s="94">
        <v>161</v>
      </c>
      <c r="B162" s="95" t="s">
        <v>132</v>
      </c>
      <c r="C162" s="96" t="s">
        <v>81</v>
      </c>
      <c r="D162" s="139" t="s">
        <v>907</v>
      </c>
      <c r="E162" s="76" t="str">
        <f>IF('0.CBS'!E48&lt;0,"WARNING","OK")</f>
        <v>OK</v>
      </c>
      <c r="F162" s="144"/>
    </row>
    <row r="163" spans="1:6" ht="15" customHeight="1">
      <c r="A163" s="94">
        <v>162</v>
      </c>
      <c r="B163" s="95" t="s">
        <v>132</v>
      </c>
      <c r="C163" s="96" t="s">
        <v>81</v>
      </c>
      <c r="D163" s="139" t="s">
        <v>908</v>
      </c>
      <c r="E163" s="76" t="str">
        <f>IF('0.CBS'!F48&lt;0,"WARNING","OK")</f>
        <v>OK</v>
      </c>
      <c r="F163" s="144"/>
    </row>
    <row r="164" spans="1:6" ht="15" customHeight="1">
      <c r="A164" s="94">
        <v>163</v>
      </c>
      <c r="B164" s="95" t="s">
        <v>132</v>
      </c>
      <c r="C164" s="96" t="s">
        <v>82</v>
      </c>
      <c r="D164" s="139" t="s">
        <v>909</v>
      </c>
      <c r="E164" s="76" t="str">
        <f>IF(OR('0.CBS'!E49&lt;=0,'0.CBS'!E49="-"),"OK","WARNING")</f>
        <v>OK</v>
      </c>
      <c r="F164" s="144"/>
    </row>
    <row r="165" spans="1:6" ht="15" customHeight="1">
      <c r="A165" s="94">
        <v>164</v>
      </c>
      <c r="B165" s="95" t="s">
        <v>132</v>
      </c>
      <c r="C165" s="96" t="s">
        <v>82</v>
      </c>
      <c r="D165" s="139" t="s">
        <v>358</v>
      </c>
      <c r="E165" s="76" t="str">
        <f>IF(OR('0.CBS'!F49&lt;=0,'0.CBS'!F49="-"),"OK","WARNING")</f>
        <v>OK</v>
      </c>
      <c r="F165" s="144"/>
    </row>
    <row r="166" spans="1:6" ht="15" customHeight="1">
      <c r="A166" s="94">
        <v>165</v>
      </c>
      <c r="B166" s="95" t="s">
        <v>132</v>
      </c>
      <c r="C166" s="96" t="s">
        <v>83</v>
      </c>
      <c r="D166" s="139" t="s">
        <v>910</v>
      </c>
      <c r="E166" s="76" t="str">
        <f>IF(OR('0.CBS'!E50&lt;=0,'0.CBS'!E50="-"),"OK","WARNING")</f>
        <v>OK</v>
      </c>
      <c r="F166" s="144"/>
    </row>
    <row r="167" spans="1:6" ht="15" customHeight="1">
      <c r="A167" s="94">
        <v>166</v>
      </c>
      <c r="B167" s="95" t="s">
        <v>132</v>
      </c>
      <c r="C167" s="96" t="s">
        <v>83</v>
      </c>
      <c r="D167" s="139" t="s">
        <v>911</v>
      </c>
      <c r="E167" s="76" t="str">
        <f>IF(OR('0.CBS'!F50&lt;=0,'0.CBS'!F50="-"),"OK","WARNING")</f>
        <v>OK</v>
      </c>
      <c r="F167" s="144"/>
    </row>
    <row r="168" spans="1:6" ht="15" customHeight="1">
      <c r="A168" s="94">
        <v>167</v>
      </c>
      <c r="B168" s="95" t="s">
        <v>132</v>
      </c>
      <c r="C168" s="96" t="s">
        <v>97</v>
      </c>
      <c r="D168" s="139" t="s">
        <v>359</v>
      </c>
      <c r="E168" s="76" t="str">
        <f>IF('0.CBS'!E51&lt;0,"WARNING","OK")</f>
        <v>OK</v>
      </c>
      <c r="F168" s="144"/>
    </row>
    <row r="169" spans="1:6" ht="15" customHeight="1">
      <c r="A169" s="94">
        <v>168</v>
      </c>
      <c r="B169" s="95" t="s">
        <v>132</v>
      </c>
      <c r="C169" s="96" t="s">
        <v>97</v>
      </c>
      <c r="D169" s="139" t="s">
        <v>360</v>
      </c>
      <c r="E169" s="76" t="str">
        <f>IF('0.CBS'!F51&lt;0,"WARNING","OK")</f>
        <v>OK</v>
      </c>
      <c r="F169" s="144"/>
    </row>
    <row r="170" spans="1:6" ht="15" customHeight="1">
      <c r="A170" s="94">
        <v>169</v>
      </c>
      <c r="B170" s="95" t="s">
        <v>132</v>
      </c>
      <c r="C170" s="96" t="s">
        <v>58</v>
      </c>
      <c r="D170" s="139" t="s">
        <v>361</v>
      </c>
      <c r="E170" s="76" t="str">
        <f>IF('0.CBS'!E52&lt;0,"WARNING","OK")</f>
        <v>OK</v>
      </c>
      <c r="F170" s="144"/>
    </row>
    <row r="171" spans="1:6" ht="15" customHeight="1">
      <c r="A171" s="94">
        <v>170</v>
      </c>
      <c r="B171" s="95" t="s">
        <v>132</v>
      </c>
      <c r="C171" s="96" t="s">
        <v>58</v>
      </c>
      <c r="D171" s="139" t="s">
        <v>362</v>
      </c>
      <c r="E171" s="76" t="str">
        <f>IF('0.CBS'!F52&lt;0,"WARNING","OK")</f>
        <v>OK</v>
      </c>
      <c r="F171" s="144"/>
    </row>
    <row r="172" spans="1:6" ht="15" customHeight="1">
      <c r="A172" s="94">
        <v>171</v>
      </c>
      <c r="B172" s="95" t="s">
        <v>132</v>
      </c>
      <c r="C172" s="96" t="s">
        <v>84</v>
      </c>
      <c r="D172" s="139" t="s">
        <v>363</v>
      </c>
      <c r="E172" s="76" t="str">
        <f>IF('0.CBS'!E53&lt;0,"WARNING","OK")</f>
        <v>OK</v>
      </c>
      <c r="F172" s="144"/>
    </row>
    <row r="173" spans="1:6" ht="15" customHeight="1">
      <c r="A173" s="94">
        <v>172</v>
      </c>
      <c r="B173" s="95" t="s">
        <v>132</v>
      </c>
      <c r="C173" s="96" t="s">
        <v>84</v>
      </c>
      <c r="D173" s="139" t="s">
        <v>364</v>
      </c>
      <c r="E173" s="76" t="str">
        <f>IF('0.CBS'!F53&lt;0,"WARNING","OK")</f>
        <v>OK</v>
      </c>
      <c r="F173" s="144"/>
    </row>
    <row r="174" spans="1:6" ht="15" customHeight="1">
      <c r="A174" s="94">
        <v>173</v>
      </c>
      <c r="B174" s="95" t="s">
        <v>132</v>
      </c>
      <c r="C174" s="96" t="s">
        <v>85</v>
      </c>
      <c r="D174" s="139" t="s">
        <v>365</v>
      </c>
      <c r="E174" s="76" t="str">
        <f>IF('0.CBS'!E54&lt;0,"WARNING","OK")</f>
        <v>OK</v>
      </c>
      <c r="F174" s="144"/>
    </row>
    <row r="175" spans="1:6" ht="15" customHeight="1">
      <c r="A175" s="94">
        <v>174</v>
      </c>
      <c r="B175" s="95" t="s">
        <v>132</v>
      </c>
      <c r="C175" s="96" t="s">
        <v>85</v>
      </c>
      <c r="D175" s="139" t="s">
        <v>366</v>
      </c>
      <c r="E175" s="76" t="str">
        <f>IF('0.CBS'!F54&lt;0,"WARNING","OK")</f>
        <v>OK</v>
      </c>
      <c r="F175" s="144"/>
    </row>
    <row r="176" spans="1:6" ht="15" customHeight="1">
      <c r="A176" s="94">
        <v>175</v>
      </c>
      <c r="B176" s="95" t="s">
        <v>132</v>
      </c>
      <c r="C176" s="96" t="s">
        <v>49</v>
      </c>
      <c r="D176" s="139" t="s">
        <v>912</v>
      </c>
      <c r="E176" s="76" t="str">
        <f>IF('0.CBS'!E55&lt;0,"WARNING","OK")</f>
        <v>OK</v>
      </c>
      <c r="F176" s="144"/>
    </row>
    <row r="177" spans="1:6" ht="15" customHeight="1">
      <c r="A177" s="94">
        <v>176</v>
      </c>
      <c r="B177" s="95" t="s">
        <v>132</v>
      </c>
      <c r="C177" s="96" t="s">
        <v>49</v>
      </c>
      <c r="D177" s="139" t="s">
        <v>913</v>
      </c>
      <c r="E177" s="76" t="str">
        <f>IF('0.CBS'!F55&lt;0,"WARNING","OK")</f>
        <v>OK</v>
      </c>
      <c r="F177" s="144"/>
    </row>
    <row r="178" spans="1:6" s="109" customFormat="1" ht="15" customHeight="1">
      <c r="A178" s="94">
        <v>177</v>
      </c>
      <c r="B178" s="95" t="s">
        <v>132</v>
      </c>
      <c r="C178" s="96" t="s">
        <v>50</v>
      </c>
      <c r="D178" s="139" t="s">
        <v>281</v>
      </c>
      <c r="E178" s="76" t="str">
        <f>IF('0.CBS'!G56=SUM('0.CBS'!E39,'0.CBS'!F39),"OK","WARNING")</f>
        <v>OK</v>
      </c>
      <c r="F178" s="144"/>
    </row>
    <row r="179" spans="1:6" ht="15" customHeight="1">
      <c r="A179" s="94">
        <v>178</v>
      </c>
      <c r="B179" s="95" t="s">
        <v>131</v>
      </c>
      <c r="C179" s="96" t="s">
        <v>151</v>
      </c>
      <c r="D179" s="139" t="s">
        <v>290</v>
      </c>
      <c r="E179" s="76" t="str">
        <f ca="1">IF(INDIRECT("'1.NBS'!$C$55 ",1)="Subordinated loans","OK","WARNING")</f>
        <v>OK</v>
      </c>
      <c r="F179" s="144"/>
    </row>
    <row r="180" spans="1:6" ht="15.6" customHeight="1">
      <c r="A180" s="94">
        <v>179</v>
      </c>
      <c r="B180" s="95" t="s">
        <v>131</v>
      </c>
      <c r="C180" s="96" t="s">
        <v>151</v>
      </c>
      <c r="D180" s="139" t="s">
        <v>290</v>
      </c>
      <c r="E180" s="76" t="str">
        <f ca="1">IF(INDIRECT("'1.NBS'!$G$5 ",1)="C0040","OK","WARNING")</f>
        <v>OK</v>
      </c>
      <c r="F180" s="144"/>
    </row>
    <row r="181" spans="1:6" ht="15" customHeight="1">
      <c r="A181" s="94">
        <v>180</v>
      </c>
      <c r="B181" s="95" t="s">
        <v>131</v>
      </c>
      <c r="C181" s="96" t="s">
        <v>151</v>
      </c>
      <c r="D181" s="139" t="s">
        <v>477</v>
      </c>
      <c r="E181" s="76" t="str">
        <f>IF(AND('1.NBS'!E97=SUM('1.NBS'!E103,'1.NBS'!E104,'1.NBS'!E105,'1.NBS'!E108),'1.NBS'!F97=SUM('1.NBS'!F103,'1.NBS'!F104,'1.NBS'!F105,'1.NBS'!F108)),"OK","WARNING")</f>
        <v>OK</v>
      </c>
      <c r="F181" s="144"/>
    </row>
    <row r="182" spans="1:6" s="109" customFormat="1" ht="15" customHeight="1">
      <c r="A182" s="94">
        <v>181</v>
      </c>
      <c r="B182" s="95" t="s">
        <v>131</v>
      </c>
      <c r="C182" s="96" t="s">
        <v>535</v>
      </c>
      <c r="D182" s="139" t="s">
        <v>914</v>
      </c>
      <c r="E182" s="76" t="str">
        <f>IF('1.NBS'!E7&lt;0,"WARNING","OK")</f>
        <v>OK</v>
      </c>
      <c r="F182" s="144"/>
    </row>
    <row r="183" spans="1:6" s="109" customFormat="1" ht="15" customHeight="1">
      <c r="A183" s="94">
        <v>182</v>
      </c>
      <c r="B183" s="95" t="s">
        <v>131</v>
      </c>
      <c r="C183" s="96" t="s">
        <v>535</v>
      </c>
      <c r="D183" s="139" t="s">
        <v>915</v>
      </c>
      <c r="E183" s="76" t="str">
        <f>IF('1.NBS'!F7&lt;0,"WARNING","OK")</f>
        <v>OK</v>
      </c>
      <c r="F183" s="144"/>
    </row>
    <row r="184" spans="1:6" s="109" customFormat="1" ht="15" customHeight="1">
      <c r="A184" s="94">
        <v>183</v>
      </c>
      <c r="B184" s="95" t="s">
        <v>131</v>
      </c>
      <c r="C184" s="96" t="s">
        <v>53</v>
      </c>
      <c r="D184" s="139" t="s">
        <v>478</v>
      </c>
      <c r="E184" s="76" t="str">
        <f>IF('1.NBS'!G8=SUM('1.NBS'!E9:E10,'1.NBS'!E13,'1.NBS'!E19,'1.NBS'!E26:E27,'1.NBS'!F9:F10,'1.NBS'!F13,'1.NBS'!F19,'1.NBS'!F26:F27),"OK","WARNING")</f>
        <v>OK</v>
      </c>
      <c r="F184" s="144"/>
    </row>
    <row r="185" spans="1:6" ht="15.6" customHeight="1">
      <c r="A185" s="94">
        <v>184</v>
      </c>
      <c r="B185" s="95" t="s">
        <v>131</v>
      </c>
      <c r="C185" s="96" t="s">
        <v>68</v>
      </c>
      <c r="D185" s="139" t="s">
        <v>918</v>
      </c>
      <c r="E185" s="76" t="str">
        <f>IF('1.NBS'!E9&lt;0,"WARNING","OK")</f>
        <v>OK</v>
      </c>
      <c r="F185" s="144"/>
    </row>
    <row r="186" spans="1:6" ht="15" customHeight="1">
      <c r="A186" s="94">
        <v>185</v>
      </c>
      <c r="B186" s="95" t="s">
        <v>131</v>
      </c>
      <c r="C186" s="96" t="s">
        <v>68</v>
      </c>
      <c r="D186" s="139" t="s">
        <v>919</v>
      </c>
      <c r="E186" s="76" t="str">
        <f>IF('1.NBS'!F9&lt;0,"WARNING","OK")</f>
        <v>OK</v>
      </c>
      <c r="F186" s="144"/>
    </row>
    <row r="187" spans="1:6" s="109" customFormat="1" ht="15" customHeight="1">
      <c r="A187" s="94">
        <v>186</v>
      </c>
      <c r="B187" s="95" t="s">
        <v>131</v>
      </c>
      <c r="C187" s="96" t="s">
        <v>37</v>
      </c>
      <c r="D187" s="139" t="s">
        <v>393</v>
      </c>
      <c r="E187" s="76" t="str">
        <f>IF('1.NBS'!G10=SUM('1.NBS'!E11:E12,'1.NBS'!F11:F12),"OK","WARNING")</f>
        <v>OK</v>
      </c>
      <c r="F187" s="144"/>
    </row>
    <row r="188" spans="1:6" ht="15.6" customHeight="1">
      <c r="A188" s="94">
        <v>187</v>
      </c>
      <c r="B188" s="95" t="s">
        <v>131</v>
      </c>
      <c r="C188" s="96" t="s">
        <v>38</v>
      </c>
      <c r="D188" s="139" t="s">
        <v>394</v>
      </c>
      <c r="E188" s="76" t="str">
        <f>IF('1.NBS'!E11&lt;0,"WARNING","OK")</f>
        <v>OK</v>
      </c>
      <c r="F188" s="144"/>
    </row>
    <row r="189" spans="1:6" ht="15" customHeight="1">
      <c r="A189" s="94">
        <v>188</v>
      </c>
      <c r="B189" s="95" t="s">
        <v>131</v>
      </c>
      <c r="C189" s="96" t="s">
        <v>38</v>
      </c>
      <c r="D189" s="139" t="s">
        <v>395</v>
      </c>
      <c r="E189" s="76" t="str">
        <f>IF('1.NBS'!F11&lt;0,"WARNING","OK")</f>
        <v>OK</v>
      </c>
      <c r="F189" s="144"/>
    </row>
    <row r="190" spans="1:6" ht="15.6" customHeight="1">
      <c r="A190" s="94">
        <v>189</v>
      </c>
      <c r="B190" s="95" t="s">
        <v>131</v>
      </c>
      <c r="C190" s="96" t="s">
        <v>39</v>
      </c>
      <c r="D190" s="139" t="s">
        <v>920</v>
      </c>
      <c r="E190" s="76" t="str">
        <f>IF('1.NBS'!E12&lt;0,"WARNING","OK")</f>
        <v>OK</v>
      </c>
      <c r="F190" s="144"/>
    </row>
    <row r="191" spans="1:6" ht="15" customHeight="1">
      <c r="A191" s="94">
        <v>190</v>
      </c>
      <c r="B191" s="95" t="s">
        <v>131</v>
      </c>
      <c r="C191" s="96" t="s">
        <v>39</v>
      </c>
      <c r="D191" s="139" t="s">
        <v>921</v>
      </c>
      <c r="E191" s="76" t="str">
        <f>IF('1.NBS'!F12&lt;0,"WARNING","OK")</f>
        <v>OK</v>
      </c>
      <c r="F191" s="144"/>
    </row>
    <row r="192" spans="1:6" s="109" customFormat="1" ht="15" customHeight="1">
      <c r="A192" s="94">
        <v>191</v>
      </c>
      <c r="B192" s="95" t="s">
        <v>131</v>
      </c>
      <c r="C192" s="96" t="s">
        <v>40</v>
      </c>
      <c r="D192" s="139" t="s">
        <v>283</v>
      </c>
      <c r="E192" s="76" t="str">
        <f>IF('1.NBS'!G13=SUM('1.NBS'!E14:E15,'1.NBS'!E18,'1.NBS'!F14:F15,'1.NBS'!F18),"OK","WARNING")</f>
        <v>OK</v>
      </c>
      <c r="F192" s="144"/>
    </row>
    <row r="193" spans="1:6" ht="15.6" customHeight="1">
      <c r="A193" s="94">
        <v>192</v>
      </c>
      <c r="B193" s="95" t="s">
        <v>131</v>
      </c>
      <c r="C193" s="96" t="s">
        <v>41</v>
      </c>
      <c r="D193" s="139" t="s">
        <v>922</v>
      </c>
      <c r="E193" s="76" t="str">
        <f>IF('1.NBS'!E14&lt;0,"WARNING","OK")</f>
        <v>OK</v>
      </c>
      <c r="F193" s="144"/>
    </row>
    <row r="194" spans="1:6" ht="15" customHeight="1">
      <c r="A194" s="94">
        <v>193</v>
      </c>
      <c r="B194" s="95" t="s">
        <v>131</v>
      </c>
      <c r="C194" s="96" t="s">
        <v>41</v>
      </c>
      <c r="D194" s="139" t="s">
        <v>923</v>
      </c>
      <c r="E194" s="76" t="str">
        <f>IF('1.NBS'!F14&lt;0,"WARNING","OK")</f>
        <v>OK</v>
      </c>
      <c r="F194" s="144"/>
    </row>
    <row r="195" spans="1:6" ht="15.6" customHeight="1">
      <c r="A195" s="94">
        <v>194</v>
      </c>
      <c r="B195" s="95" t="s">
        <v>131</v>
      </c>
      <c r="C195" s="96" t="s">
        <v>42</v>
      </c>
      <c r="D195" s="139" t="s">
        <v>275</v>
      </c>
      <c r="E195" s="76" t="str">
        <f>IF('1.NBS'!G15=SUM('1.NBS'!E16:E17,'1.NBS'!F16:F17),"OK","WARNING")</f>
        <v>OK</v>
      </c>
      <c r="F195" s="144"/>
    </row>
    <row r="196" spans="1:6" ht="15.6" customHeight="1">
      <c r="A196" s="94">
        <v>195</v>
      </c>
      <c r="B196" s="95" t="s">
        <v>131</v>
      </c>
      <c r="C196" s="96" t="s">
        <v>64</v>
      </c>
      <c r="D196" s="139" t="s">
        <v>396</v>
      </c>
      <c r="E196" s="76" t="str">
        <f>IF('1.NBS'!E16&lt;0,"WARNING","OK")</f>
        <v>OK</v>
      </c>
      <c r="F196" s="144"/>
    </row>
    <row r="197" spans="1:6" ht="15" customHeight="1">
      <c r="A197" s="94">
        <v>196</v>
      </c>
      <c r="B197" s="95" t="s">
        <v>131</v>
      </c>
      <c r="C197" s="96" t="s">
        <v>64</v>
      </c>
      <c r="D197" s="139" t="s">
        <v>397</v>
      </c>
      <c r="E197" s="76" t="str">
        <f>IF('1.NBS'!F16&lt;0,"WARNING","OK")</f>
        <v>OK</v>
      </c>
      <c r="F197" s="144"/>
    </row>
    <row r="198" spans="1:6" ht="15.6" customHeight="1">
      <c r="A198" s="94">
        <v>197</v>
      </c>
      <c r="B198" s="95" t="s">
        <v>131</v>
      </c>
      <c r="C198" s="96" t="s">
        <v>65</v>
      </c>
      <c r="D198" s="139" t="s">
        <v>398</v>
      </c>
      <c r="E198" s="76" t="str">
        <f>IF('1.NBS'!E17&lt;0,"WARNING","OK")</f>
        <v>OK</v>
      </c>
      <c r="F198" s="144"/>
    </row>
    <row r="199" spans="1:6" ht="15" customHeight="1">
      <c r="A199" s="94">
        <v>198</v>
      </c>
      <c r="B199" s="95" t="s">
        <v>131</v>
      </c>
      <c r="C199" s="96" t="s">
        <v>65</v>
      </c>
      <c r="D199" s="139" t="s">
        <v>399</v>
      </c>
      <c r="E199" s="76" t="str">
        <f>IF('1.NBS'!F17&lt;0,"WARNING","OK")</f>
        <v>OK</v>
      </c>
      <c r="F199" s="144"/>
    </row>
    <row r="200" spans="1:6" ht="15.6" customHeight="1">
      <c r="A200" s="94">
        <v>199</v>
      </c>
      <c r="B200" s="95" t="s">
        <v>131</v>
      </c>
      <c r="C200" s="96" t="s">
        <v>67</v>
      </c>
      <c r="D200" s="139" t="s">
        <v>924</v>
      </c>
      <c r="E200" s="76" t="str">
        <f>IF('1.NBS'!E18&lt;0,"WARNING","OK")</f>
        <v>OK</v>
      </c>
      <c r="F200" s="144"/>
    </row>
    <row r="201" spans="1:6" ht="15" customHeight="1">
      <c r="A201" s="94">
        <v>200</v>
      </c>
      <c r="B201" s="95" t="s">
        <v>131</v>
      </c>
      <c r="C201" s="96" t="s">
        <v>67</v>
      </c>
      <c r="D201" s="139" t="s">
        <v>925</v>
      </c>
      <c r="E201" s="76" t="str">
        <f>IF('1.NBS'!F18&lt;0,"WARNING","OK")</f>
        <v>OK</v>
      </c>
      <c r="F201" s="144"/>
    </row>
    <row r="202" spans="1:6" s="109" customFormat="1" ht="15" customHeight="1">
      <c r="A202" s="94">
        <v>201</v>
      </c>
      <c r="B202" s="95" t="s">
        <v>131</v>
      </c>
      <c r="C202" s="96" t="s">
        <v>274</v>
      </c>
      <c r="D202" s="139" t="s">
        <v>284</v>
      </c>
      <c r="E202" s="76" t="str">
        <f>IF('1.NBS'!G19=SUM('1.NBS'!E20:E25,'1.NBS'!F20:F25),"OK","WARNING")</f>
        <v>OK</v>
      </c>
      <c r="F202" s="144"/>
    </row>
    <row r="203" spans="1:6" ht="15.6" customHeight="1">
      <c r="A203" s="94">
        <v>202</v>
      </c>
      <c r="B203" s="95" t="s">
        <v>131</v>
      </c>
      <c r="C203" s="96" t="s">
        <v>40</v>
      </c>
      <c r="D203" s="139" t="s">
        <v>400</v>
      </c>
      <c r="E203" s="76" t="str">
        <f>IF('1.NBS'!E20&lt;0,"WARNING","OK")</f>
        <v>OK</v>
      </c>
      <c r="F203" s="144"/>
    </row>
    <row r="204" spans="1:6" ht="15" customHeight="1">
      <c r="A204" s="94">
        <v>203</v>
      </c>
      <c r="B204" s="95" t="s">
        <v>131</v>
      </c>
      <c r="C204" s="96" t="s">
        <v>40</v>
      </c>
      <c r="D204" s="139" t="s">
        <v>401</v>
      </c>
      <c r="E204" s="76" t="str">
        <f>IF('1.NBS'!F20&lt;0,"WARNING","OK")</f>
        <v>OK</v>
      </c>
      <c r="F204" s="144"/>
    </row>
    <row r="205" spans="1:6" ht="15.6" customHeight="1">
      <c r="A205" s="94">
        <v>204</v>
      </c>
      <c r="B205" s="95" t="s">
        <v>131</v>
      </c>
      <c r="C205" s="96" t="s">
        <v>70</v>
      </c>
      <c r="D205" s="139" t="s">
        <v>402</v>
      </c>
      <c r="E205" s="76" t="str">
        <f>IF('1.NBS'!E21&lt;0,"WARNING","OK")</f>
        <v>OK</v>
      </c>
      <c r="F205" s="144"/>
    </row>
    <row r="206" spans="1:6" ht="15" customHeight="1">
      <c r="A206" s="94">
        <v>205</v>
      </c>
      <c r="B206" s="95" t="s">
        <v>131</v>
      </c>
      <c r="C206" s="96" t="s">
        <v>70</v>
      </c>
      <c r="D206" s="139" t="s">
        <v>403</v>
      </c>
      <c r="E206" s="76" t="str">
        <f>IF('1.NBS'!F21&lt;0,"WARNING","OK")</f>
        <v>OK</v>
      </c>
      <c r="F206" s="144"/>
    </row>
    <row r="207" spans="1:6" ht="15.6" customHeight="1">
      <c r="A207" s="94">
        <v>206</v>
      </c>
      <c r="B207" s="95" t="s">
        <v>131</v>
      </c>
      <c r="C207" s="96" t="s">
        <v>69</v>
      </c>
      <c r="D207" s="139" t="s">
        <v>404</v>
      </c>
      <c r="E207" s="76" t="str">
        <f>IF('1.NBS'!E22&lt;0,"WARNING","OK")</f>
        <v>OK</v>
      </c>
      <c r="F207" s="144"/>
    </row>
    <row r="208" spans="1:6" ht="15" customHeight="1">
      <c r="A208" s="94">
        <v>207</v>
      </c>
      <c r="B208" s="95" t="s">
        <v>131</v>
      </c>
      <c r="C208" s="96" t="s">
        <v>69</v>
      </c>
      <c r="D208" s="139" t="s">
        <v>405</v>
      </c>
      <c r="E208" s="76" t="str">
        <f>IF('1.NBS'!F22&lt;0,"WARNING","OK")</f>
        <v>OK</v>
      </c>
      <c r="F208" s="144"/>
    </row>
    <row r="209" spans="1:6" ht="15.6" customHeight="1">
      <c r="A209" s="94">
        <v>208</v>
      </c>
      <c r="B209" s="95" t="s">
        <v>131</v>
      </c>
      <c r="C209" s="96" t="s">
        <v>66</v>
      </c>
      <c r="D209" s="139" t="s">
        <v>406</v>
      </c>
      <c r="E209" s="76" t="str">
        <f>IF('1.NBS'!E23&lt;0,"WARNING","OK")</f>
        <v>OK</v>
      </c>
      <c r="F209" s="144"/>
    </row>
    <row r="210" spans="1:6" ht="15" customHeight="1">
      <c r="A210" s="94">
        <v>209</v>
      </c>
      <c r="B210" s="95" t="s">
        <v>131</v>
      </c>
      <c r="C210" s="96" t="s">
        <v>66</v>
      </c>
      <c r="D210" s="139" t="s">
        <v>407</v>
      </c>
      <c r="E210" s="76" t="str">
        <f>IF('1.NBS'!F23&lt;0,"WARNING","OK")</f>
        <v>OK</v>
      </c>
      <c r="F210" s="144"/>
    </row>
    <row r="211" spans="1:6" ht="15.6" customHeight="1">
      <c r="A211" s="94">
        <v>210</v>
      </c>
      <c r="B211" s="95" t="s">
        <v>131</v>
      </c>
      <c r="C211" s="96" t="s">
        <v>71</v>
      </c>
      <c r="D211" s="139" t="s">
        <v>408</v>
      </c>
      <c r="E211" s="76" t="str">
        <f>IF('1.NBS'!E24&lt;0,"WARNING","OK")</f>
        <v>OK</v>
      </c>
      <c r="F211" s="144"/>
    </row>
    <row r="212" spans="1:6" ht="15" customHeight="1">
      <c r="A212" s="94">
        <v>211</v>
      </c>
      <c r="B212" s="95" t="s">
        <v>131</v>
      </c>
      <c r="C212" s="96" t="s">
        <v>71</v>
      </c>
      <c r="D212" s="139" t="s">
        <v>409</v>
      </c>
      <c r="E212" s="76" t="str">
        <f>IF('1.NBS'!F24&lt;0,"WARNING","OK")</f>
        <v>OK</v>
      </c>
      <c r="F212" s="144"/>
    </row>
    <row r="213" spans="1:6" ht="15.6" customHeight="1">
      <c r="A213" s="94">
        <v>212</v>
      </c>
      <c r="B213" s="95" t="s">
        <v>131</v>
      </c>
      <c r="C213" s="96" t="s">
        <v>72</v>
      </c>
      <c r="D213" s="139" t="s">
        <v>926</v>
      </c>
      <c r="E213" s="76" t="str">
        <f>IF('1.NBS'!E25&lt;0,"WARNING","OK")</f>
        <v>OK</v>
      </c>
      <c r="F213" s="144"/>
    </row>
    <row r="214" spans="1:6" ht="15" customHeight="1">
      <c r="A214" s="94">
        <v>213</v>
      </c>
      <c r="B214" s="95" t="s">
        <v>131</v>
      </c>
      <c r="C214" s="96" t="s">
        <v>72</v>
      </c>
      <c r="D214" s="139" t="s">
        <v>927</v>
      </c>
      <c r="E214" s="76" t="str">
        <f>IF('1.NBS'!F25&lt;0,"WARNING","OK")</f>
        <v>OK</v>
      </c>
      <c r="F214" s="144"/>
    </row>
    <row r="215" spans="1:6" s="109" customFormat="1" ht="15" customHeight="1">
      <c r="A215" s="94">
        <v>214</v>
      </c>
      <c r="B215" s="95" t="s">
        <v>131</v>
      </c>
      <c r="C215" s="96" t="s">
        <v>45</v>
      </c>
      <c r="D215" s="139" t="s">
        <v>276</v>
      </c>
      <c r="E215" s="76" t="str">
        <f>IF('1.NBS'!G28=SUM('1.NBS'!E29:E30,'1.NBS'!F29:F30),"OK","WARNING")</f>
        <v>OK</v>
      </c>
      <c r="F215" s="144"/>
    </row>
    <row r="216" spans="1:6" ht="15.6" customHeight="1">
      <c r="A216" s="94">
        <v>215</v>
      </c>
      <c r="B216" s="95" t="s">
        <v>131</v>
      </c>
      <c r="C216" s="96" t="s">
        <v>54</v>
      </c>
      <c r="D216" s="139" t="s">
        <v>410</v>
      </c>
      <c r="E216" s="76" t="str">
        <f>IF('1.NBS'!E29&lt;0,"WARNING","OK")</f>
        <v>OK</v>
      </c>
      <c r="F216" s="144"/>
    </row>
    <row r="217" spans="1:6" ht="15" customHeight="1">
      <c r="A217" s="94">
        <v>216</v>
      </c>
      <c r="B217" s="95" t="s">
        <v>131</v>
      </c>
      <c r="C217" s="96" t="s">
        <v>54</v>
      </c>
      <c r="D217" s="139" t="s">
        <v>411</v>
      </c>
      <c r="E217" s="76" t="str">
        <f>IF('1.NBS'!F29&lt;0,"WARNING","OK")</f>
        <v>OK</v>
      </c>
      <c r="F217" s="144"/>
    </row>
    <row r="218" spans="1:6" ht="15.6" customHeight="1">
      <c r="A218" s="94">
        <v>217</v>
      </c>
      <c r="B218" s="95" t="s">
        <v>131</v>
      </c>
      <c r="C218" s="96" t="s">
        <v>55</v>
      </c>
      <c r="D218" s="139" t="s">
        <v>412</v>
      </c>
      <c r="E218" s="76" t="str">
        <f>IF('1.NBS'!E30&lt;0,"WARNING","OK")</f>
        <v>OK</v>
      </c>
      <c r="F218" s="144"/>
    </row>
    <row r="219" spans="1:6" ht="15" customHeight="1">
      <c r="A219" s="94">
        <v>218</v>
      </c>
      <c r="B219" s="95" t="s">
        <v>131</v>
      </c>
      <c r="C219" s="96" t="s">
        <v>55</v>
      </c>
      <c r="D219" s="139" t="s">
        <v>413</v>
      </c>
      <c r="E219" s="76" t="str">
        <f>IF('1.NBS'!F30&lt;0,"WARNING","OK")</f>
        <v>OK</v>
      </c>
      <c r="F219" s="144"/>
    </row>
    <row r="220" spans="1:6" ht="15.6" customHeight="1">
      <c r="A220" s="94">
        <v>219</v>
      </c>
      <c r="B220" s="95" t="s">
        <v>131</v>
      </c>
      <c r="C220" s="96" t="s">
        <v>52</v>
      </c>
      <c r="D220" s="139" t="s">
        <v>414</v>
      </c>
      <c r="E220" s="76" t="str">
        <f>IF('1.NBS'!E31&lt;0,"WARNING","OK")</f>
        <v>OK</v>
      </c>
      <c r="F220" s="144"/>
    </row>
    <row r="221" spans="1:6" ht="15" customHeight="1">
      <c r="A221" s="94">
        <v>220</v>
      </c>
      <c r="B221" s="95" t="s">
        <v>131</v>
      </c>
      <c r="C221" s="96" t="s">
        <v>52</v>
      </c>
      <c r="D221" s="139" t="s">
        <v>415</v>
      </c>
      <c r="E221" s="76" t="str">
        <f>IF('1.NBS'!F31&lt;0,"WARNING","OK")</f>
        <v>OK</v>
      </c>
      <c r="F221" s="144"/>
    </row>
    <row r="222" spans="1:6" ht="15.6" customHeight="1">
      <c r="A222" s="94">
        <v>221</v>
      </c>
      <c r="B222" s="95" t="s">
        <v>131</v>
      </c>
      <c r="C222" s="96" t="s">
        <v>46</v>
      </c>
      <c r="D222" s="139" t="s">
        <v>928</v>
      </c>
      <c r="E222" s="76" t="str">
        <f>IF('1.NBS'!E33&lt;0,"WARNING","OK")</f>
        <v>OK</v>
      </c>
      <c r="F222" s="144"/>
    </row>
    <row r="223" spans="1:6" ht="15" customHeight="1">
      <c r="A223" s="94">
        <v>222</v>
      </c>
      <c r="B223" s="95" t="s">
        <v>131</v>
      </c>
      <c r="C223" s="96" t="s">
        <v>46</v>
      </c>
      <c r="D223" s="139" t="s">
        <v>929</v>
      </c>
      <c r="E223" s="76" t="str">
        <f>IF('1.NBS'!F33&lt;0,"WARNING","OK")</f>
        <v>OK</v>
      </c>
      <c r="F223" s="144"/>
    </row>
    <row r="224" spans="1:6" s="109" customFormat="1" ht="31.5" customHeight="1">
      <c r="A224" s="94">
        <v>223</v>
      </c>
      <c r="B224" s="125" t="s">
        <v>131</v>
      </c>
      <c r="C224" s="122" t="s">
        <v>47</v>
      </c>
      <c r="D224" s="137" t="s">
        <v>930</v>
      </c>
      <c r="E224" s="123" t="str">
        <f>IF('1.NBS'!G34=SUM('1.NBS'!E7:E8,'1.NBS'!E28,'1.NBS'!E31:E33,'1.NBS'!F7:F8,'1.NBS'!F28,'1.NBS'!F31:F33),"OK","WARNING")</f>
        <v>OK</v>
      </c>
      <c r="F224" s="144"/>
    </row>
    <row r="225" spans="1:6" ht="15.6" customHeight="1">
      <c r="A225" s="94">
        <v>224</v>
      </c>
      <c r="B225" s="95" t="s">
        <v>131</v>
      </c>
      <c r="C225" s="96" t="s">
        <v>56</v>
      </c>
      <c r="D225" s="139" t="s">
        <v>416</v>
      </c>
      <c r="E225" s="76" t="str">
        <f>IF('1.NBS'!E36&lt;0,"WARNING","OK")</f>
        <v>OK</v>
      </c>
      <c r="F225" s="144"/>
    </row>
    <row r="226" spans="1:6" ht="15" customHeight="1">
      <c r="A226" s="94">
        <v>225</v>
      </c>
      <c r="B226" s="95" t="s">
        <v>131</v>
      </c>
      <c r="C226" s="96" t="s">
        <v>56</v>
      </c>
      <c r="D226" s="139" t="s">
        <v>417</v>
      </c>
      <c r="E226" s="76" t="str">
        <f>IF('1.NBS'!F36&lt;0,"WARNING","OK")</f>
        <v>OK</v>
      </c>
      <c r="F226" s="144"/>
    </row>
    <row r="227" spans="1:6" ht="15.6" customHeight="1">
      <c r="A227" s="94">
        <v>226</v>
      </c>
      <c r="B227" s="95" t="s">
        <v>131</v>
      </c>
      <c r="C227" s="96" t="s">
        <v>57</v>
      </c>
      <c r="D227" s="139" t="s">
        <v>418</v>
      </c>
      <c r="E227" s="76" t="str">
        <f>IF('1.NBS'!E37&lt;0,"WARNING","OK")</f>
        <v>OK</v>
      </c>
      <c r="F227" s="144"/>
    </row>
    <row r="228" spans="1:6" ht="15" customHeight="1">
      <c r="A228" s="94">
        <v>227</v>
      </c>
      <c r="B228" s="95" t="s">
        <v>131</v>
      </c>
      <c r="C228" s="96" t="s">
        <v>57</v>
      </c>
      <c r="D228" s="139" t="s">
        <v>419</v>
      </c>
      <c r="E228" s="76" t="str">
        <f>IF('1.NBS'!F37&lt;0,"WARNING","OK")</f>
        <v>OK</v>
      </c>
      <c r="F228" s="144"/>
    </row>
    <row r="229" spans="1:6" ht="15.6" customHeight="1">
      <c r="A229" s="94">
        <v>228</v>
      </c>
      <c r="B229" s="95" t="s">
        <v>131</v>
      </c>
      <c r="C229" s="96" t="s">
        <v>58</v>
      </c>
      <c r="D229" s="139" t="s">
        <v>420</v>
      </c>
      <c r="E229" s="76" t="str">
        <f>IF('1.NBS'!E38&lt;0,"WARNING","OK")</f>
        <v>OK</v>
      </c>
      <c r="F229" s="144"/>
    </row>
    <row r="230" spans="1:6" ht="15" customHeight="1">
      <c r="A230" s="94">
        <v>229</v>
      </c>
      <c r="B230" s="95" t="s">
        <v>131</v>
      </c>
      <c r="C230" s="96" t="s">
        <v>58</v>
      </c>
      <c r="D230" s="139" t="s">
        <v>421</v>
      </c>
      <c r="E230" s="76" t="str">
        <f>IF('1.NBS'!F38&lt;0,"WARNING","OK")</f>
        <v>OK</v>
      </c>
      <c r="F230" s="144"/>
    </row>
    <row r="231" spans="1:6" ht="15.6" customHeight="1">
      <c r="A231" s="94">
        <v>230</v>
      </c>
      <c r="B231" s="95" t="s">
        <v>131</v>
      </c>
      <c r="C231" s="96" t="s">
        <v>49</v>
      </c>
      <c r="D231" s="139" t="s">
        <v>932</v>
      </c>
      <c r="E231" s="76" t="str">
        <f>IF('1.NBS'!E39&lt;0,"WARNING","OK")</f>
        <v>OK</v>
      </c>
      <c r="F231" s="144"/>
    </row>
    <row r="232" spans="1:6" ht="15" customHeight="1">
      <c r="A232" s="94">
        <v>231</v>
      </c>
      <c r="B232" s="95" t="s">
        <v>131</v>
      </c>
      <c r="C232" s="96" t="s">
        <v>49</v>
      </c>
      <c r="D232" s="139" t="s">
        <v>933</v>
      </c>
      <c r="E232" s="76" t="str">
        <f>IF('1.NBS'!F39&lt;0,"WARNING","OK")</f>
        <v>OK</v>
      </c>
      <c r="F232" s="144"/>
    </row>
    <row r="233" spans="1:6" s="109" customFormat="1" ht="15" customHeight="1">
      <c r="A233" s="94">
        <v>232</v>
      </c>
      <c r="B233" s="95" t="s">
        <v>131</v>
      </c>
      <c r="C233" s="96" t="s">
        <v>50</v>
      </c>
      <c r="D233" s="139" t="s">
        <v>277</v>
      </c>
      <c r="E233" s="76" t="str">
        <f>IF('1.NBS'!G40=SUM('1.NBS'!E36:E39,'1.NBS'!F36:F39),"OK","WARNING")</f>
        <v>OK</v>
      </c>
      <c r="F233" s="144"/>
    </row>
    <row r="234" spans="1:6" ht="15.6" customHeight="1">
      <c r="A234" s="94">
        <v>233</v>
      </c>
      <c r="B234" s="95" t="s">
        <v>131</v>
      </c>
      <c r="C234" s="96" t="s">
        <v>59</v>
      </c>
      <c r="D234" s="139" t="s">
        <v>934</v>
      </c>
      <c r="E234" s="76" t="str">
        <f>IF('1.NBS'!E41&lt;0,"WARNING","OK")</f>
        <v>OK</v>
      </c>
      <c r="F234" s="144"/>
    </row>
    <row r="235" spans="1:6" ht="15" customHeight="1">
      <c r="A235" s="94">
        <v>234</v>
      </c>
      <c r="B235" s="95" t="s">
        <v>131</v>
      </c>
      <c r="C235" s="96" t="s">
        <v>59</v>
      </c>
      <c r="D235" s="139" t="s">
        <v>935</v>
      </c>
      <c r="E235" s="76" t="str">
        <f>IF('1.NBS'!F41&lt;0,"WARNING","OK")</f>
        <v>OK</v>
      </c>
      <c r="F235" s="144"/>
    </row>
    <row r="236" spans="1:6" s="109" customFormat="1" ht="15" customHeight="1">
      <c r="A236" s="94">
        <v>235</v>
      </c>
      <c r="B236" s="95" t="s">
        <v>131</v>
      </c>
      <c r="C236" s="96" t="s">
        <v>60</v>
      </c>
      <c r="D236" s="139" t="s">
        <v>278</v>
      </c>
      <c r="E236" s="76" t="str">
        <f>IF('1.NBS'!G42=SUM('1.NBS'!E43:E44,'1.NBS'!F43:F44),"OK","WARNING")</f>
        <v>OK</v>
      </c>
      <c r="F236" s="144"/>
    </row>
    <row r="237" spans="1:6" ht="15.6" customHeight="1">
      <c r="A237" s="94">
        <v>236</v>
      </c>
      <c r="B237" s="95" t="s">
        <v>131</v>
      </c>
      <c r="C237" s="96" t="s">
        <v>86</v>
      </c>
      <c r="D237" s="139" t="s">
        <v>422</v>
      </c>
      <c r="E237" s="76" t="str">
        <f>IF('1.NBS'!E48&lt;0,"WARNING","OK")</f>
        <v>OK</v>
      </c>
      <c r="F237" s="144"/>
    </row>
    <row r="238" spans="1:6" ht="15" customHeight="1">
      <c r="A238" s="94">
        <v>237</v>
      </c>
      <c r="B238" s="95" t="s">
        <v>131</v>
      </c>
      <c r="C238" s="96" t="s">
        <v>86</v>
      </c>
      <c r="D238" s="139" t="s">
        <v>423</v>
      </c>
      <c r="E238" s="76" t="str">
        <f>IF('1.NBS'!F48&lt;0,"WARNING","OK")</f>
        <v>OK</v>
      </c>
      <c r="F238" s="144"/>
    </row>
    <row r="239" spans="1:6" ht="15.6" customHeight="1">
      <c r="A239" s="94">
        <v>238</v>
      </c>
      <c r="B239" s="95" t="s">
        <v>131</v>
      </c>
      <c r="C239" s="96" t="s">
        <v>87</v>
      </c>
      <c r="D239" s="139" t="s">
        <v>936</v>
      </c>
      <c r="E239" s="76" t="str">
        <f>IF('1.NBS'!E49&lt;0,"WARNING","OK")</f>
        <v>OK</v>
      </c>
      <c r="F239" s="144"/>
    </row>
    <row r="240" spans="1:6" ht="15" customHeight="1">
      <c r="A240" s="94">
        <v>239</v>
      </c>
      <c r="B240" s="95" t="s">
        <v>131</v>
      </c>
      <c r="C240" s="96" t="s">
        <v>87</v>
      </c>
      <c r="D240" s="139" t="s">
        <v>937</v>
      </c>
      <c r="E240" s="76" t="str">
        <f>IF('1.NBS'!F49&lt;0,"WARNING","OK")</f>
        <v>OK</v>
      </c>
      <c r="F240" s="144"/>
    </row>
    <row r="241" spans="1:6" s="109" customFormat="1" ht="15" customHeight="1">
      <c r="A241" s="94">
        <v>240</v>
      </c>
      <c r="B241" s="95" t="s">
        <v>131</v>
      </c>
      <c r="C241" s="96" t="s">
        <v>88</v>
      </c>
      <c r="D241" s="139" t="s">
        <v>279</v>
      </c>
      <c r="E241" s="76" t="str">
        <f>IF('1.NBS'!G50=((SUM('1.NBS'!E49)-SUM('1.NBS'!E48))+(SUM('1.NBS'!F49)-SUM('1.NBS'!F48))),"OK","WARNING")</f>
        <v>OK</v>
      </c>
      <c r="F241" s="144"/>
    </row>
    <row r="242" spans="1:6" ht="15.6" customHeight="1">
      <c r="A242" s="94">
        <v>241</v>
      </c>
      <c r="B242" s="95" t="s">
        <v>131</v>
      </c>
      <c r="C242" s="96" t="s">
        <v>89</v>
      </c>
      <c r="D242" s="139" t="s">
        <v>424</v>
      </c>
      <c r="E242" s="76" t="str">
        <f>IF('1.NBS'!E51&lt;0,"WARNING","OK")</f>
        <v>OK</v>
      </c>
      <c r="F242" s="144"/>
    </row>
    <row r="243" spans="1:6" ht="15" customHeight="1">
      <c r="A243" s="94">
        <v>242</v>
      </c>
      <c r="B243" s="95" t="s">
        <v>131</v>
      </c>
      <c r="C243" s="96" t="s">
        <v>89</v>
      </c>
      <c r="D243" s="139" t="s">
        <v>425</v>
      </c>
      <c r="E243" s="76" t="str">
        <f>IF('1.NBS'!F51&lt;0,"WARNING","OK")</f>
        <v>OK</v>
      </c>
      <c r="F243" s="144"/>
    </row>
    <row r="244" spans="1:6" ht="15.6" customHeight="1">
      <c r="A244" s="94">
        <v>243</v>
      </c>
      <c r="B244" s="95" t="s">
        <v>131</v>
      </c>
      <c r="C244" s="96" t="s">
        <v>87</v>
      </c>
      <c r="D244" s="139" t="s">
        <v>938</v>
      </c>
      <c r="E244" s="76" t="str">
        <f>IF('1.NBS'!E52&lt;0,"WARNING","OK")</f>
        <v>OK</v>
      </c>
      <c r="F244" s="144"/>
    </row>
    <row r="245" spans="1:6" ht="15" customHeight="1">
      <c r="A245" s="94">
        <v>244</v>
      </c>
      <c r="B245" s="95" t="s">
        <v>131</v>
      </c>
      <c r="C245" s="96" t="s">
        <v>87</v>
      </c>
      <c r="D245" s="139" t="s">
        <v>939</v>
      </c>
      <c r="E245" s="76" t="str">
        <f>IF('1.NBS'!F52&lt;0,"WARNING","OK")</f>
        <v>OK</v>
      </c>
      <c r="F245" s="144"/>
    </row>
    <row r="246" spans="1:6" s="109" customFormat="1" ht="15" customHeight="1">
      <c r="A246" s="94">
        <v>245</v>
      </c>
      <c r="B246" s="95" t="s">
        <v>131</v>
      </c>
      <c r="C246" s="96" t="s">
        <v>90</v>
      </c>
      <c r="D246" s="139" t="s">
        <v>280</v>
      </c>
      <c r="E246" s="76" t="str">
        <f>IF('1.NBS'!G53=((SUM('1.NBS'!E52)-SUM('1.NBS'!E51))+(SUM('1.NBS'!F52)-SUM('1.NBS'!F51))),"OK","WARNING")</f>
        <v>OK</v>
      </c>
      <c r="F246" s="144"/>
    </row>
    <row r="247" spans="1:6" ht="15" customHeight="1">
      <c r="A247" s="94">
        <v>246</v>
      </c>
      <c r="B247" s="95" t="s">
        <v>133</v>
      </c>
      <c r="C247" s="96" t="s">
        <v>273</v>
      </c>
      <c r="D247" s="139" t="s">
        <v>290</v>
      </c>
      <c r="E247" s="76" t="str">
        <f ca="1">IF(INDIRECT("'1.CBS'!$I$5 ",1)="Please include any explanation that is relevant for the interpretation of the reported values:","OK","WARNING")</f>
        <v>OK</v>
      </c>
      <c r="F247" s="144"/>
    </row>
    <row r="248" spans="1:6" ht="15" customHeight="1">
      <c r="A248" s="94">
        <v>247</v>
      </c>
      <c r="B248" s="95" t="s">
        <v>133</v>
      </c>
      <c r="C248" s="96" t="s">
        <v>273</v>
      </c>
      <c r="D248" s="139" t="s">
        <v>290</v>
      </c>
      <c r="E248" s="76" t="str">
        <f ca="1">IF(INDIRECT("'1.CBS'!$C$58 ",1)="Subordinated loans","OK","WARNING")</f>
        <v>OK</v>
      </c>
      <c r="F248" s="144"/>
    </row>
    <row r="249" spans="1:6" s="109" customFormat="1" ht="15" customHeight="1">
      <c r="A249" s="94">
        <v>248</v>
      </c>
      <c r="B249" s="95" t="s">
        <v>133</v>
      </c>
      <c r="C249" s="96" t="s">
        <v>77</v>
      </c>
      <c r="D249" s="139" t="s">
        <v>285</v>
      </c>
      <c r="E249" s="76" t="str">
        <f>IF('1.CBS'!G7=SUM('1.CBS'!E8:E9,'1.CBS'!F8:F9),"OK","WARNING")</f>
        <v>OK</v>
      </c>
      <c r="F249" s="144"/>
    </row>
    <row r="250" spans="1:6" ht="15" customHeight="1">
      <c r="A250" s="94">
        <v>249</v>
      </c>
      <c r="B250" s="95" t="s">
        <v>133</v>
      </c>
      <c r="C250" s="96" t="s">
        <v>94</v>
      </c>
      <c r="D250" s="139" t="s">
        <v>426</v>
      </c>
      <c r="E250" s="76" t="str">
        <f>IF('1.CBS'!E8&lt;0,"WARNING","OK")</f>
        <v>OK</v>
      </c>
      <c r="F250" s="144"/>
    </row>
    <row r="251" spans="1:6" ht="15" customHeight="1">
      <c r="A251" s="94">
        <v>250</v>
      </c>
      <c r="B251" s="95" t="s">
        <v>133</v>
      </c>
      <c r="C251" s="96" t="s">
        <v>94</v>
      </c>
      <c r="D251" s="139" t="s">
        <v>427</v>
      </c>
      <c r="E251" s="76" t="str">
        <f>IF('1.CBS'!F8&lt;0,"WARNING","OK")</f>
        <v>OK</v>
      </c>
      <c r="F251" s="144"/>
    </row>
    <row r="252" spans="1:6" ht="15" customHeight="1">
      <c r="A252" s="94">
        <v>251</v>
      </c>
      <c r="B252" s="95" t="s">
        <v>133</v>
      </c>
      <c r="C252" s="96" t="s">
        <v>95</v>
      </c>
      <c r="D252" s="139" t="s">
        <v>428</v>
      </c>
      <c r="E252" s="76" t="str">
        <f>IF('1.CBS'!E9&lt;0,"WARNING","OK")</f>
        <v>OK</v>
      </c>
      <c r="F252" s="144"/>
    </row>
    <row r="253" spans="1:6" ht="13.65" customHeight="1">
      <c r="A253" s="94">
        <v>252</v>
      </c>
      <c r="B253" s="95" t="s">
        <v>133</v>
      </c>
      <c r="C253" s="96" t="s">
        <v>95</v>
      </c>
      <c r="D253" s="139" t="s">
        <v>429</v>
      </c>
      <c r="E253" s="76" t="str">
        <f>IF('1.CBS'!F9&lt;0,"WARNING","OK")</f>
        <v>OK</v>
      </c>
      <c r="F253" s="144"/>
    </row>
    <row r="254" spans="1:6" ht="13.65" customHeight="1">
      <c r="A254" s="94">
        <v>253</v>
      </c>
      <c r="B254" s="95" t="s">
        <v>133</v>
      </c>
      <c r="C254" s="96" t="s">
        <v>51</v>
      </c>
      <c r="D254" s="139" t="s">
        <v>430</v>
      </c>
      <c r="E254" s="76" t="str">
        <f>IF('1.CBS'!E10&lt;0,"WARNING","OK")</f>
        <v>OK</v>
      </c>
      <c r="F254" s="144"/>
    </row>
    <row r="255" spans="1:6" ht="15" customHeight="1">
      <c r="A255" s="94">
        <v>254</v>
      </c>
      <c r="B255" s="95" t="s">
        <v>133</v>
      </c>
      <c r="C255" s="96" t="s">
        <v>51</v>
      </c>
      <c r="D255" s="139" t="s">
        <v>431</v>
      </c>
      <c r="E255" s="76" t="str">
        <f>IF('1.CBS'!F10&lt;0,"WARNING","OK")</f>
        <v>OK</v>
      </c>
      <c r="F255" s="144"/>
    </row>
    <row r="256" spans="1:6" s="109" customFormat="1" ht="15" customHeight="1">
      <c r="A256" s="94">
        <v>255</v>
      </c>
      <c r="B256" s="95" t="s">
        <v>133</v>
      </c>
      <c r="C256" s="96" t="s">
        <v>535</v>
      </c>
      <c r="D256" s="139" t="s">
        <v>916</v>
      </c>
      <c r="E256" s="76" t="str">
        <f>IF('1.CBS'!E11&lt;0,"WARNING","OK")</f>
        <v>OK</v>
      </c>
      <c r="F256" s="144"/>
    </row>
    <row r="257" spans="1:6" s="109" customFormat="1" ht="15" customHeight="1">
      <c r="A257" s="94">
        <v>256</v>
      </c>
      <c r="B257" s="95" t="s">
        <v>133</v>
      </c>
      <c r="C257" s="96" t="s">
        <v>535</v>
      </c>
      <c r="D257" s="139" t="s">
        <v>917</v>
      </c>
      <c r="E257" s="76" t="str">
        <f>IF('1.CBS'!F11&lt;0,"WARNING","OK")</f>
        <v>OK</v>
      </c>
      <c r="F257" s="144"/>
    </row>
    <row r="258" spans="1:6" s="109" customFormat="1" ht="15" customHeight="1">
      <c r="A258" s="94">
        <v>257</v>
      </c>
      <c r="B258" s="95" t="s">
        <v>133</v>
      </c>
      <c r="C258" s="96" t="s">
        <v>53</v>
      </c>
      <c r="D258" s="139" t="s">
        <v>478</v>
      </c>
      <c r="E258" s="76" t="str">
        <f>IF('1.CBS'!G12=SUM('1.CBS'!E13:E14,'1.CBS'!E17,'1.CBS'!E23,'1.CBS'!E30:E31,'1.CBS'!F13:F14,'1.CBS'!F17,'1.CBS'!F23,'1.CBS'!F30:F31),"OK","WARNING")</f>
        <v>OK</v>
      </c>
      <c r="F258" s="144"/>
    </row>
    <row r="259" spans="1:6" ht="15" customHeight="1">
      <c r="A259" s="94">
        <v>258</v>
      </c>
      <c r="B259" s="95" t="s">
        <v>133</v>
      </c>
      <c r="C259" s="96" t="s">
        <v>68</v>
      </c>
      <c r="D259" s="139" t="s">
        <v>940</v>
      </c>
      <c r="E259" s="102" t="str">
        <f>IF('1.CBS'!E13&lt;0,"WARNING","OK")</f>
        <v>OK</v>
      </c>
      <c r="F259" s="144"/>
    </row>
    <row r="260" spans="1:6" ht="15" customHeight="1">
      <c r="A260" s="94">
        <v>259</v>
      </c>
      <c r="B260" s="95" t="s">
        <v>133</v>
      </c>
      <c r="C260" s="96" t="s">
        <v>68</v>
      </c>
      <c r="D260" s="139" t="s">
        <v>941</v>
      </c>
      <c r="E260" s="102" t="str">
        <f>IF('1.CBS'!F13&lt;0,"WARNING","OK")</f>
        <v>OK</v>
      </c>
      <c r="F260" s="144"/>
    </row>
    <row r="261" spans="1:6" s="109" customFormat="1" ht="15" customHeight="1">
      <c r="A261" s="94">
        <v>260</v>
      </c>
      <c r="B261" s="95" t="s">
        <v>133</v>
      </c>
      <c r="C261" s="96" t="s">
        <v>37</v>
      </c>
      <c r="D261" s="139" t="s">
        <v>393</v>
      </c>
      <c r="E261" s="102" t="str">
        <f>IF('1.CBS'!G14=SUM('1.CBS'!E15:E16,'1.CBS'!F15:F16),"OK","WARNING")</f>
        <v>OK</v>
      </c>
      <c r="F261" s="144"/>
    </row>
    <row r="262" spans="1:6" ht="15" customHeight="1">
      <c r="A262" s="94">
        <v>261</v>
      </c>
      <c r="B262" s="95" t="s">
        <v>133</v>
      </c>
      <c r="C262" s="96" t="s">
        <v>38</v>
      </c>
      <c r="D262" s="139" t="s">
        <v>432</v>
      </c>
      <c r="E262" s="102" t="str">
        <f>IF('1.CBS'!E15&lt;0,"WARNING","OK")</f>
        <v>OK</v>
      </c>
      <c r="F262" s="144"/>
    </row>
    <row r="263" spans="1:6" ht="15" customHeight="1">
      <c r="A263" s="94">
        <v>262</v>
      </c>
      <c r="B263" s="95" t="s">
        <v>133</v>
      </c>
      <c r="C263" s="96" t="s">
        <v>38</v>
      </c>
      <c r="D263" s="139" t="s">
        <v>433</v>
      </c>
      <c r="E263" s="102" t="str">
        <f>IF('1.CBS'!F15&lt;0,"WARNING","OK")</f>
        <v>OK</v>
      </c>
      <c r="F263" s="144"/>
    </row>
    <row r="264" spans="1:6" ht="15" customHeight="1">
      <c r="A264" s="94">
        <v>263</v>
      </c>
      <c r="B264" s="95" t="s">
        <v>133</v>
      </c>
      <c r="C264" s="96" t="s">
        <v>39</v>
      </c>
      <c r="D264" s="139" t="s">
        <v>942</v>
      </c>
      <c r="E264" s="102" t="str">
        <f>IF('1.CBS'!E16&lt;0,"WARNING","OK")</f>
        <v>OK</v>
      </c>
      <c r="F264" s="144"/>
    </row>
    <row r="265" spans="1:6" ht="15" customHeight="1">
      <c r="A265" s="94">
        <v>264</v>
      </c>
      <c r="B265" s="95" t="s">
        <v>133</v>
      </c>
      <c r="C265" s="96" t="s">
        <v>39</v>
      </c>
      <c r="D265" s="139" t="s">
        <v>943</v>
      </c>
      <c r="E265" s="102" t="str">
        <f>IF('1.CBS'!F16&lt;0,"WARNING","OK")</f>
        <v>OK</v>
      </c>
      <c r="F265" s="144"/>
    </row>
    <row r="266" spans="1:6" s="109" customFormat="1" ht="15" customHeight="1">
      <c r="A266" s="94">
        <v>265</v>
      </c>
      <c r="B266" s="95" t="s">
        <v>133</v>
      </c>
      <c r="C266" s="96" t="s">
        <v>40</v>
      </c>
      <c r="D266" s="139" t="s">
        <v>283</v>
      </c>
      <c r="E266" s="102" t="str">
        <f>IF('1.CBS'!G17=SUM('1.CBS'!E18:E19,'1.CBS'!E22,'1.CBS'!F18:F19,'1.CBS'!F22),"OK","WARNING")</f>
        <v>OK</v>
      </c>
      <c r="F266" s="144"/>
    </row>
    <row r="267" spans="1:6" ht="15" customHeight="1">
      <c r="A267" s="94">
        <v>266</v>
      </c>
      <c r="B267" s="95" t="s">
        <v>133</v>
      </c>
      <c r="C267" s="96" t="s">
        <v>41</v>
      </c>
      <c r="D267" s="139" t="s">
        <v>944</v>
      </c>
      <c r="E267" s="102" t="str">
        <f>IF('1.CBS'!E18&lt;0,"WARNING","OK")</f>
        <v>OK</v>
      </c>
      <c r="F267" s="144"/>
    </row>
    <row r="268" spans="1:6" ht="15" customHeight="1">
      <c r="A268" s="94">
        <v>267</v>
      </c>
      <c r="B268" s="95" t="s">
        <v>133</v>
      </c>
      <c r="C268" s="96" t="s">
        <v>41</v>
      </c>
      <c r="D268" s="139" t="s">
        <v>945</v>
      </c>
      <c r="E268" s="102" t="str">
        <f>IF('1.CBS'!F18&lt;0,"WARNING","OK")</f>
        <v>OK</v>
      </c>
      <c r="F268" s="144"/>
    </row>
    <row r="269" spans="1:6" s="109" customFormat="1" ht="15" customHeight="1">
      <c r="A269" s="94">
        <v>268</v>
      </c>
      <c r="B269" s="95" t="s">
        <v>133</v>
      </c>
      <c r="C269" s="96" t="s">
        <v>42</v>
      </c>
      <c r="D269" s="139" t="s">
        <v>275</v>
      </c>
      <c r="E269" s="102" t="str">
        <f>IF('1.CBS'!G19=SUM('1.CBS'!E20:E21,'1.CBS'!F20:F21),"OK","WARNING")</f>
        <v>OK</v>
      </c>
      <c r="F269" s="144"/>
    </row>
    <row r="270" spans="1:6" ht="15" customHeight="1">
      <c r="A270" s="94">
        <v>269</v>
      </c>
      <c r="B270" s="95" t="s">
        <v>133</v>
      </c>
      <c r="C270" s="96" t="s">
        <v>64</v>
      </c>
      <c r="D270" s="139" t="s">
        <v>434</v>
      </c>
      <c r="E270" s="102" t="str">
        <f>IF('1.CBS'!E20&lt;0,"WARNING","OK")</f>
        <v>OK</v>
      </c>
      <c r="F270" s="144"/>
    </row>
    <row r="271" spans="1:6" ht="15" customHeight="1">
      <c r="A271" s="94">
        <v>270</v>
      </c>
      <c r="B271" s="95" t="s">
        <v>133</v>
      </c>
      <c r="C271" s="96" t="s">
        <v>64</v>
      </c>
      <c r="D271" s="139" t="s">
        <v>435</v>
      </c>
      <c r="E271" s="102" t="str">
        <f>IF('1.CBS'!F20&lt;0,"WARNING","OK")</f>
        <v>OK</v>
      </c>
      <c r="F271" s="144"/>
    </row>
    <row r="272" spans="1:6" ht="15" customHeight="1">
      <c r="A272" s="94">
        <v>271</v>
      </c>
      <c r="B272" s="95" t="s">
        <v>133</v>
      </c>
      <c r="C272" s="96" t="s">
        <v>65</v>
      </c>
      <c r="D272" s="139" t="s">
        <v>436</v>
      </c>
      <c r="E272" s="102" t="str">
        <f>IF('1.CBS'!E21&lt;0,"WARNING","OK")</f>
        <v>OK</v>
      </c>
      <c r="F272" s="144"/>
    </row>
    <row r="273" spans="1:6" ht="15" customHeight="1">
      <c r="A273" s="94">
        <v>272</v>
      </c>
      <c r="B273" s="95" t="s">
        <v>133</v>
      </c>
      <c r="C273" s="96" t="s">
        <v>65</v>
      </c>
      <c r="D273" s="139" t="s">
        <v>437</v>
      </c>
      <c r="E273" s="102" t="str">
        <f>IF('1.CBS'!F21&lt;0,"WARNING","OK")</f>
        <v>OK</v>
      </c>
      <c r="F273" s="144"/>
    </row>
    <row r="274" spans="1:6" ht="15" customHeight="1">
      <c r="A274" s="94">
        <v>273</v>
      </c>
      <c r="B274" s="95" t="s">
        <v>133</v>
      </c>
      <c r="C274" s="96" t="s">
        <v>67</v>
      </c>
      <c r="D274" s="139" t="s">
        <v>946</v>
      </c>
      <c r="E274" s="102" t="str">
        <f>IF('1.CBS'!E22&lt;0,"WARNING","OK")</f>
        <v>OK</v>
      </c>
      <c r="F274" s="144"/>
    </row>
    <row r="275" spans="1:6" ht="15" customHeight="1">
      <c r="A275" s="94">
        <v>274</v>
      </c>
      <c r="B275" s="95" t="s">
        <v>133</v>
      </c>
      <c r="C275" s="96" t="s">
        <v>67</v>
      </c>
      <c r="D275" s="139" t="s">
        <v>947</v>
      </c>
      <c r="E275" s="102" t="str">
        <f>IF('1.CBS'!F22&lt;0,"WARNING","OK")</f>
        <v>OK</v>
      </c>
      <c r="F275" s="144"/>
    </row>
    <row r="276" spans="1:6" s="109" customFormat="1" ht="15" customHeight="1">
      <c r="A276" s="94">
        <v>275</v>
      </c>
      <c r="B276" s="95" t="s">
        <v>133</v>
      </c>
      <c r="C276" s="96" t="s">
        <v>274</v>
      </c>
      <c r="D276" s="139" t="s">
        <v>284</v>
      </c>
      <c r="E276" s="102" t="str">
        <f>IF('1.CBS'!G23=SUM('1.CBS'!E24:E29,'1.CBS'!F24:F29),"OK","WARNING")</f>
        <v>OK</v>
      </c>
      <c r="F276" s="144"/>
    </row>
    <row r="277" spans="1:6" ht="15" customHeight="1">
      <c r="A277" s="94">
        <v>276</v>
      </c>
      <c r="B277" s="95" t="s">
        <v>133</v>
      </c>
      <c r="C277" s="96" t="s">
        <v>40</v>
      </c>
      <c r="D277" s="139" t="s">
        <v>438</v>
      </c>
      <c r="E277" s="102" t="str">
        <f>IF('1.CBS'!E24&lt;0,"WARNING","OK")</f>
        <v>OK</v>
      </c>
      <c r="F277" s="144"/>
    </row>
    <row r="278" spans="1:6" ht="15" customHeight="1">
      <c r="A278" s="94">
        <v>277</v>
      </c>
      <c r="B278" s="95" t="s">
        <v>133</v>
      </c>
      <c r="C278" s="96" t="s">
        <v>40</v>
      </c>
      <c r="D278" s="139" t="s">
        <v>439</v>
      </c>
      <c r="E278" s="102" t="str">
        <f>IF('1.CBS'!F24&lt;0,"WARNING","OK")</f>
        <v>OK</v>
      </c>
      <c r="F278" s="144"/>
    </row>
    <row r="279" spans="1:6" ht="15" customHeight="1">
      <c r="A279" s="94">
        <v>278</v>
      </c>
      <c r="B279" s="95" t="s">
        <v>133</v>
      </c>
      <c r="C279" s="96" t="s">
        <v>70</v>
      </c>
      <c r="D279" s="139" t="s">
        <v>440</v>
      </c>
      <c r="E279" s="102" t="str">
        <f>IF('1.CBS'!E25&lt;0,"WARNING","OK")</f>
        <v>OK</v>
      </c>
      <c r="F279" s="144"/>
    </row>
    <row r="280" spans="1:6" ht="15" customHeight="1">
      <c r="A280" s="94">
        <v>279</v>
      </c>
      <c r="B280" s="95" t="s">
        <v>133</v>
      </c>
      <c r="C280" s="96" t="s">
        <v>70</v>
      </c>
      <c r="D280" s="139" t="s">
        <v>441</v>
      </c>
      <c r="E280" s="102" t="str">
        <f>IF('1.CBS'!F25&lt;0,"WARNING","OK")</f>
        <v>OK</v>
      </c>
      <c r="F280" s="144"/>
    </row>
    <row r="281" spans="1:6" ht="15" customHeight="1">
      <c r="A281" s="94">
        <v>280</v>
      </c>
      <c r="B281" s="95" t="s">
        <v>133</v>
      </c>
      <c r="C281" s="96" t="s">
        <v>69</v>
      </c>
      <c r="D281" s="139" t="s">
        <v>442</v>
      </c>
      <c r="E281" s="102" t="str">
        <f>IF('1.CBS'!E26&lt;0,"WARNING","OK")</f>
        <v>OK</v>
      </c>
      <c r="F281" s="144"/>
    </row>
    <row r="282" spans="1:6" ht="15" customHeight="1">
      <c r="A282" s="94">
        <v>281</v>
      </c>
      <c r="B282" s="95" t="s">
        <v>133</v>
      </c>
      <c r="C282" s="96" t="s">
        <v>69</v>
      </c>
      <c r="D282" s="139" t="s">
        <v>443</v>
      </c>
      <c r="E282" s="102" t="str">
        <f>IF('1.CBS'!F26&lt;0,"WARNING","OK")</f>
        <v>OK</v>
      </c>
      <c r="F282" s="144"/>
    </row>
    <row r="283" spans="1:6" ht="15" customHeight="1">
      <c r="A283" s="94">
        <v>282</v>
      </c>
      <c r="B283" s="95" t="s">
        <v>133</v>
      </c>
      <c r="C283" s="96" t="s">
        <v>66</v>
      </c>
      <c r="D283" s="139" t="s">
        <v>444</v>
      </c>
      <c r="E283" s="102" t="str">
        <f>IF('1.CBS'!E27&lt;0,"WARNING","OK")</f>
        <v>OK</v>
      </c>
      <c r="F283" s="144"/>
    </row>
    <row r="284" spans="1:6" ht="15" customHeight="1">
      <c r="A284" s="94">
        <v>283</v>
      </c>
      <c r="B284" s="95" t="s">
        <v>133</v>
      </c>
      <c r="C284" s="96" t="s">
        <v>66</v>
      </c>
      <c r="D284" s="139" t="s">
        <v>445</v>
      </c>
      <c r="E284" s="102" t="str">
        <f>IF('1.CBS'!F27&lt;0,"WARNING","OK")</f>
        <v>OK</v>
      </c>
      <c r="F284" s="144"/>
    </row>
    <row r="285" spans="1:6" ht="15" customHeight="1">
      <c r="A285" s="94">
        <v>284</v>
      </c>
      <c r="B285" s="95" t="s">
        <v>133</v>
      </c>
      <c r="C285" s="96" t="s">
        <v>71</v>
      </c>
      <c r="D285" s="139" t="s">
        <v>446</v>
      </c>
      <c r="E285" s="102" t="str">
        <f>IF('1.CBS'!E28&lt;0,"WARNING","OK")</f>
        <v>OK</v>
      </c>
      <c r="F285" s="144"/>
    </row>
    <row r="286" spans="1:6" ht="15" customHeight="1">
      <c r="A286" s="94">
        <v>285</v>
      </c>
      <c r="B286" s="95" t="s">
        <v>133</v>
      </c>
      <c r="C286" s="96" t="s">
        <v>71</v>
      </c>
      <c r="D286" s="139" t="s">
        <v>447</v>
      </c>
      <c r="E286" s="102" t="str">
        <f>IF('1.CBS'!F28&lt;0,"WARNING","OK")</f>
        <v>OK</v>
      </c>
      <c r="F286" s="144"/>
    </row>
    <row r="287" spans="1:6" ht="15" customHeight="1">
      <c r="A287" s="94">
        <v>286</v>
      </c>
      <c r="B287" s="95" t="s">
        <v>133</v>
      </c>
      <c r="C287" s="96" t="s">
        <v>72</v>
      </c>
      <c r="D287" s="139" t="s">
        <v>948</v>
      </c>
      <c r="E287" s="102" t="str">
        <f>IF('1.CBS'!E29&lt;0,"WARNING","OK")</f>
        <v>OK</v>
      </c>
      <c r="F287" s="144"/>
    </row>
    <row r="288" spans="1:6" ht="15" customHeight="1">
      <c r="A288" s="94">
        <v>287</v>
      </c>
      <c r="B288" s="95" t="s">
        <v>133</v>
      </c>
      <c r="C288" s="96" t="s">
        <v>72</v>
      </c>
      <c r="D288" s="139" t="s">
        <v>949</v>
      </c>
      <c r="E288" s="102" t="str">
        <f>IF('1.CBS'!F29&lt;0,"WARNING","OK")</f>
        <v>OK</v>
      </c>
      <c r="F288" s="144"/>
    </row>
    <row r="289" spans="1:6" s="109" customFormat="1" ht="15" customHeight="1">
      <c r="A289" s="94">
        <v>288</v>
      </c>
      <c r="B289" s="95" t="s">
        <v>133</v>
      </c>
      <c r="C289" s="96" t="s">
        <v>45</v>
      </c>
      <c r="D289" s="139" t="s">
        <v>276</v>
      </c>
      <c r="E289" s="102" t="str">
        <f>IF('1.CBS'!G32=SUM('1.CBS'!E33:E34,'1.CBS'!F33:F34),"OK","WARNING")</f>
        <v>OK</v>
      </c>
      <c r="F289" s="144"/>
    </row>
    <row r="290" spans="1:6" ht="15" customHeight="1">
      <c r="A290" s="94">
        <v>289</v>
      </c>
      <c r="B290" s="95" t="s">
        <v>133</v>
      </c>
      <c r="C290" s="96" t="s">
        <v>54</v>
      </c>
      <c r="D290" s="139" t="s">
        <v>448</v>
      </c>
      <c r="E290" s="102" t="str">
        <f>IF('1.CBS'!E33&lt;0,"WARNING","OK")</f>
        <v>OK</v>
      </c>
      <c r="F290" s="144"/>
    </row>
    <row r="291" spans="1:6" ht="15" customHeight="1">
      <c r="A291" s="94">
        <v>290</v>
      </c>
      <c r="B291" s="95" t="s">
        <v>133</v>
      </c>
      <c r="C291" s="96" t="s">
        <v>54</v>
      </c>
      <c r="D291" s="139" t="s">
        <v>449</v>
      </c>
      <c r="E291" s="102" t="str">
        <f>IF('1.CBS'!F33&lt;0,"WARNING","OK")</f>
        <v>OK</v>
      </c>
      <c r="F291" s="144"/>
    </row>
    <row r="292" spans="1:6" ht="15" customHeight="1">
      <c r="A292" s="94">
        <v>291</v>
      </c>
      <c r="B292" s="95" t="s">
        <v>133</v>
      </c>
      <c r="C292" s="96" t="s">
        <v>55</v>
      </c>
      <c r="D292" s="139" t="s">
        <v>450</v>
      </c>
      <c r="E292" s="102" t="str">
        <f>IF('1.CBS'!E34&lt;0,"WARNING","OK")</f>
        <v>OK</v>
      </c>
      <c r="F292" s="144"/>
    </row>
    <row r="293" spans="1:6" ht="15" customHeight="1">
      <c r="A293" s="94">
        <v>292</v>
      </c>
      <c r="B293" s="95" t="s">
        <v>133</v>
      </c>
      <c r="C293" s="96" t="s">
        <v>55</v>
      </c>
      <c r="D293" s="139" t="s">
        <v>451</v>
      </c>
      <c r="E293" s="102" t="str">
        <f>IF('1.CBS'!F34&lt;0,"WARNING","OK")</f>
        <v>OK</v>
      </c>
      <c r="F293" s="144"/>
    </row>
    <row r="294" spans="1:6" ht="15" customHeight="1">
      <c r="A294" s="94">
        <v>293</v>
      </c>
      <c r="B294" s="95" t="s">
        <v>133</v>
      </c>
      <c r="C294" s="96" t="s">
        <v>52</v>
      </c>
      <c r="D294" s="139" t="s">
        <v>452</v>
      </c>
      <c r="E294" s="102" t="str">
        <f>IF('1.CBS'!E35&lt;0,"WARNING","OK")</f>
        <v>OK</v>
      </c>
      <c r="F294" s="144"/>
    </row>
    <row r="295" spans="1:6" ht="15" customHeight="1">
      <c r="A295" s="94">
        <v>294</v>
      </c>
      <c r="B295" s="95" t="s">
        <v>133</v>
      </c>
      <c r="C295" s="96" t="s">
        <v>52</v>
      </c>
      <c r="D295" s="139" t="s">
        <v>453</v>
      </c>
      <c r="E295" s="102" t="str">
        <f>IF('1.CBS'!F35&lt;0,"WARNING","OK")</f>
        <v>OK</v>
      </c>
      <c r="F295" s="144"/>
    </row>
    <row r="296" spans="1:6" ht="15" customHeight="1">
      <c r="A296" s="94">
        <v>295</v>
      </c>
      <c r="B296" s="95" t="s">
        <v>133</v>
      </c>
      <c r="C296" s="96" t="s">
        <v>78</v>
      </c>
      <c r="D296" s="139" t="s">
        <v>952</v>
      </c>
      <c r="E296" s="102" t="str">
        <f>IF('1.CBS'!E36&lt;0,"WARNING","OK")</f>
        <v>OK</v>
      </c>
      <c r="F296" s="144"/>
    </row>
    <row r="297" spans="1:6" ht="15" customHeight="1">
      <c r="A297" s="94">
        <v>296</v>
      </c>
      <c r="B297" s="95" t="s">
        <v>133</v>
      </c>
      <c r="C297" s="96" t="s">
        <v>78</v>
      </c>
      <c r="D297" s="139" t="s">
        <v>953</v>
      </c>
      <c r="E297" s="102" t="str">
        <f>IF('1.CBS'!F36&lt;0,"WARNING","OK")</f>
        <v>OK</v>
      </c>
      <c r="F297" s="144"/>
    </row>
    <row r="298" spans="1:6" ht="15" customHeight="1">
      <c r="A298" s="94">
        <v>297</v>
      </c>
      <c r="B298" s="95" t="s">
        <v>133</v>
      </c>
      <c r="C298" s="96" t="s">
        <v>49</v>
      </c>
      <c r="D298" s="139" t="s">
        <v>950</v>
      </c>
      <c r="E298" s="76" t="str">
        <f>IF('1.CBS'!E38&lt;0,"WARNING","OK")</f>
        <v>OK</v>
      </c>
      <c r="F298" s="144"/>
    </row>
    <row r="299" spans="1:6" ht="15" customHeight="1">
      <c r="A299" s="94">
        <v>298</v>
      </c>
      <c r="B299" s="95" t="s">
        <v>133</v>
      </c>
      <c r="C299" s="96" t="s">
        <v>49</v>
      </c>
      <c r="D299" s="139" t="s">
        <v>951</v>
      </c>
      <c r="E299" s="76" t="str">
        <f>IF('1.CBS'!F38&lt;0,"WARNING","OK")</f>
        <v>OK</v>
      </c>
      <c r="F299" s="144"/>
    </row>
    <row r="300" spans="1:6" s="109" customFormat="1" ht="30" customHeight="1">
      <c r="A300" s="94">
        <v>299</v>
      </c>
      <c r="B300" s="95" t="s">
        <v>133</v>
      </c>
      <c r="C300" s="124" t="s">
        <v>47</v>
      </c>
      <c r="D300" s="140" t="s">
        <v>538</v>
      </c>
      <c r="E300" s="123" t="str">
        <f>IF('1.CBS'!G39=SUM('1.CBS'!E7,'1.CBS'!E10:E12,'1.CBS'!E32,'1.CBS'!E35:E38,'1.CBS'!F7,'1.CBS'!F10:F12,'1.CBS'!F32,'1.CBS'!F35:F38),"OK","WARNING")</f>
        <v>OK</v>
      </c>
      <c r="F300" s="144"/>
    </row>
    <row r="301" spans="1:6" s="109" customFormat="1" ht="30" customHeight="1">
      <c r="A301" s="94">
        <v>300</v>
      </c>
      <c r="B301" s="95" t="s">
        <v>133</v>
      </c>
      <c r="C301" s="122" t="s">
        <v>73</v>
      </c>
      <c r="D301" s="232" t="s">
        <v>518</v>
      </c>
      <c r="E301" s="123" t="str">
        <f>IF('1.CBS'!G41=((SUM('1.CBS'!E39)-SUM('1.CBS'!E52:E55,'1.CBS'!E43:E44,'1.CBS'!E51))+(SUM('1.CBS'!F39)-SUM('1.CBS'!E52:F55,'1.CBS'!F43:F44,'1.CBS'!F51))),"OK","WARNING")</f>
        <v>OK</v>
      </c>
      <c r="F301" s="144"/>
    </row>
    <row r="302" spans="1:6" ht="15" customHeight="1">
      <c r="A302" s="94">
        <v>301</v>
      </c>
      <c r="B302" s="95" t="s">
        <v>133</v>
      </c>
      <c r="C302" s="96" t="s">
        <v>73</v>
      </c>
      <c r="D302" s="139" t="s">
        <v>954</v>
      </c>
      <c r="E302" s="76" t="str">
        <f>IF('1.CBS'!E41&lt;0,"WARNING","OK")</f>
        <v>OK</v>
      </c>
      <c r="F302" s="144"/>
    </row>
    <row r="303" spans="1:6" ht="15" customHeight="1">
      <c r="A303" s="94">
        <v>302</v>
      </c>
      <c r="B303" s="95" t="s">
        <v>133</v>
      </c>
      <c r="C303" s="96" t="s">
        <v>73</v>
      </c>
      <c r="D303" s="139" t="s">
        <v>955</v>
      </c>
      <c r="E303" s="76" t="str">
        <f>IF('1.CBS'!F41&lt;0,"WARNING","OK")</f>
        <v>OK</v>
      </c>
      <c r="F303" s="144"/>
    </row>
    <row r="304" spans="1:6" s="109" customFormat="1" ht="15" customHeight="1">
      <c r="A304" s="94">
        <v>303</v>
      </c>
      <c r="B304" s="95" t="s">
        <v>133</v>
      </c>
      <c r="C304" s="96" t="s">
        <v>56</v>
      </c>
      <c r="D304" s="140" t="s">
        <v>282</v>
      </c>
      <c r="E304" s="76" t="str">
        <f>IF('1.CBS'!G42=(SUM('1.CBS'!E43:E44,'1.CBS'!E51)+SUM('1.CBS'!F43:F44,'1.CBS'!F51)),"OK","WARNING")</f>
        <v>OK</v>
      </c>
      <c r="F304" s="144"/>
    </row>
    <row r="305" spans="1:6" ht="15" customHeight="1">
      <c r="A305" s="94">
        <v>304</v>
      </c>
      <c r="B305" s="95" t="s">
        <v>133</v>
      </c>
      <c r="C305" s="96" t="s">
        <v>156</v>
      </c>
      <c r="D305" s="139" t="s">
        <v>454</v>
      </c>
      <c r="E305" s="76" t="str">
        <f>IF('1.CBS'!E43&lt;0,"WARNING","OK")</f>
        <v>OK</v>
      </c>
      <c r="F305" s="144"/>
    </row>
    <row r="306" spans="1:6" ht="15" customHeight="1">
      <c r="A306" s="94">
        <v>305</v>
      </c>
      <c r="B306" s="95" t="s">
        <v>133</v>
      </c>
      <c r="C306" s="96" t="s">
        <v>156</v>
      </c>
      <c r="D306" s="139" t="s">
        <v>455</v>
      </c>
      <c r="E306" s="76" t="str">
        <f>IF('1.CBS'!F43&lt;0,"WARNING","OK")</f>
        <v>OK</v>
      </c>
      <c r="F306" s="144"/>
    </row>
    <row r="307" spans="1:6" ht="15" customHeight="1">
      <c r="A307" s="94">
        <v>306</v>
      </c>
      <c r="B307" s="95" t="s">
        <v>133</v>
      </c>
      <c r="C307" s="96" t="s">
        <v>96</v>
      </c>
      <c r="D307" s="139" t="s">
        <v>456</v>
      </c>
      <c r="E307" s="76" t="str">
        <f>IF('1.CBS'!E44&lt;0,"WARNING","OK")</f>
        <v>OK</v>
      </c>
      <c r="F307" s="144"/>
    </row>
    <row r="308" spans="1:6" ht="15" customHeight="1">
      <c r="A308" s="94">
        <v>307</v>
      </c>
      <c r="B308" s="95" t="s">
        <v>133</v>
      </c>
      <c r="C308" s="96" t="s">
        <v>96</v>
      </c>
      <c r="D308" s="139" t="s">
        <v>457</v>
      </c>
      <c r="E308" s="76" t="str">
        <f>IF('1.CBS'!F44&lt;0,"WARNING","OK")</f>
        <v>OK</v>
      </c>
      <c r="F308" s="144"/>
    </row>
    <row r="309" spans="1:6" s="109" customFormat="1" ht="15" customHeight="1">
      <c r="A309" s="94">
        <v>308</v>
      </c>
      <c r="B309" s="95" t="s">
        <v>133</v>
      </c>
      <c r="C309" s="96" t="s">
        <v>96</v>
      </c>
      <c r="D309" s="139" t="s">
        <v>860</v>
      </c>
      <c r="E309" s="231" t="str">
        <f>IF('1.CBS'!G44=SUM('1.CBS'!E45:E46,'1.CBS'!E48:E50,'1.CBS'!F45:F46,'1.CBS'!F48:F50),"OK","WARNING")</f>
        <v>OK</v>
      </c>
      <c r="F309" s="144"/>
    </row>
    <row r="310" spans="1:6" ht="15" customHeight="1">
      <c r="A310" s="94">
        <v>309</v>
      </c>
      <c r="B310" s="95" t="s">
        <v>133</v>
      </c>
      <c r="C310" s="96" t="s">
        <v>79</v>
      </c>
      <c r="D310" s="139" t="s">
        <v>458</v>
      </c>
      <c r="E310" s="76" t="str">
        <f>IF('1.CBS'!E45&lt;0,"WARNING","OK")</f>
        <v>OK</v>
      </c>
      <c r="F310" s="144"/>
    </row>
    <row r="311" spans="1:6" ht="15" customHeight="1">
      <c r="A311" s="94">
        <v>310</v>
      </c>
      <c r="B311" s="95" t="s">
        <v>133</v>
      </c>
      <c r="C311" s="96" t="s">
        <v>79</v>
      </c>
      <c r="D311" s="139" t="s">
        <v>459</v>
      </c>
      <c r="E311" s="76" t="str">
        <f>IF('1.CBS'!F45&lt;0,"WARNING","OK")</f>
        <v>OK</v>
      </c>
      <c r="F311" s="144"/>
    </row>
    <row r="312" spans="1:6" ht="15" customHeight="1">
      <c r="A312" s="94">
        <v>311</v>
      </c>
      <c r="B312" s="95" t="s">
        <v>133</v>
      </c>
      <c r="C312" s="96" t="s">
        <v>80</v>
      </c>
      <c r="D312" s="139" t="s">
        <v>460</v>
      </c>
      <c r="E312" s="76" t="str">
        <f>IF('1.CBS'!E46&lt;0,"WARNING","OK")</f>
        <v>OK</v>
      </c>
      <c r="F312" s="144"/>
    </row>
    <row r="313" spans="1:6" ht="15" customHeight="1">
      <c r="A313" s="94">
        <v>312</v>
      </c>
      <c r="B313" s="95" t="s">
        <v>133</v>
      </c>
      <c r="C313" s="96" t="s">
        <v>80</v>
      </c>
      <c r="D313" s="139" t="s">
        <v>460</v>
      </c>
      <c r="E313" s="76" t="str">
        <f>IF('1.CBS'!F46&lt;0,"WARNING","OK")</f>
        <v>OK</v>
      </c>
      <c r="F313" s="144"/>
    </row>
    <row r="314" spans="1:6" ht="15" customHeight="1">
      <c r="A314" s="94">
        <v>313</v>
      </c>
      <c r="B314" s="95" t="s">
        <v>133</v>
      </c>
      <c r="C314" s="96" t="s">
        <v>171</v>
      </c>
      <c r="D314" s="139" t="s">
        <v>461</v>
      </c>
      <c r="E314" s="76" t="str">
        <f>IF(OR('1.CBS'!E47&lt;=0,'1.CBS'!E47="-"),"OK","WARNING")</f>
        <v>OK</v>
      </c>
      <c r="F314" s="144"/>
    </row>
    <row r="315" spans="1:6" ht="15" customHeight="1">
      <c r="A315" s="94">
        <v>314</v>
      </c>
      <c r="B315" s="95" t="s">
        <v>133</v>
      </c>
      <c r="C315" s="96" t="s">
        <v>171</v>
      </c>
      <c r="D315" s="139" t="s">
        <v>462</v>
      </c>
      <c r="E315" s="76" t="str">
        <f>IF(OR('1.CBS'!F47&lt;=0,'1.CBS'!F47="-"),"OK","WARNING")</f>
        <v>OK</v>
      </c>
      <c r="F315" s="144"/>
    </row>
    <row r="316" spans="1:6" ht="15" customHeight="1">
      <c r="A316" s="94">
        <v>315</v>
      </c>
      <c r="B316" s="95" t="s">
        <v>133</v>
      </c>
      <c r="C316" s="96" t="s">
        <v>81</v>
      </c>
      <c r="D316" s="139" t="s">
        <v>463</v>
      </c>
      <c r="E316" s="76" t="str">
        <f>IF('1.CBS'!E48&lt;0,"WARNING","OK")</f>
        <v>OK</v>
      </c>
      <c r="F316" s="144"/>
    </row>
    <row r="317" spans="1:6" ht="15" customHeight="1">
      <c r="A317" s="94">
        <v>316</v>
      </c>
      <c r="B317" s="95" t="s">
        <v>133</v>
      </c>
      <c r="C317" s="96" t="s">
        <v>81</v>
      </c>
      <c r="D317" s="139" t="s">
        <v>464</v>
      </c>
      <c r="E317" s="76" t="str">
        <f>IF('1.CBS'!F48&lt;0,"WARNING","OK")</f>
        <v>OK</v>
      </c>
      <c r="F317" s="144"/>
    </row>
    <row r="318" spans="1:6" ht="15" customHeight="1">
      <c r="A318" s="94">
        <v>317</v>
      </c>
      <c r="B318" s="95" t="s">
        <v>133</v>
      </c>
      <c r="C318" s="96" t="s">
        <v>82</v>
      </c>
      <c r="D318" s="139" t="s">
        <v>465</v>
      </c>
      <c r="E318" s="76" t="str">
        <f>IF(OR('1.CBS'!E49&lt;=0,'1.CBS'!E49="-"),"OK","WARNING")</f>
        <v>OK</v>
      </c>
      <c r="F318" s="144"/>
    </row>
    <row r="319" spans="1:6" ht="15" customHeight="1">
      <c r="A319" s="94">
        <v>318</v>
      </c>
      <c r="B319" s="95" t="s">
        <v>133</v>
      </c>
      <c r="C319" s="96" t="s">
        <v>82</v>
      </c>
      <c r="D319" s="139" t="s">
        <v>466</v>
      </c>
      <c r="E319" s="76" t="str">
        <f>IF(OR('1.CBS'!F49&lt;=0,'1.CBS'!F49="-"),"OK","WARNING")</f>
        <v>OK</v>
      </c>
      <c r="F319" s="144"/>
    </row>
    <row r="320" spans="1:6" ht="15" customHeight="1">
      <c r="A320" s="94">
        <v>319</v>
      </c>
      <c r="B320" s="95" t="s">
        <v>133</v>
      </c>
      <c r="C320" s="96" t="s">
        <v>83</v>
      </c>
      <c r="D320" s="139" t="s">
        <v>467</v>
      </c>
      <c r="E320" s="76" t="str">
        <f>IF(OR('1.CBS'!E50&lt;=0,'1.CBS'!E50="-"),"OK","WARNING")</f>
        <v>OK</v>
      </c>
      <c r="F320" s="144"/>
    </row>
    <row r="321" spans="1:6" ht="15" customHeight="1">
      <c r="A321" s="94">
        <v>320</v>
      </c>
      <c r="B321" s="95" t="s">
        <v>133</v>
      </c>
      <c r="C321" s="96" t="s">
        <v>83</v>
      </c>
      <c r="D321" s="139" t="s">
        <v>468</v>
      </c>
      <c r="E321" s="76" t="str">
        <f>IF(OR('1.CBS'!F50&lt;=0,'1.CBS'!F50="-"),"OK","WARNING")</f>
        <v>OK</v>
      </c>
      <c r="F321" s="144"/>
    </row>
    <row r="322" spans="1:6" ht="15" customHeight="1">
      <c r="A322" s="94">
        <v>321</v>
      </c>
      <c r="B322" s="95" t="s">
        <v>133</v>
      </c>
      <c r="C322" s="96" t="s">
        <v>97</v>
      </c>
      <c r="D322" s="139" t="s">
        <v>469</v>
      </c>
      <c r="E322" s="76" t="str">
        <f>IF('1.CBS'!E51&lt;0,"WARNING","OK")</f>
        <v>OK</v>
      </c>
      <c r="F322" s="144"/>
    </row>
    <row r="323" spans="1:6" ht="15" customHeight="1">
      <c r="A323" s="94">
        <v>322</v>
      </c>
      <c r="B323" s="95" t="s">
        <v>133</v>
      </c>
      <c r="C323" s="96" t="s">
        <v>97</v>
      </c>
      <c r="D323" s="139" t="s">
        <v>470</v>
      </c>
      <c r="E323" s="76" t="str">
        <f>IF('1.CBS'!F51&lt;0,"WARNING","OK")</f>
        <v>OK</v>
      </c>
      <c r="F323" s="144"/>
    </row>
    <row r="324" spans="1:6" ht="15" customHeight="1">
      <c r="A324" s="94">
        <v>323</v>
      </c>
      <c r="B324" s="95" t="s">
        <v>133</v>
      </c>
      <c r="C324" s="96" t="s">
        <v>58</v>
      </c>
      <c r="D324" s="139" t="s">
        <v>471</v>
      </c>
      <c r="E324" s="76" t="str">
        <f>IF('1.CBS'!E52&lt;0,"WARNING","OK")</f>
        <v>OK</v>
      </c>
      <c r="F324" s="144"/>
    </row>
    <row r="325" spans="1:6" ht="15" customHeight="1">
      <c r="A325" s="94">
        <v>324</v>
      </c>
      <c r="B325" s="95" t="s">
        <v>133</v>
      </c>
      <c r="C325" s="96" t="s">
        <v>58</v>
      </c>
      <c r="D325" s="139" t="s">
        <v>472</v>
      </c>
      <c r="E325" s="76" t="str">
        <f>IF('1.CBS'!F52&lt;0,"WARNING","OK")</f>
        <v>OK</v>
      </c>
      <c r="F325" s="144"/>
    </row>
    <row r="326" spans="1:6" ht="15" customHeight="1">
      <c r="A326" s="94">
        <v>325</v>
      </c>
      <c r="B326" s="95" t="s">
        <v>133</v>
      </c>
      <c r="C326" s="96" t="s">
        <v>84</v>
      </c>
      <c r="D326" s="139" t="s">
        <v>473</v>
      </c>
      <c r="E326" s="76" t="str">
        <f>IF('1.CBS'!E53&lt;0,"WARNING","OK")</f>
        <v>OK</v>
      </c>
      <c r="F326" s="144"/>
    </row>
    <row r="327" spans="1:6" ht="15" customHeight="1">
      <c r="A327" s="94">
        <v>326</v>
      </c>
      <c r="B327" s="95" t="s">
        <v>133</v>
      </c>
      <c r="C327" s="96" t="s">
        <v>84</v>
      </c>
      <c r="D327" s="139" t="s">
        <v>474</v>
      </c>
      <c r="E327" s="76" t="str">
        <f>IF('1.CBS'!F53&lt;0,"WARNING","OK")</f>
        <v>OK</v>
      </c>
      <c r="F327" s="144"/>
    </row>
    <row r="328" spans="1:6" ht="15" customHeight="1">
      <c r="A328" s="94">
        <v>327</v>
      </c>
      <c r="B328" s="95" t="s">
        <v>133</v>
      </c>
      <c r="C328" s="96" t="s">
        <v>85</v>
      </c>
      <c r="D328" s="139" t="s">
        <v>475</v>
      </c>
      <c r="E328" s="76" t="str">
        <f>IF('1.CBS'!E54&lt;0,"WARNING","OK")</f>
        <v>OK</v>
      </c>
      <c r="F328" s="144"/>
    </row>
    <row r="329" spans="1:6" ht="15" customHeight="1">
      <c r="A329" s="94">
        <v>328</v>
      </c>
      <c r="B329" s="95" t="s">
        <v>133</v>
      </c>
      <c r="C329" s="96" t="s">
        <v>85</v>
      </c>
      <c r="D329" s="139" t="s">
        <v>476</v>
      </c>
      <c r="E329" s="76" t="str">
        <f>IF('1.CBS'!F54&lt;0,"WARNING","OK")</f>
        <v>OK</v>
      </c>
      <c r="F329" s="144"/>
    </row>
    <row r="330" spans="1:6" ht="15" customHeight="1">
      <c r="A330" s="94">
        <v>329</v>
      </c>
      <c r="B330" s="95" t="s">
        <v>133</v>
      </c>
      <c r="C330" s="96" t="s">
        <v>49</v>
      </c>
      <c r="D330" s="139" t="s">
        <v>956</v>
      </c>
      <c r="E330" s="76" t="str">
        <f>IF('1.CBS'!E55&lt;0,"WARNING","OK")</f>
        <v>OK</v>
      </c>
      <c r="F330" s="144"/>
    </row>
    <row r="331" spans="1:6" ht="15" customHeight="1">
      <c r="A331" s="94">
        <v>330</v>
      </c>
      <c r="B331" s="95" t="s">
        <v>133</v>
      </c>
      <c r="C331" s="96" t="s">
        <v>49</v>
      </c>
      <c r="D331" s="139" t="s">
        <v>957</v>
      </c>
      <c r="E331" s="76" t="str">
        <f>IF('1.CBS'!F55&lt;0,"WARNING","OK")</f>
        <v>OK</v>
      </c>
      <c r="F331" s="144"/>
    </row>
    <row r="332" spans="1:6" s="109" customFormat="1" ht="15" customHeight="1">
      <c r="A332" s="94">
        <v>331</v>
      </c>
      <c r="B332" s="95" t="s">
        <v>133</v>
      </c>
      <c r="C332" s="96" t="s">
        <v>50</v>
      </c>
      <c r="D332" s="139" t="s">
        <v>281</v>
      </c>
      <c r="E332" s="76" t="str">
        <f>IF('1.CBS'!G56=SUM('1.CBS'!E39,'1.CBS'!F39),"OK","WARNING")</f>
        <v>OK</v>
      </c>
      <c r="F332" s="144"/>
    </row>
    <row r="333" spans="1:6" s="109" customFormat="1" ht="15" customHeight="1">
      <c r="A333" s="94">
        <v>332</v>
      </c>
      <c r="B333" s="95" t="s">
        <v>628</v>
      </c>
      <c r="C333" s="96" t="s">
        <v>958</v>
      </c>
      <c r="D333" s="139" t="s">
        <v>971</v>
      </c>
      <c r="E333" s="76" t="str">
        <f>IF(AND(QQ_General!F56="X",QQ_General!F57=""),"WARNING","OK")</f>
        <v>OK</v>
      </c>
      <c r="F333" s="144"/>
    </row>
    <row r="334" spans="1:6" s="109" customFormat="1" ht="15" customHeight="1">
      <c r="A334" s="94">
        <v>333</v>
      </c>
      <c r="B334" s="95" t="s">
        <v>659</v>
      </c>
      <c r="C334" s="96" t="s">
        <v>960</v>
      </c>
      <c r="D334" s="139" t="s">
        <v>974</v>
      </c>
      <c r="E334" s="76" t="str">
        <f>IF(AND(QQ_ESG!C9="Yes",QQ_ESG!B11=""),"WARNING","OK")</f>
        <v>OK</v>
      </c>
      <c r="F334" s="144"/>
    </row>
    <row r="335" spans="1:6" s="109" customFormat="1" ht="15" customHeight="1">
      <c r="A335" s="94">
        <v>334</v>
      </c>
      <c r="B335" s="95" t="s">
        <v>659</v>
      </c>
      <c r="C335" s="96" t="s">
        <v>961</v>
      </c>
      <c r="D335" s="139" t="s">
        <v>999</v>
      </c>
      <c r="E335" s="76" t="str">
        <f>IF(AND(QQ_ESG!C14="Third-party provider",QQ_ESG!B16=""),"WARNING","OK")</f>
        <v>OK</v>
      </c>
      <c r="F335" s="144"/>
    </row>
    <row r="336" spans="1:6" s="109" customFormat="1" ht="15" customHeight="1">
      <c r="A336" s="94">
        <v>335</v>
      </c>
      <c r="B336" s="95" t="s">
        <v>659</v>
      </c>
      <c r="C336" s="96" t="s">
        <v>962</v>
      </c>
      <c r="D336" s="139" t="s">
        <v>1000</v>
      </c>
      <c r="E336" s="76" t="str">
        <f>IF(AND(QQ_ESG!C28="X",QQ_ESG!B30=""),"WARNING","OK")</f>
        <v>OK</v>
      </c>
      <c r="F336" s="144"/>
    </row>
    <row r="337" spans="1:6" ht="15" customHeight="1">
      <c r="A337" s="94">
        <v>336</v>
      </c>
      <c r="B337" s="95" t="s">
        <v>659</v>
      </c>
      <c r="C337" s="96" t="s">
        <v>1004</v>
      </c>
      <c r="D337" s="139" t="s">
        <v>975</v>
      </c>
      <c r="E337" s="76" t="str">
        <f>IF(AND(QQ_ESG!C34="X",QQ_ESG!B41=""),"WARNING","OK")</f>
        <v>OK</v>
      </c>
      <c r="F337" s="144"/>
    </row>
    <row r="338" spans="1:6" ht="15" customHeight="1">
      <c r="A338" s="94">
        <v>337</v>
      </c>
      <c r="B338" s="95" t="s">
        <v>659</v>
      </c>
      <c r="C338" s="96" t="s">
        <v>1005</v>
      </c>
      <c r="D338" s="139" t="s">
        <v>976</v>
      </c>
      <c r="E338" s="76" t="str">
        <f>IF(AND(QQ_ESG!C37="X",QQ_ESG!B43=""),"WARNING","OK")</f>
        <v>OK</v>
      </c>
      <c r="F338" s="144"/>
    </row>
    <row r="339" spans="1:6" s="109" customFormat="1" ht="15" customHeight="1">
      <c r="A339" s="94">
        <v>338</v>
      </c>
      <c r="B339" s="95" t="s">
        <v>659</v>
      </c>
      <c r="C339" s="96" t="s">
        <v>959</v>
      </c>
      <c r="D339" s="139" t="s">
        <v>977</v>
      </c>
      <c r="E339" s="76" t="str">
        <f>IF(AND(QQ_ESG!C47="Yes",QQ_ESG!B51=""),"WARNING","OK")</f>
        <v>OK</v>
      </c>
      <c r="F339" s="144"/>
    </row>
    <row r="340" spans="1:6" s="109" customFormat="1" ht="15" customHeight="1">
      <c r="A340" s="94">
        <v>339</v>
      </c>
      <c r="B340" s="95" t="s">
        <v>659</v>
      </c>
      <c r="C340" s="96" t="s">
        <v>963</v>
      </c>
      <c r="D340" s="139" t="s">
        <v>978</v>
      </c>
      <c r="E340" s="76" t="str">
        <f>IF(AND(QQ_ESG!C53="Yes",QQ_ESG!B55=""),"WARNING","OK")</f>
        <v>OK</v>
      </c>
      <c r="F340" s="144"/>
    </row>
    <row r="341" spans="1:6" s="109" customFormat="1" ht="15" customHeight="1">
      <c r="A341" s="94">
        <v>340</v>
      </c>
      <c r="B341" s="95" t="s">
        <v>659</v>
      </c>
      <c r="C341" s="96" t="s">
        <v>964</v>
      </c>
      <c r="D341" s="139" t="s">
        <v>979</v>
      </c>
      <c r="E341" s="76" t="str">
        <f>IF(AND(QQ_ESG!C68="X",QQ_ESG!B70=""),"WARNING","OK")</f>
        <v>OK</v>
      </c>
      <c r="F341" s="144"/>
    </row>
    <row r="342" spans="1:6" s="109" customFormat="1" ht="15" customHeight="1">
      <c r="A342" s="94">
        <v>341</v>
      </c>
      <c r="B342" s="95" t="s">
        <v>659</v>
      </c>
      <c r="C342" s="96" t="s">
        <v>965</v>
      </c>
      <c r="D342" s="139" t="s">
        <v>980</v>
      </c>
      <c r="E342" s="76" t="str">
        <f>IF(AND(QQ_ESG!C83="Yes",QQ_ESG!B85=""),"WARNING","OK")</f>
        <v>OK</v>
      </c>
      <c r="F342" s="144"/>
    </row>
    <row r="343" spans="1:6" s="109" customFormat="1" ht="15" customHeight="1">
      <c r="A343" s="94">
        <v>342</v>
      </c>
      <c r="B343" s="95" t="s">
        <v>659</v>
      </c>
      <c r="C343" s="96" t="s">
        <v>967</v>
      </c>
      <c r="D343" s="139" t="s">
        <v>981</v>
      </c>
      <c r="E343" s="76" t="str">
        <f>IF(AND(QQ_ESG!C96="X",QQ_ESG!B98=""),"WARNING","OK")</f>
        <v>OK</v>
      </c>
      <c r="F343" s="144"/>
    </row>
    <row r="344" spans="1:6" s="109" customFormat="1" ht="15" customHeight="1">
      <c r="A344" s="94">
        <v>343</v>
      </c>
      <c r="B344" s="95" t="s">
        <v>659</v>
      </c>
      <c r="C344" s="96" t="s">
        <v>968</v>
      </c>
      <c r="D344" s="139" t="s">
        <v>982</v>
      </c>
      <c r="E344" s="76" t="str">
        <f>IF(AND(QQ_ESG!C107="X",QQ_ESG!B109=""),"WARNING","OK")</f>
        <v>OK</v>
      </c>
      <c r="F344" s="144"/>
    </row>
    <row r="345" spans="1:6" s="109" customFormat="1" ht="15" customHeight="1">
      <c r="A345" s="94">
        <v>344</v>
      </c>
      <c r="B345" s="95" t="s">
        <v>659</v>
      </c>
      <c r="C345" s="96" t="s">
        <v>966</v>
      </c>
      <c r="D345" s="139" t="s">
        <v>983</v>
      </c>
      <c r="E345" s="76" t="str">
        <f>IF(AND(QQ_ESG!C111="Yes",QQ_ESG!B113=""),"WARNING","OK")</f>
        <v>OK</v>
      </c>
      <c r="F345" s="144"/>
    </row>
    <row r="346" spans="1:6" s="109" customFormat="1" ht="15" customHeight="1">
      <c r="A346" s="94">
        <v>345</v>
      </c>
      <c r="B346" s="95" t="s">
        <v>659</v>
      </c>
      <c r="C346" s="96" t="s">
        <v>969</v>
      </c>
      <c r="D346" s="139" t="s">
        <v>984</v>
      </c>
      <c r="E346" s="76" t="str">
        <f>IF(AND(QQ_ESG!C159="X",QQ_ESG!B161=""),"WARNING","OK")</f>
        <v>OK</v>
      </c>
      <c r="F346" s="144"/>
    </row>
    <row r="347" spans="1:6" s="109" customFormat="1" ht="15" customHeight="1">
      <c r="A347" s="94">
        <v>346</v>
      </c>
      <c r="B347" s="95" t="s">
        <v>659</v>
      </c>
      <c r="C347" s="96" t="s">
        <v>970</v>
      </c>
      <c r="D347" s="139" t="s">
        <v>985</v>
      </c>
      <c r="E347" s="76" t="str">
        <f>IF(AND(QQ_ESG!C162="Yes",QQ_ESG!B164=""),"WARNING","OK")</f>
        <v>OK</v>
      </c>
      <c r="F347" s="144"/>
    </row>
    <row r="348" spans="1:6" s="109" customFormat="1" ht="15" customHeight="1">
      <c r="A348" s="94">
        <v>347</v>
      </c>
      <c r="B348" s="95" t="s">
        <v>792</v>
      </c>
      <c r="C348" s="96" t="s">
        <v>972</v>
      </c>
      <c r="D348" s="139" t="s">
        <v>994</v>
      </c>
      <c r="E348" s="76" t="str">
        <f>IF(AND(QQ_Inflation!C8="X",QQ_Inflation!C9=""),"WARNING","OK")</f>
        <v>OK</v>
      </c>
      <c r="F348" s="144"/>
    </row>
    <row r="349" spans="1:6" s="109" customFormat="1" ht="15" customHeight="1">
      <c r="A349" s="94">
        <v>348</v>
      </c>
      <c r="B349" s="95" t="s">
        <v>792</v>
      </c>
      <c r="C349" s="96" t="s">
        <v>1002</v>
      </c>
      <c r="D349" s="139" t="s">
        <v>1016</v>
      </c>
      <c r="E349" s="76" t="str">
        <f>IF(AND(OR(QQ_Inflation!C7="X",QQ_Inflation!C8="X"),AND(QQ_Inflation!C12="-",QQ_Inflation!C13="-",QQ_Inflation!C14="-",QQ_Inflation!C15="-")),"WARNING","OK")</f>
        <v>OK</v>
      </c>
      <c r="F349" s="144"/>
    </row>
    <row r="350" spans="1:6" s="109" customFormat="1" ht="15" customHeight="1">
      <c r="A350" s="94">
        <v>349</v>
      </c>
      <c r="B350" s="95" t="s">
        <v>792</v>
      </c>
      <c r="C350" s="96" t="s">
        <v>973</v>
      </c>
      <c r="D350" s="139" t="s">
        <v>995</v>
      </c>
      <c r="E350" s="76" t="str">
        <f>IF(AND(QQ_Inflation!C19="X",QQ_Inflation!C20=""),"WARNING","OK")</f>
        <v>OK</v>
      </c>
      <c r="F350" s="144"/>
    </row>
    <row r="351" spans="1:6" s="109" customFormat="1" ht="15" customHeight="1">
      <c r="A351" s="94">
        <v>350</v>
      </c>
      <c r="B351" s="95" t="s">
        <v>792</v>
      </c>
      <c r="C351" s="96" t="s">
        <v>1003</v>
      </c>
      <c r="D351" s="139" t="s">
        <v>1015</v>
      </c>
      <c r="E351" s="76" t="str">
        <f>IF(AND(OR(QQ_Inflation!C18="X",QQ_Inflation!C19="X"),AND(QQ_Inflation!C23="-",QQ_Inflation!C24="-",QQ_Inflation!C25="-")),"WARNING","OK")</f>
        <v>OK</v>
      </c>
      <c r="F351" s="144"/>
    </row>
    <row r="352" spans="1:6" s="109" customFormat="1" ht="15" customHeight="1">
      <c r="A352" s="94">
        <v>351</v>
      </c>
      <c r="B352" s="95" t="s">
        <v>792</v>
      </c>
      <c r="C352" s="96" t="s">
        <v>1006</v>
      </c>
      <c r="D352" s="139" t="s">
        <v>991</v>
      </c>
      <c r="E352" s="76" t="str">
        <f>IF(AND(QQ_Inflation!C35="X",QQ_Inflation!B42=""),"WARNING","OK")</f>
        <v>OK</v>
      </c>
      <c r="F352" s="144"/>
    </row>
    <row r="353" spans="1:6" ht="15" customHeight="1">
      <c r="A353" s="94">
        <v>352</v>
      </c>
      <c r="B353" s="95" t="s">
        <v>792</v>
      </c>
      <c r="C353" s="96" t="s">
        <v>1007</v>
      </c>
      <c r="D353" s="139" t="s">
        <v>992</v>
      </c>
      <c r="E353" s="76" t="str">
        <f>IF(AND(QQ_Inflation!C38="X",QQ_Inflation!B44=""),"WARNING","OK")</f>
        <v>OK</v>
      </c>
      <c r="F353" s="144"/>
    </row>
    <row r="354" spans="1:6" ht="15" customHeight="1">
      <c r="A354" s="94">
        <v>353</v>
      </c>
      <c r="B354" s="95" t="s">
        <v>792</v>
      </c>
      <c r="C354" s="96" t="s">
        <v>1008</v>
      </c>
      <c r="D354" s="139" t="s">
        <v>993</v>
      </c>
      <c r="E354" s="76" t="str">
        <f>IF(AND(QQ_Inflation!C40="X",QQ_Inflation!B46=""),"WARNING","OK")</f>
        <v>OK</v>
      </c>
      <c r="F354" s="144"/>
    </row>
    <row r="355" spans="1:6" ht="15" customHeight="1">
      <c r="A355" s="94">
        <v>354</v>
      </c>
      <c r="B355" s="95" t="s">
        <v>792</v>
      </c>
      <c r="C355" s="96" t="s">
        <v>986</v>
      </c>
      <c r="D355" s="139" t="s">
        <v>996</v>
      </c>
      <c r="E355" s="76" t="str">
        <f>IF(AND(QQ_Inflation!C53="X",QQ_Inflation!B55=""),"WARNING","OK")</f>
        <v>OK</v>
      </c>
      <c r="F355" s="144"/>
    </row>
    <row r="356" spans="1:6" ht="15" customHeight="1">
      <c r="A356" s="94">
        <v>355</v>
      </c>
      <c r="B356" s="95" t="s">
        <v>792</v>
      </c>
      <c r="C356" s="233" t="s">
        <v>1009</v>
      </c>
      <c r="D356" s="139" t="s">
        <v>997</v>
      </c>
      <c r="E356" s="76" t="str">
        <f>IF(AND(QQ_Inflation!C77="X",QQ_Inflation!B79=""),"WARNING","OK")</f>
        <v>OK</v>
      </c>
      <c r="F356" s="144"/>
    </row>
    <row r="357" spans="1:6" s="109" customFormat="1" ht="15" customHeight="1">
      <c r="A357" s="94">
        <v>356</v>
      </c>
      <c r="B357" s="95" t="s">
        <v>792</v>
      </c>
      <c r="C357" s="96" t="s">
        <v>1010</v>
      </c>
      <c r="D357" s="139" t="s">
        <v>998</v>
      </c>
      <c r="E357" s="76" t="str">
        <f>IF(AND(QQ_Inflation!C85="X",QQ_Inflation!B87=""),"WARNING","OK")</f>
        <v>OK</v>
      </c>
      <c r="F357" s="144"/>
    </row>
    <row r="358" spans="1:6" s="109" customFormat="1" ht="15" customHeight="1">
      <c r="A358" s="94">
        <v>357</v>
      </c>
      <c r="B358" s="95" t="s">
        <v>792</v>
      </c>
      <c r="C358" s="96" t="s">
        <v>989</v>
      </c>
      <c r="D358" s="139" t="s">
        <v>987</v>
      </c>
      <c r="E358" s="76" t="str">
        <f>IF(AND(QQ_Inflation!C91="Yes",QQ_Inflation!B93=""),"WARNING","OK")</f>
        <v>OK</v>
      </c>
      <c r="F358" s="144"/>
    </row>
    <row r="359" spans="1:6" s="109" customFormat="1" ht="15" customHeight="1">
      <c r="A359" s="94">
        <v>358</v>
      </c>
      <c r="B359" s="95" t="s">
        <v>792</v>
      </c>
      <c r="C359" s="96" t="s">
        <v>990</v>
      </c>
      <c r="D359" s="139" t="s">
        <v>988</v>
      </c>
      <c r="E359" s="76" t="str">
        <f>IF(AND(QQ_Inflation!C91="No",QQ_Inflation!B95=""),"WARNING","OK")</f>
        <v>OK</v>
      </c>
      <c r="F359" s="144"/>
    </row>
  </sheetData>
  <autoFilter ref="A1:F359"/>
  <conditionalFormatting sqref="E25 E27:E33 E78:E79 E70 E179:E181 E2:E12 E184:E246">
    <cfRule type="containsText" dxfId="1121" priority="2283" operator="containsText" text="WORNING">
      <formula>NOT(ISERROR(SEARCH("WORNING",E2)))</formula>
    </cfRule>
    <cfRule type="containsText" dxfId="1120" priority="2284" operator="containsText" text="ALERT">
      <formula>NOT(ISERROR(SEARCH("ALERT",E2)))</formula>
    </cfRule>
    <cfRule type="containsText" dxfId="1119" priority="2285" operator="containsText" text="OK">
      <formula>NOT(ISERROR(SEARCH("OK",E2)))</formula>
    </cfRule>
  </conditionalFormatting>
  <conditionalFormatting sqref="E25 E27:E33 E78:E79 E70">
    <cfRule type="containsText" dxfId="1118" priority="2286" operator="containsText" text="WARNING">
      <formula>NOT(ISERROR(SEARCH("WARNING",E25)))</formula>
    </cfRule>
    <cfRule type="containsText" dxfId="1117" priority="2286" operator="containsText" text="OK">
      <formula>NOT(ISERROR(SEARCH("OK",E25)))</formula>
    </cfRule>
  </conditionalFormatting>
  <conditionalFormatting sqref="E25 E27:E33 E78:E79 E70 E179:E181 E2:E12 E184:E246">
    <cfRule type="containsText" dxfId="1116" priority="2289" operator="containsText" text="OK">
      <formula>NOT(ISERROR(SEARCH("OK",E2)))</formula>
    </cfRule>
  </conditionalFormatting>
  <conditionalFormatting sqref="E179:E181 E2:E12 E184:E246">
    <cfRule type="containsText" dxfId="1115" priority="2263" operator="containsText" text="WARNING">
      <formula>NOT(ISERROR(SEARCH("WARNING",E2)))</formula>
    </cfRule>
  </conditionalFormatting>
  <conditionalFormatting sqref="E26">
    <cfRule type="containsText" dxfId="1114" priority="2248" operator="containsText" text="WORNING">
      <formula>NOT(ISERROR(SEARCH("WORNING",E26)))</formula>
    </cfRule>
    <cfRule type="containsText" dxfId="1113" priority="2249" operator="containsText" text="ALERT">
      <formula>NOT(ISERROR(SEARCH("ALERT",E26)))</formula>
    </cfRule>
    <cfRule type="containsText" dxfId="1112" priority="2250" operator="containsText" text="OK">
      <formula>NOT(ISERROR(SEARCH("OK",E26)))</formula>
    </cfRule>
  </conditionalFormatting>
  <conditionalFormatting sqref="E26">
    <cfRule type="containsText" dxfId="1111" priority="2251" operator="containsText" text="WARNING">
      <formula>NOT(ISERROR(SEARCH("WARNING",E26)))</formula>
    </cfRule>
  </conditionalFormatting>
  <conditionalFormatting sqref="E26">
    <cfRule type="containsText" dxfId="1110" priority="2252" operator="containsText" text="OK">
      <formula>NOT(ISERROR(SEARCH("OK",E26)))</formula>
    </cfRule>
  </conditionalFormatting>
  <conditionalFormatting sqref="E37:E38">
    <cfRule type="containsText" dxfId="1109" priority="2230" operator="containsText" text="WORNING">
      <formula>NOT(ISERROR(SEARCH("WORNING",E37)))</formula>
    </cfRule>
    <cfRule type="containsText" dxfId="1108" priority="2231" operator="containsText" text="ALERT">
      <formula>NOT(ISERROR(SEARCH("ALERT",E37)))</formula>
    </cfRule>
    <cfRule type="containsText" dxfId="1107" priority="2232" operator="containsText" text="OK">
      <formula>NOT(ISERROR(SEARCH("OK",E37)))</formula>
    </cfRule>
  </conditionalFormatting>
  <conditionalFormatting sqref="E37:E38">
    <cfRule type="containsText" dxfId="1106" priority="2233" operator="containsText" text="WARNING">
      <formula>NOT(ISERROR(SEARCH("WARNING",E37)))</formula>
    </cfRule>
  </conditionalFormatting>
  <conditionalFormatting sqref="E37:E38">
    <cfRule type="containsText" dxfId="1105" priority="2234" operator="containsText" text="OK">
      <formula>NOT(ISERROR(SEARCH("OK",E37)))</formula>
    </cfRule>
  </conditionalFormatting>
  <conditionalFormatting sqref="E34:E36">
    <cfRule type="containsText" dxfId="1104" priority="2134" operator="containsText" text="WORNING">
      <formula>NOT(ISERROR(SEARCH("WORNING",E34)))</formula>
    </cfRule>
    <cfRule type="containsText" dxfId="1103" priority="2135" operator="containsText" text="ALERT">
      <formula>NOT(ISERROR(SEARCH("ALERT",E34)))</formula>
    </cfRule>
    <cfRule type="containsText" dxfId="1102" priority="2136" operator="containsText" text="OK">
      <formula>NOT(ISERROR(SEARCH("OK",E34)))</formula>
    </cfRule>
  </conditionalFormatting>
  <conditionalFormatting sqref="E34:E36">
    <cfRule type="containsText" dxfId="1101" priority="2138" operator="containsText" text="OK">
      <formula>NOT(ISERROR(SEARCH("OK",E34)))</formula>
    </cfRule>
  </conditionalFormatting>
  <conditionalFormatting sqref="E34:E36">
    <cfRule type="containsText" dxfId="1100" priority="2137" operator="containsText" text="WARNING">
      <formula>NOT(ISERROR(SEARCH("WARNING",E34)))</formula>
    </cfRule>
  </conditionalFormatting>
  <conditionalFormatting sqref="E40:E41">
    <cfRule type="containsText" dxfId="1099" priority="2127" operator="containsText" text="WORNING">
      <formula>NOT(ISERROR(SEARCH("WORNING",E40)))</formula>
    </cfRule>
    <cfRule type="containsText" dxfId="1098" priority="2128" operator="containsText" text="ALERT">
      <formula>NOT(ISERROR(SEARCH("ALERT",E40)))</formula>
    </cfRule>
    <cfRule type="containsText" dxfId="1097" priority="2129" operator="containsText" text="OK">
      <formula>NOT(ISERROR(SEARCH("OK",E40)))</formula>
    </cfRule>
  </conditionalFormatting>
  <conditionalFormatting sqref="E40:E41">
    <cfRule type="containsText" dxfId="1096" priority="2130" operator="containsText" text="WARNING">
      <formula>NOT(ISERROR(SEARCH("WARNING",E40)))</formula>
    </cfRule>
    <cfRule type="containsText" dxfId="1095" priority="2296" operator="containsText" text="OK">
      <formula>NOT(ISERROR(SEARCH("OK",E40)))</formula>
    </cfRule>
  </conditionalFormatting>
  <conditionalFormatting sqref="E40:E41">
    <cfRule type="containsText" dxfId="1094" priority="2131" operator="containsText" text="OK">
      <formula>NOT(ISERROR(SEARCH("OK",E40)))</formula>
    </cfRule>
  </conditionalFormatting>
  <conditionalFormatting sqref="E39">
    <cfRule type="containsText" dxfId="1093" priority="2122" operator="containsText" text="WORNING">
      <formula>NOT(ISERROR(SEARCH("WORNING",E39)))</formula>
    </cfRule>
    <cfRule type="containsText" dxfId="1092" priority="2123" operator="containsText" text="ALERT">
      <formula>NOT(ISERROR(SEARCH("ALERT",E39)))</formula>
    </cfRule>
    <cfRule type="containsText" dxfId="1091" priority="2124" operator="containsText" text="OK">
      <formula>NOT(ISERROR(SEARCH("OK",E39)))</formula>
    </cfRule>
  </conditionalFormatting>
  <conditionalFormatting sqref="E39">
    <cfRule type="containsText" dxfId="1090" priority="2126" operator="containsText" text="OK">
      <formula>NOT(ISERROR(SEARCH("OK",E39)))</formula>
    </cfRule>
  </conditionalFormatting>
  <conditionalFormatting sqref="E39">
    <cfRule type="containsText" dxfId="1089" priority="2125" operator="containsText" text="WARNING">
      <formula>NOT(ISERROR(SEARCH("WARNING",E39)))</formula>
    </cfRule>
    <cfRule type="containsText" dxfId="1088" priority="2297" operator="containsText" text="OK">
      <formula>NOT(ISERROR(SEARCH("OK",E39)))</formula>
    </cfRule>
  </conditionalFormatting>
  <conditionalFormatting sqref="E47:E48 E45 E43">
    <cfRule type="containsText" dxfId="1087" priority="2103" operator="containsText" text="WORNING">
      <formula>NOT(ISERROR(SEARCH("WORNING",E43)))</formula>
    </cfRule>
    <cfRule type="containsText" dxfId="1086" priority="2104" operator="containsText" text="ALERT">
      <formula>NOT(ISERROR(SEARCH("ALERT",E43)))</formula>
    </cfRule>
    <cfRule type="containsText" dxfId="1085" priority="2105" operator="containsText" text="OK">
      <formula>NOT(ISERROR(SEARCH("OK",E43)))</formula>
    </cfRule>
  </conditionalFormatting>
  <conditionalFormatting sqref="E47:E48 E45 E43">
    <cfRule type="containsText" dxfId="1084" priority="2106" operator="containsText" text="WARNING">
      <formula>NOT(ISERROR(SEARCH("WARNING",E43)))</formula>
    </cfRule>
    <cfRule type="containsText" dxfId="1083" priority="2298" operator="containsText" text="OK">
      <formula>NOT(ISERROR(SEARCH("OK",E43)))</formula>
    </cfRule>
  </conditionalFormatting>
  <conditionalFormatting sqref="E47:E48 E45 E43">
    <cfRule type="containsText" dxfId="1082" priority="2107" operator="containsText" text="OK">
      <formula>NOT(ISERROR(SEARCH("OK",E43)))</formula>
    </cfRule>
  </conditionalFormatting>
  <conditionalFormatting sqref="E46 E44 E42">
    <cfRule type="containsText" dxfId="1081" priority="2098" operator="containsText" text="WORNING">
      <formula>NOT(ISERROR(SEARCH("WORNING",E42)))</formula>
    </cfRule>
    <cfRule type="containsText" dxfId="1080" priority="2099" operator="containsText" text="ALERT">
      <formula>NOT(ISERROR(SEARCH("ALERT",E42)))</formula>
    </cfRule>
    <cfRule type="containsText" dxfId="1079" priority="2100" operator="containsText" text="OK">
      <formula>NOT(ISERROR(SEARCH("OK",E42)))</formula>
    </cfRule>
  </conditionalFormatting>
  <conditionalFormatting sqref="E46 E44 E42">
    <cfRule type="containsText" dxfId="1078" priority="2102" operator="containsText" text="OK">
      <formula>NOT(ISERROR(SEARCH("OK",E42)))</formula>
    </cfRule>
  </conditionalFormatting>
  <conditionalFormatting sqref="E46 E44 E42">
    <cfRule type="containsText" dxfId="1077" priority="2101" operator="containsText" text="WARNING">
      <formula>NOT(ISERROR(SEARCH("WARNING",E42)))</formula>
    </cfRule>
    <cfRule type="containsText" dxfId="1076" priority="2299" operator="containsText" text="OK">
      <formula>NOT(ISERROR(SEARCH("OK",E42)))</formula>
    </cfRule>
  </conditionalFormatting>
  <conditionalFormatting sqref="E50">
    <cfRule type="containsText" dxfId="1075" priority="2091" operator="containsText" text="WORNING">
      <formula>NOT(ISERROR(SEARCH("WORNING",E50)))</formula>
    </cfRule>
    <cfRule type="containsText" dxfId="1074" priority="2092" operator="containsText" text="ALERT">
      <formula>NOT(ISERROR(SEARCH("ALERT",E50)))</formula>
    </cfRule>
    <cfRule type="containsText" dxfId="1073" priority="2093" operator="containsText" text="OK">
      <formula>NOT(ISERROR(SEARCH("OK",E50)))</formula>
    </cfRule>
  </conditionalFormatting>
  <conditionalFormatting sqref="E50">
    <cfRule type="containsText" dxfId="1072" priority="2094" operator="containsText" text="WARNING">
      <formula>NOT(ISERROR(SEARCH("WARNING",E50)))</formula>
    </cfRule>
  </conditionalFormatting>
  <conditionalFormatting sqref="E50">
    <cfRule type="containsText" dxfId="1071" priority="2095" operator="containsText" text="OK">
      <formula>NOT(ISERROR(SEARCH("OK",E50)))</formula>
    </cfRule>
  </conditionalFormatting>
  <conditionalFormatting sqref="E49">
    <cfRule type="containsText" dxfId="1070" priority="2086" operator="containsText" text="WORNING">
      <formula>NOT(ISERROR(SEARCH("WORNING",E49)))</formula>
    </cfRule>
    <cfRule type="containsText" dxfId="1069" priority="2087" operator="containsText" text="ALERT">
      <formula>NOT(ISERROR(SEARCH("ALERT",E49)))</formula>
    </cfRule>
    <cfRule type="containsText" dxfId="1068" priority="2088" operator="containsText" text="OK">
      <formula>NOT(ISERROR(SEARCH("OK",E49)))</formula>
    </cfRule>
  </conditionalFormatting>
  <conditionalFormatting sqref="E49">
    <cfRule type="containsText" dxfId="1067" priority="2090" operator="containsText" text="OK">
      <formula>NOT(ISERROR(SEARCH("OK",E49)))</formula>
    </cfRule>
  </conditionalFormatting>
  <conditionalFormatting sqref="E49">
    <cfRule type="containsText" dxfId="1066" priority="2089" operator="containsText" text="WARNING">
      <formula>NOT(ISERROR(SEARCH("WARNING",E49)))</formula>
    </cfRule>
  </conditionalFormatting>
  <conditionalFormatting sqref="E52">
    <cfRule type="containsText" dxfId="1065" priority="2079" operator="containsText" text="WORNING">
      <formula>NOT(ISERROR(SEARCH("WORNING",E52)))</formula>
    </cfRule>
    <cfRule type="containsText" dxfId="1064" priority="2080" operator="containsText" text="ALERT">
      <formula>NOT(ISERROR(SEARCH("ALERT",E52)))</formula>
    </cfRule>
    <cfRule type="containsText" dxfId="1063" priority="2081" operator="containsText" text="OK">
      <formula>NOT(ISERROR(SEARCH("OK",E52)))</formula>
    </cfRule>
  </conditionalFormatting>
  <conditionalFormatting sqref="E52">
    <cfRule type="containsText" dxfId="1062" priority="2082" operator="containsText" text="WARNING">
      <formula>NOT(ISERROR(SEARCH("WARNING",E52)))</formula>
    </cfRule>
    <cfRule type="containsText" dxfId="1061" priority="2300" operator="containsText" text="OK">
      <formula>NOT(ISERROR(SEARCH("OK",E52)))</formula>
    </cfRule>
  </conditionalFormatting>
  <conditionalFormatting sqref="E52">
    <cfRule type="containsText" dxfId="1060" priority="2083" operator="containsText" text="OK">
      <formula>NOT(ISERROR(SEARCH("OK",E52)))</formula>
    </cfRule>
  </conditionalFormatting>
  <conditionalFormatting sqref="E51">
    <cfRule type="containsText" dxfId="1059" priority="2074" operator="containsText" text="WORNING">
      <formula>NOT(ISERROR(SEARCH("WORNING",E51)))</formula>
    </cfRule>
    <cfRule type="containsText" dxfId="1058" priority="2075" operator="containsText" text="ALERT">
      <formula>NOT(ISERROR(SEARCH("ALERT",E51)))</formula>
    </cfRule>
    <cfRule type="containsText" dxfId="1057" priority="2076" operator="containsText" text="OK">
      <formula>NOT(ISERROR(SEARCH("OK",E51)))</formula>
    </cfRule>
  </conditionalFormatting>
  <conditionalFormatting sqref="E51">
    <cfRule type="containsText" dxfId="1056" priority="2078" operator="containsText" text="OK">
      <formula>NOT(ISERROR(SEARCH("OK",E51)))</formula>
    </cfRule>
  </conditionalFormatting>
  <conditionalFormatting sqref="E51">
    <cfRule type="containsText" dxfId="1055" priority="2077" operator="containsText" text="WARNING">
      <formula>NOT(ISERROR(SEARCH("WARNING",E51)))</formula>
    </cfRule>
    <cfRule type="containsText" dxfId="1054" priority="2301" operator="containsText" text="OK">
      <formula>NOT(ISERROR(SEARCH("OK",E51)))</formula>
    </cfRule>
  </conditionalFormatting>
  <conditionalFormatting sqref="E54">
    <cfRule type="containsText" dxfId="1053" priority="2067" operator="containsText" text="WORNING">
      <formula>NOT(ISERROR(SEARCH("WORNING",E54)))</formula>
    </cfRule>
    <cfRule type="containsText" dxfId="1052" priority="2068" operator="containsText" text="ALERT">
      <formula>NOT(ISERROR(SEARCH("ALERT",E54)))</formula>
    </cfRule>
    <cfRule type="containsText" dxfId="1051" priority="2069" operator="containsText" text="OK">
      <formula>NOT(ISERROR(SEARCH("OK",E54)))</formula>
    </cfRule>
  </conditionalFormatting>
  <conditionalFormatting sqref="E54">
    <cfRule type="containsText" dxfId="1050" priority="2070" operator="containsText" text="WARNING">
      <formula>NOT(ISERROR(SEARCH("WARNING",E54)))</formula>
    </cfRule>
  </conditionalFormatting>
  <conditionalFormatting sqref="E54">
    <cfRule type="containsText" dxfId="1049" priority="2071" operator="containsText" text="OK">
      <formula>NOT(ISERROR(SEARCH("OK",E54)))</formula>
    </cfRule>
  </conditionalFormatting>
  <conditionalFormatting sqref="E53">
    <cfRule type="containsText" dxfId="1048" priority="2062" operator="containsText" text="WORNING">
      <formula>NOT(ISERROR(SEARCH("WORNING",E53)))</formula>
    </cfRule>
    <cfRule type="containsText" dxfId="1047" priority="2063" operator="containsText" text="ALERT">
      <formula>NOT(ISERROR(SEARCH("ALERT",E53)))</formula>
    </cfRule>
    <cfRule type="containsText" dxfId="1046" priority="2064" operator="containsText" text="OK">
      <formula>NOT(ISERROR(SEARCH("OK",E53)))</formula>
    </cfRule>
  </conditionalFormatting>
  <conditionalFormatting sqref="E53">
    <cfRule type="containsText" dxfId="1045" priority="2066" operator="containsText" text="OK">
      <formula>NOT(ISERROR(SEARCH("OK",E53)))</formula>
    </cfRule>
  </conditionalFormatting>
  <conditionalFormatting sqref="E53">
    <cfRule type="containsText" dxfId="1044" priority="2065" operator="containsText" text="WARNING">
      <formula>NOT(ISERROR(SEARCH("WARNING",E53)))</formula>
    </cfRule>
  </conditionalFormatting>
  <conditionalFormatting sqref="E56">
    <cfRule type="containsText" dxfId="1043" priority="2055" operator="containsText" text="WORNING">
      <formula>NOT(ISERROR(SEARCH("WORNING",E56)))</formula>
    </cfRule>
    <cfRule type="containsText" dxfId="1042" priority="2056" operator="containsText" text="ALERT">
      <formula>NOT(ISERROR(SEARCH("ALERT",E56)))</formula>
    </cfRule>
    <cfRule type="containsText" dxfId="1041" priority="2057" operator="containsText" text="OK">
      <formula>NOT(ISERROR(SEARCH("OK",E56)))</formula>
    </cfRule>
  </conditionalFormatting>
  <conditionalFormatting sqref="E56">
    <cfRule type="containsText" dxfId="1040" priority="2058" operator="containsText" text="WARNING">
      <formula>NOT(ISERROR(SEARCH("WARNING",E56)))</formula>
    </cfRule>
  </conditionalFormatting>
  <conditionalFormatting sqref="E56">
    <cfRule type="containsText" dxfId="1039" priority="2059" operator="containsText" text="OK">
      <formula>NOT(ISERROR(SEARCH("OK",E56)))</formula>
    </cfRule>
  </conditionalFormatting>
  <conditionalFormatting sqref="E55">
    <cfRule type="containsText" dxfId="1038" priority="2050" operator="containsText" text="WORNING">
      <formula>NOT(ISERROR(SEARCH("WORNING",E55)))</formula>
    </cfRule>
    <cfRule type="containsText" dxfId="1037" priority="2051" operator="containsText" text="ALERT">
      <formula>NOT(ISERROR(SEARCH("ALERT",E55)))</formula>
    </cfRule>
    <cfRule type="containsText" dxfId="1036" priority="2052" operator="containsText" text="OK">
      <formula>NOT(ISERROR(SEARCH("OK",E55)))</formula>
    </cfRule>
  </conditionalFormatting>
  <conditionalFormatting sqref="E55">
    <cfRule type="containsText" dxfId="1035" priority="2054" operator="containsText" text="OK">
      <formula>NOT(ISERROR(SEARCH("OK",E55)))</formula>
    </cfRule>
  </conditionalFormatting>
  <conditionalFormatting sqref="E55">
    <cfRule type="containsText" dxfId="1034" priority="2053" operator="containsText" text="WARNING">
      <formula>NOT(ISERROR(SEARCH("WARNING",E55)))</formula>
    </cfRule>
  </conditionalFormatting>
  <conditionalFormatting sqref="E58">
    <cfRule type="containsText" dxfId="1033" priority="2043" operator="containsText" text="WORNING">
      <formula>NOT(ISERROR(SEARCH("WORNING",E58)))</formula>
    </cfRule>
    <cfRule type="containsText" dxfId="1032" priority="2044" operator="containsText" text="ALERT">
      <formula>NOT(ISERROR(SEARCH("ALERT",E58)))</formula>
    </cfRule>
    <cfRule type="containsText" dxfId="1031" priority="2045" operator="containsText" text="OK">
      <formula>NOT(ISERROR(SEARCH("OK",E58)))</formula>
    </cfRule>
  </conditionalFormatting>
  <conditionalFormatting sqref="E58">
    <cfRule type="containsText" dxfId="1030" priority="2046" operator="containsText" text="WARNING">
      <formula>NOT(ISERROR(SEARCH("WARNING",E58)))</formula>
    </cfRule>
  </conditionalFormatting>
  <conditionalFormatting sqref="E58">
    <cfRule type="containsText" dxfId="1029" priority="2047" operator="containsText" text="OK">
      <formula>NOT(ISERROR(SEARCH("OK",E58)))</formula>
    </cfRule>
  </conditionalFormatting>
  <conditionalFormatting sqref="E57">
    <cfRule type="containsText" dxfId="1028" priority="2038" operator="containsText" text="WORNING">
      <formula>NOT(ISERROR(SEARCH("WORNING",E57)))</formula>
    </cfRule>
    <cfRule type="containsText" dxfId="1027" priority="2039" operator="containsText" text="ALERT">
      <formula>NOT(ISERROR(SEARCH("ALERT",E57)))</formula>
    </cfRule>
    <cfRule type="containsText" dxfId="1026" priority="2040" operator="containsText" text="OK">
      <formula>NOT(ISERROR(SEARCH("OK",E57)))</formula>
    </cfRule>
  </conditionalFormatting>
  <conditionalFormatting sqref="E57">
    <cfRule type="containsText" dxfId="1025" priority="2042" operator="containsText" text="OK">
      <formula>NOT(ISERROR(SEARCH("OK",E57)))</formula>
    </cfRule>
  </conditionalFormatting>
  <conditionalFormatting sqref="E57">
    <cfRule type="containsText" dxfId="1024" priority="2041" operator="containsText" text="WARNING">
      <formula>NOT(ISERROR(SEARCH("WARNING",E57)))</formula>
    </cfRule>
  </conditionalFormatting>
  <conditionalFormatting sqref="E60:E61">
    <cfRule type="containsText" dxfId="1023" priority="2031" operator="containsText" text="WORNING">
      <formula>NOT(ISERROR(SEARCH("WORNING",E60)))</formula>
    </cfRule>
    <cfRule type="containsText" dxfId="1022" priority="2032" operator="containsText" text="ALERT">
      <formula>NOT(ISERROR(SEARCH("ALERT",E60)))</formula>
    </cfRule>
    <cfRule type="containsText" dxfId="1021" priority="2033" operator="containsText" text="OK">
      <formula>NOT(ISERROR(SEARCH("OK",E60)))</formula>
    </cfRule>
  </conditionalFormatting>
  <conditionalFormatting sqref="E60:E61">
    <cfRule type="containsText" dxfId="1020" priority="2034" operator="containsText" text="WARNING">
      <formula>NOT(ISERROR(SEARCH("WARNING",E60)))</formula>
    </cfRule>
  </conditionalFormatting>
  <conditionalFormatting sqref="E60:E61">
    <cfRule type="containsText" dxfId="1019" priority="2035" operator="containsText" text="OK">
      <formula>NOT(ISERROR(SEARCH("OK",E60)))</formula>
    </cfRule>
  </conditionalFormatting>
  <conditionalFormatting sqref="E59">
    <cfRule type="containsText" dxfId="1018" priority="2026" operator="containsText" text="WORNING">
      <formula>NOT(ISERROR(SEARCH("WORNING",E59)))</formula>
    </cfRule>
    <cfRule type="containsText" dxfId="1017" priority="2027" operator="containsText" text="ALERT">
      <formula>NOT(ISERROR(SEARCH("ALERT",E59)))</formula>
    </cfRule>
    <cfRule type="containsText" dxfId="1016" priority="2028" operator="containsText" text="OK">
      <formula>NOT(ISERROR(SEARCH("OK",E59)))</formula>
    </cfRule>
  </conditionalFormatting>
  <conditionalFormatting sqref="E59">
    <cfRule type="containsText" dxfId="1015" priority="2030" operator="containsText" text="OK">
      <formula>NOT(ISERROR(SEARCH("OK",E59)))</formula>
    </cfRule>
  </conditionalFormatting>
  <conditionalFormatting sqref="E59">
    <cfRule type="containsText" dxfId="1014" priority="2029" operator="containsText" text="WARNING">
      <formula>NOT(ISERROR(SEARCH("WARNING",E59)))</formula>
    </cfRule>
  </conditionalFormatting>
  <conditionalFormatting sqref="E63">
    <cfRule type="containsText" dxfId="1013" priority="2007" operator="containsText" text="WORNING">
      <formula>NOT(ISERROR(SEARCH("WORNING",E63)))</formula>
    </cfRule>
    <cfRule type="containsText" dxfId="1012" priority="2008" operator="containsText" text="ALERT">
      <formula>NOT(ISERROR(SEARCH("ALERT",E63)))</formula>
    </cfRule>
    <cfRule type="containsText" dxfId="1011" priority="2009" operator="containsText" text="OK">
      <formula>NOT(ISERROR(SEARCH("OK",E63)))</formula>
    </cfRule>
  </conditionalFormatting>
  <conditionalFormatting sqref="E63">
    <cfRule type="containsText" dxfId="1010" priority="2010" operator="containsText" text="WARNING">
      <formula>NOT(ISERROR(SEARCH("WARNING",E63)))</formula>
    </cfRule>
  </conditionalFormatting>
  <conditionalFormatting sqref="E63">
    <cfRule type="containsText" dxfId="1009" priority="2011" operator="containsText" text="OK">
      <formula>NOT(ISERROR(SEARCH("OK",E63)))</formula>
    </cfRule>
  </conditionalFormatting>
  <conditionalFormatting sqref="E62">
    <cfRule type="containsText" dxfId="1008" priority="2002" operator="containsText" text="WORNING">
      <formula>NOT(ISERROR(SEARCH("WORNING",E62)))</formula>
    </cfRule>
    <cfRule type="containsText" dxfId="1007" priority="2003" operator="containsText" text="ALERT">
      <formula>NOT(ISERROR(SEARCH("ALERT",E62)))</formula>
    </cfRule>
    <cfRule type="containsText" dxfId="1006" priority="2004" operator="containsText" text="OK">
      <formula>NOT(ISERROR(SEARCH("OK",E62)))</formula>
    </cfRule>
  </conditionalFormatting>
  <conditionalFormatting sqref="E62">
    <cfRule type="containsText" dxfId="1005" priority="2006" operator="containsText" text="OK">
      <formula>NOT(ISERROR(SEARCH("OK",E62)))</formula>
    </cfRule>
  </conditionalFormatting>
  <conditionalFormatting sqref="E62">
    <cfRule type="containsText" dxfId="1004" priority="2005" operator="containsText" text="WARNING">
      <formula>NOT(ISERROR(SEARCH("WARNING",E62)))</formula>
    </cfRule>
  </conditionalFormatting>
  <conditionalFormatting sqref="E65">
    <cfRule type="containsText" dxfId="1003" priority="1995" operator="containsText" text="WORNING">
      <formula>NOT(ISERROR(SEARCH("WORNING",E65)))</formula>
    </cfRule>
    <cfRule type="containsText" dxfId="1002" priority="1996" operator="containsText" text="ALERT">
      <formula>NOT(ISERROR(SEARCH("ALERT",E65)))</formula>
    </cfRule>
    <cfRule type="containsText" dxfId="1001" priority="1997" operator="containsText" text="OK">
      <formula>NOT(ISERROR(SEARCH("OK",E65)))</formula>
    </cfRule>
  </conditionalFormatting>
  <conditionalFormatting sqref="E65">
    <cfRule type="containsText" dxfId="1000" priority="1998" operator="containsText" text="WARNING">
      <formula>NOT(ISERROR(SEARCH("WARNING",E65)))</formula>
    </cfRule>
  </conditionalFormatting>
  <conditionalFormatting sqref="E65">
    <cfRule type="containsText" dxfId="999" priority="1999" operator="containsText" text="OK">
      <formula>NOT(ISERROR(SEARCH("OK",E65)))</formula>
    </cfRule>
  </conditionalFormatting>
  <conditionalFormatting sqref="E64">
    <cfRule type="containsText" dxfId="998" priority="1990" operator="containsText" text="WORNING">
      <formula>NOT(ISERROR(SEARCH("WORNING",E64)))</formula>
    </cfRule>
    <cfRule type="containsText" dxfId="997" priority="1991" operator="containsText" text="ALERT">
      <formula>NOT(ISERROR(SEARCH("ALERT",E64)))</formula>
    </cfRule>
    <cfRule type="containsText" dxfId="996" priority="1992" operator="containsText" text="OK">
      <formula>NOT(ISERROR(SEARCH("OK",E64)))</formula>
    </cfRule>
  </conditionalFormatting>
  <conditionalFormatting sqref="E64">
    <cfRule type="containsText" dxfId="995" priority="1994" operator="containsText" text="OK">
      <formula>NOT(ISERROR(SEARCH("OK",E64)))</formula>
    </cfRule>
  </conditionalFormatting>
  <conditionalFormatting sqref="E64">
    <cfRule type="containsText" dxfId="994" priority="1993" operator="containsText" text="WARNING">
      <formula>NOT(ISERROR(SEARCH("WARNING",E64)))</formula>
    </cfRule>
  </conditionalFormatting>
  <conditionalFormatting sqref="E67">
    <cfRule type="containsText" dxfId="993" priority="1983" operator="containsText" text="WORNING">
      <formula>NOT(ISERROR(SEARCH("WORNING",E67)))</formula>
    </cfRule>
    <cfRule type="containsText" dxfId="992" priority="1984" operator="containsText" text="ALERT">
      <formula>NOT(ISERROR(SEARCH("ALERT",E67)))</formula>
    </cfRule>
    <cfRule type="containsText" dxfId="991" priority="1985" operator="containsText" text="OK">
      <formula>NOT(ISERROR(SEARCH("OK",E67)))</formula>
    </cfRule>
  </conditionalFormatting>
  <conditionalFormatting sqref="E67">
    <cfRule type="containsText" dxfId="990" priority="1986" operator="containsText" text="WARNING">
      <formula>NOT(ISERROR(SEARCH("WARNING",E67)))</formula>
    </cfRule>
  </conditionalFormatting>
  <conditionalFormatting sqref="E67">
    <cfRule type="containsText" dxfId="989" priority="1987" operator="containsText" text="OK">
      <formula>NOT(ISERROR(SEARCH("OK",E67)))</formula>
    </cfRule>
  </conditionalFormatting>
  <conditionalFormatting sqref="E66">
    <cfRule type="containsText" dxfId="988" priority="1978" operator="containsText" text="WORNING">
      <formula>NOT(ISERROR(SEARCH("WORNING",E66)))</formula>
    </cfRule>
    <cfRule type="containsText" dxfId="987" priority="1979" operator="containsText" text="ALERT">
      <formula>NOT(ISERROR(SEARCH("ALERT",E66)))</formula>
    </cfRule>
    <cfRule type="containsText" dxfId="986" priority="1980" operator="containsText" text="OK">
      <formula>NOT(ISERROR(SEARCH("OK",E66)))</formula>
    </cfRule>
  </conditionalFormatting>
  <conditionalFormatting sqref="E66">
    <cfRule type="containsText" dxfId="985" priority="1982" operator="containsText" text="OK">
      <formula>NOT(ISERROR(SEARCH("OK",E66)))</formula>
    </cfRule>
  </conditionalFormatting>
  <conditionalFormatting sqref="E66">
    <cfRule type="containsText" dxfId="984" priority="1981" operator="containsText" text="WARNING">
      <formula>NOT(ISERROR(SEARCH("WARNING",E66)))</formula>
    </cfRule>
  </conditionalFormatting>
  <conditionalFormatting sqref="E69">
    <cfRule type="containsText" dxfId="983" priority="1959" operator="containsText" text="WORNING">
      <formula>NOT(ISERROR(SEARCH("WORNING",E69)))</formula>
    </cfRule>
    <cfRule type="containsText" dxfId="982" priority="1960" operator="containsText" text="ALERT">
      <formula>NOT(ISERROR(SEARCH("ALERT",E69)))</formula>
    </cfRule>
    <cfRule type="containsText" dxfId="981" priority="1961" operator="containsText" text="OK">
      <formula>NOT(ISERROR(SEARCH("OK",E69)))</formula>
    </cfRule>
  </conditionalFormatting>
  <conditionalFormatting sqref="E69">
    <cfRule type="containsText" dxfId="980" priority="1962" operator="containsText" text="WARNING">
      <formula>NOT(ISERROR(SEARCH("WARNING",E69)))</formula>
    </cfRule>
  </conditionalFormatting>
  <conditionalFormatting sqref="E69">
    <cfRule type="containsText" dxfId="979" priority="1963" operator="containsText" text="OK">
      <formula>NOT(ISERROR(SEARCH("OK",E69)))</formula>
    </cfRule>
  </conditionalFormatting>
  <conditionalFormatting sqref="E68">
    <cfRule type="containsText" dxfId="978" priority="1954" operator="containsText" text="WORNING">
      <formula>NOT(ISERROR(SEARCH("WORNING",E68)))</formula>
    </cfRule>
    <cfRule type="containsText" dxfId="977" priority="1955" operator="containsText" text="ALERT">
      <formula>NOT(ISERROR(SEARCH("ALERT",E68)))</formula>
    </cfRule>
    <cfRule type="containsText" dxfId="976" priority="1956" operator="containsText" text="OK">
      <formula>NOT(ISERROR(SEARCH("OK",E68)))</formula>
    </cfRule>
  </conditionalFormatting>
  <conditionalFormatting sqref="E68">
    <cfRule type="containsText" dxfId="975" priority="1958" operator="containsText" text="OK">
      <formula>NOT(ISERROR(SEARCH("OK",E68)))</formula>
    </cfRule>
  </conditionalFormatting>
  <conditionalFormatting sqref="E68">
    <cfRule type="containsText" dxfId="974" priority="1957" operator="containsText" text="WARNING">
      <formula>NOT(ISERROR(SEARCH("WARNING",E68)))</formula>
    </cfRule>
  </conditionalFormatting>
  <conditionalFormatting sqref="E72">
    <cfRule type="containsText" dxfId="973" priority="1947" operator="containsText" text="WORNING">
      <formula>NOT(ISERROR(SEARCH("WORNING",E72)))</formula>
    </cfRule>
    <cfRule type="containsText" dxfId="972" priority="1948" operator="containsText" text="ALERT">
      <formula>NOT(ISERROR(SEARCH("ALERT",E72)))</formula>
    </cfRule>
    <cfRule type="containsText" dxfId="971" priority="1949" operator="containsText" text="OK">
      <formula>NOT(ISERROR(SEARCH("OK",E72)))</formula>
    </cfRule>
  </conditionalFormatting>
  <conditionalFormatting sqref="E72">
    <cfRule type="containsText" dxfId="970" priority="1950" operator="containsText" text="WARNING">
      <formula>NOT(ISERROR(SEARCH("WARNING",E72)))</formula>
    </cfRule>
    <cfRule type="containsText" dxfId="969" priority="2302" operator="containsText" text="OK">
      <formula>NOT(ISERROR(SEARCH("OK",E72)))</formula>
    </cfRule>
  </conditionalFormatting>
  <conditionalFormatting sqref="E72">
    <cfRule type="containsText" dxfId="968" priority="1951" operator="containsText" text="OK">
      <formula>NOT(ISERROR(SEARCH("OK",E72)))</formula>
    </cfRule>
  </conditionalFormatting>
  <conditionalFormatting sqref="E71">
    <cfRule type="containsText" dxfId="967" priority="1942" operator="containsText" text="WORNING">
      <formula>NOT(ISERROR(SEARCH("WORNING",E71)))</formula>
    </cfRule>
    <cfRule type="containsText" dxfId="966" priority="1943" operator="containsText" text="ALERT">
      <formula>NOT(ISERROR(SEARCH("ALERT",E71)))</formula>
    </cfRule>
    <cfRule type="containsText" dxfId="965" priority="1944" operator="containsText" text="OK">
      <formula>NOT(ISERROR(SEARCH("OK",E71)))</formula>
    </cfRule>
  </conditionalFormatting>
  <conditionalFormatting sqref="E71">
    <cfRule type="containsText" dxfId="964" priority="1946" operator="containsText" text="OK">
      <formula>NOT(ISERROR(SEARCH("OK",E71)))</formula>
    </cfRule>
  </conditionalFormatting>
  <conditionalFormatting sqref="E71">
    <cfRule type="containsText" dxfId="963" priority="1945" operator="containsText" text="WARNING">
      <formula>NOT(ISERROR(SEARCH("WARNING",E71)))</formula>
    </cfRule>
    <cfRule type="containsText" dxfId="962" priority="2303" operator="containsText" text="OK">
      <formula>NOT(ISERROR(SEARCH("OK",E71)))</formula>
    </cfRule>
  </conditionalFormatting>
  <conditionalFormatting sqref="E74">
    <cfRule type="containsText" dxfId="961" priority="1935" operator="containsText" text="WORNING">
      <formula>NOT(ISERROR(SEARCH("WORNING",E74)))</formula>
    </cfRule>
    <cfRule type="containsText" dxfId="960" priority="1936" operator="containsText" text="ALERT">
      <formula>NOT(ISERROR(SEARCH("ALERT",E74)))</formula>
    </cfRule>
    <cfRule type="containsText" dxfId="959" priority="1937" operator="containsText" text="OK">
      <formula>NOT(ISERROR(SEARCH("OK",E74)))</formula>
    </cfRule>
  </conditionalFormatting>
  <conditionalFormatting sqref="E74">
    <cfRule type="containsText" dxfId="958" priority="1938" operator="containsText" text="WARNING">
      <formula>NOT(ISERROR(SEARCH("WARNING",E74)))</formula>
    </cfRule>
    <cfRule type="containsText" dxfId="957" priority="2304" operator="containsText" text="OK">
      <formula>NOT(ISERROR(SEARCH("OK",E74)))</formula>
    </cfRule>
  </conditionalFormatting>
  <conditionalFormatting sqref="E74">
    <cfRule type="containsText" dxfId="956" priority="1939" operator="containsText" text="OK">
      <formula>NOT(ISERROR(SEARCH("OK",E74)))</formula>
    </cfRule>
  </conditionalFormatting>
  <conditionalFormatting sqref="E73">
    <cfRule type="containsText" dxfId="955" priority="1930" operator="containsText" text="WORNING">
      <formula>NOT(ISERROR(SEARCH("WORNING",E73)))</formula>
    </cfRule>
    <cfRule type="containsText" dxfId="954" priority="1931" operator="containsText" text="ALERT">
      <formula>NOT(ISERROR(SEARCH("ALERT",E73)))</formula>
    </cfRule>
    <cfRule type="containsText" dxfId="953" priority="1932" operator="containsText" text="OK">
      <formula>NOT(ISERROR(SEARCH("OK",E73)))</formula>
    </cfRule>
  </conditionalFormatting>
  <conditionalFormatting sqref="E73">
    <cfRule type="containsText" dxfId="952" priority="1934" operator="containsText" text="OK">
      <formula>NOT(ISERROR(SEARCH("OK",E73)))</formula>
    </cfRule>
  </conditionalFormatting>
  <conditionalFormatting sqref="E73">
    <cfRule type="containsText" dxfId="951" priority="1933" operator="containsText" text="WARNING">
      <formula>NOT(ISERROR(SEARCH("WARNING",E73)))</formula>
    </cfRule>
    <cfRule type="containsText" dxfId="950" priority="2305" operator="containsText" text="OK">
      <formula>NOT(ISERROR(SEARCH("OK",E73)))</formula>
    </cfRule>
  </conditionalFormatting>
  <conditionalFormatting sqref="E76">
    <cfRule type="containsText" dxfId="949" priority="1923" operator="containsText" text="WORNING">
      <formula>NOT(ISERROR(SEARCH("WORNING",E76)))</formula>
    </cfRule>
    <cfRule type="containsText" dxfId="948" priority="1924" operator="containsText" text="ALERT">
      <formula>NOT(ISERROR(SEARCH("ALERT",E76)))</formula>
    </cfRule>
    <cfRule type="containsText" dxfId="947" priority="1925" operator="containsText" text="OK">
      <formula>NOT(ISERROR(SEARCH("OK",E76)))</formula>
    </cfRule>
  </conditionalFormatting>
  <conditionalFormatting sqref="E76">
    <cfRule type="containsText" dxfId="946" priority="1926" operator="containsText" text="WARNING">
      <formula>NOT(ISERROR(SEARCH("WARNING",E76)))</formula>
    </cfRule>
    <cfRule type="containsText" dxfId="945" priority="2306" operator="containsText" text="OK">
      <formula>NOT(ISERROR(SEARCH("OK",E76)))</formula>
    </cfRule>
  </conditionalFormatting>
  <conditionalFormatting sqref="E76">
    <cfRule type="containsText" dxfId="944" priority="1927" operator="containsText" text="OK">
      <formula>NOT(ISERROR(SEARCH("OK",E76)))</formula>
    </cfRule>
  </conditionalFormatting>
  <conditionalFormatting sqref="E75">
    <cfRule type="containsText" dxfId="943" priority="1918" operator="containsText" text="WORNING">
      <formula>NOT(ISERROR(SEARCH("WORNING",E75)))</formula>
    </cfRule>
    <cfRule type="containsText" dxfId="942" priority="1919" operator="containsText" text="ALERT">
      <formula>NOT(ISERROR(SEARCH("ALERT",E75)))</formula>
    </cfRule>
    <cfRule type="containsText" dxfId="941" priority="1920" operator="containsText" text="OK">
      <formula>NOT(ISERROR(SEARCH("OK",E75)))</formula>
    </cfRule>
  </conditionalFormatting>
  <conditionalFormatting sqref="E75">
    <cfRule type="containsText" dxfId="940" priority="1922" operator="containsText" text="OK">
      <formula>NOT(ISERROR(SEARCH("OK",E75)))</formula>
    </cfRule>
  </conditionalFormatting>
  <conditionalFormatting sqref="E75">
    <cfRule type="containsText" dxfId="939" priority="1921" operator="containsText" text="WARNING">
      <formula>NOT(ISERROR(SEARCH("WARNING",E75)))</formula>
    </cfRule>
    <cfRule type="containsText" dxfId="938" priority="2307" operator="containsText" text="OK">
      <formula>NOT(ISERROR(SEARCH("OK",E75)))</formula>
    </cfRule>
  </conditionalFormatting>
  <conditionalFormatting sqref="E77">
    <cfRule type="containsText" dxfId="937" priority="1906" operator="containsText" text="WORNING">
      <formula>NOT(ISERROR(SEARCH("WORNING",E77)))</formula>
    </cfRule>
    <cfRule type="containsText" dxfId="936" priority="1907" operator="containsText" text="ALERT">
      <formula>NOT(ISERROR(SEARCH("ALERT",E77)))</formula>
    </cfRule>
    <cfRule type="containsText" dxfId="935" priority="1908" operator="containsText" text="OK">
      <formula>NOT(ISERROR(SEARCH("OK",E77)))</formula>
    </cfRule>
  </conditionalFormatting>
  <conditionalFormatting sqref="E77">
    <cfRule type="containsText" dxfId="934" priority="1910" operator="containsText" text="OK">
      <formula>NOT(ISERROR(SEARCH("OK",E77)))</formula>
    </cfRule>
  </conditionalFormatting>
  <conditionalFormatting sqref="E77">
    <cfRule type="containsText" dxfId="933" priority="1909" operator="containsText" text="WARNING">
      <formula>NOT(ISERROR(SEARCH("WARNING",E77)))</formula>
    </cfRule>
    <cfRule type="containsText" dxfId="932" priority="2309" operator="containsText" text="OK">
      <formula>NOT(ISERROR(SEARCH("OK",E77)))</formula>
    </cfRule>
  </conditionalFormatting>
  <conditionalFormatting sqref="E81:E84">
    <cfRule type="containsText" dxfId="931" priority="1899" operator="containsText" text="WORNING">
      <formula>NOT(ISERROR(SEARCH("WORNING",E81)))</formula>
    </cfRule>
    <cfRule type="containsText" dxfId="930" priority="1900" operator="containsText" text="ALERT">
      <formula>NOT(ISERROR(SEARCH("ALERT",E81)))</formula>
    </cfRule>
    <cfRule type="containsText" dxfId="929" priority="1901" operator="containsText" text="OK">
      <formula>NOT(ISERROR(SEARCH("OK",E81)))</formula>
    </cfRule>
  </conditionalFormatting>
  <conditionalFormatting sqref="E81:E84">
    <cfRule type="containsText" dxfId="928" priority="1902" operator="containsText" text="WARNING">
      <formula>NOT(ISERROR(SEARCH("WARNING",E81)))</formula>
    </cfRule>
  </conditionalFormatting>
  <conditionalFormatting sqref="E81:E84">
    <cfRule type="containsText" dxfId="927" priority="1903" operator="containsText" text="OK">
      <formula>NOT(ISERROR(SEARCH("OK",E81)))</formula>
    </cfRule>
  </conditionalFormatting>
  <conditionalFormatting sqref="E80">
    <cfRule type="containsText" dxfId="926" priority="1894" operator="containsText" text="WORNING">
      <formula>NOT(ISERROR(SEARCH("WORNING",E80)))</formula>
    </cfRule>
    <cfRule type="containsText" dxfId="925" priority="1895" operator="containsText" text="ALERT">
      <formula>NOT(ISERROR(SEARCH("ALERT",E80)))</formula>
    </cfRule>
    <cfRule type="containsText" dxfId="924" priority="1896" operator="containsText" text="OK">
      <formula>NOT(ISERROR(SEARCH("OK",E80)))</formula>
    </cfRule>
  </conditionalFormatting>
  <conditionalFormatting sqref="E80">
    <cfRule type="containsText" dxfId="923" priority="1898" operator="containsText" text="OK">
      <formula>NOT(ISERROR(SEARCH("OK",E80)))</formula>
    </cfRule>
  </conditionalFormatting>
  <conditionalFormatting sqref="E80">
    <cfRule type="containsText" dxfId="922" priority="1897" operator="containsText" text="WARNING">
      <formula>NOT(ISERROR(SEARCH("WARNING",E80)))</formula>
    </cfRule>
  </conditionalFormatting>
  <conditionalFormatting sqref="E85:E92">
    <cfRule type="containsText" dxfId="921" priority="1861" operator="containsText" text="WORNING">
      <formula>NOT(ISERROR(SEARCH("WORNING",E85)))</formula>
    </cfRule>
    <cfRule type="containsText" dxfId="920" priority="1862" operator="containsText" text="ALERT">
      <formula>NOT(ISERROR(SEARCH("ALERT",E85)))</formula>
    </cfRule>
    <cfRule type="containsText" dxfId="919" priority="1863" operator="containsText" text="OK">
      <formula>NOT(ISERROR(SEARCH("OK",E85)))</formula>
    </cfRule>
  </conditionalFormatting>
  <conditionalFormatting sqref="E85:E92">
    <cfRule type="containsText" dxfId="918" priority="1864" operator="containsText" text="WARNING">
      <formula>NOT(ISERROR(SEARCH("WARNING",E85)))</formula>
    </cfRule>
  </conditionalFormatting>
  <conditionalFormatting sqref="E85:E92">
    <cfRule type="containsText" dxfId="917" priority="1865" operator="containsText" text="OK">
      <formula>NOT(ISERROR(SEARCH("OK",E85)))</formula>
    </cfRule>
  </conditionalFormatting>
  <conditionalFormatting sqref="E116:E117">
    <cfRule type="containsText" dxfId="916" priority="727" operator="containsText" text="WORNING">
      <formula>NOT(ISERROR(SEARCH("WORNING",E116)))</formula>
    </cfRule>
    <cfRule type="containsText" dxfId="915" priority="728" operator="containsText" text="ALERT">
      <formula>NOT(ISERROR(SEARCH("ALERT",E116)))</formula>
    </cfRule>
    <cfRule type="containsText" dxfId="914" priority="729" operator="containsText" text="OK">
      <formula>NOT(ISERROR(SEARCH("OK",E116)))</formula>
    </cfRule>
  </conditionalFormatting>
  <conditionalFormatting sqref="E116:E117">
    <cfRule type="containsText" dxfId="913" priority="731" operator="containsText" text="OK">
      <formula>NOT(ISERROR(SEARCH("OK",E116)))</formula>
    </cfRule>
  </conditionalFormatting>
  <conditionalFormatting sqref="E96:E97">
    <cfRule type="containsText" dxfId="912" priority="1458" operator="containsText" text="WORNING">
      <formula>NOT(ISERROR(SEARCH("WORNING",E96)))</formula>
    </cfRule>
    <cfRule type="containsText" dxfId="911" priority="1459" operator="containsText" text="ALERT">
      <formula>NOT(ISERROR(SEARCH("ALERT",E96)))</formula>
    </cfRule>
    <cfRule type="containsText" dxfId="910" priority="1460" operator="containsText" text="OK">
      <formula>NOT(ISERROR(SEARCH("OK",E96)))</formula>
    </cfRule>
  </conditionalFormatting>
  <conditionalFormatting sqref="E96:E97">
    <cfRule type="containsText" dxfId="909" priority="1461" operator="containsText" text="WARNING">
      <formula>NOT(ISERROR(SEARCH("WARNING",E96)))</formula>
    </cfRule>
  </conditionalFormatting>
  <conditionalFormatting sqref="E96:E97">
    <cfRule type="containsText" dxfId="908" priority="1462" operator="containsText" text="OK">
      <formula>NOT(ISERROR(SEARCH("OK",E96)))</formula>
    </cfRule>
  </conditionalFormatting>
  <conditionalFormatting sqref="E98:E101">
    <cfRule type="containsText" dxfId="907" priority="1453" operator="containsText" text="WORNING">
      <formula>NOT(ISERROR(SEARCH("WORNING",E98)))</formula>
    </cfRule>
    <cfRule type="containsText" dxfId="906" priority="1454" operator="containsText" text="ALERT">
      <formula>NOT(ISERROR(SEARCH("ALERT",E98)))</formula>
    </cfRule>
    <cfRule type="containsText" dxfId="905" priority="1455" operator="containsText" text="OK">
      <formula>NOT(ISERROR(SEARCH("OK",E98)))</formula>
    </cfRule>
  </conditionalFormatting>
  <conditionalFormatting sqref="E98:E101">
    <cfRule type="containsText" dxfId="904" priority="1457" operator="containsText" text="OK">
      <formula>NOT(ISERROR(SEARCH("OK",E98)))</formula>
    </cfRule>
  </conditionalFormatting>
  <conditionalFormatting sqref="E98:E101">
    <cfRule type="containsText" dxfId="903" priority="1456" operator="containsText" text="WARNING">
      <formula>NOT(ISERROR(SEARCH("WARNING",E98)))</formula>
    </cfRule>
  </conditionalFormatting>
  <conditionalFormatting sqref="E109">
    <cfRule type="containsText" dxfId="902" priority="1109" operator="containsText" text="WORNING">
      <formula>NOT(ISERROR(SEARCH("WORNING",E109)))</formula>
    </cfRule>
    <cfRule type="containsText" dxfId="901" priority="1110" operator="containsText" text="ALERT">
      <formula>NOT(ISERROR(SEARCH("ALERT",E109)))</formula>
    </cfRule>
    <cfRule type="containsText" dxfId="900" priority="1111" operator="containsText" text="OK">
      <formula>NOT(ISERROR(SEARCH("OK",E109)))</formula>
    </cfRule>
  </conditionalFormatting>
  <conditionalFormatting sqref="E109">
    <cfRule type="containsText" dxfId="899" priority="1112" operator="containsText" text="WARNING">
      <formula>NOT(ISERROR(SEARCH("WARNING",E109)))</formula>
    </cfRule>
    <cfRule type="containsText" dxfId="898" priority="1124" operator="containsText" text="OK">
      <formula>NOT(ISERROR(SEARCH("OK",E109)))</formula>
    </cfRule>
  </conditionalFormatting>
  <conditionalFormatting sqref="E109">
    <cfRule type="containsText" dxfId="897" priority="1113" operator="containsText" text="OK">
      <formula>NOT(ISERROR(SEARCH("OK",E109)))</formula>
    </cfRule>
  </conditionalFormatting>
  <conditionalFormatting sqref="E105:E108">
    <cfRule type="containsText" dxfId="896" priority="1104" operator="containsText" text="WORNING">
      <formula>NOT(ISERROR(SEARCH("WORNING",E105)))</formula>
    </cfRule>
    <cfRule type="containsText" dxfId="895" priority="1105" operator="containsText" text="ALERT">
      <formula>NOT(ISERROR(SEARCH("ALERT",E105)))</formula>
    </cfRule>
    <cfRule type="containsText" dxfId="894" priority="1106" operator="containsText" text="OK">
      <formula>NOT(ISERROR(SEARCH("OK",E105)))</formula>
    </cfRule>
  </conditionalFormatting>
  <conditionalFormatting sqref="E105:E108">
    <cfRule type="containsText" dxfId="893" priority="1108" operator="containsText" text="OK">
      <formula>NOT(ISERROR(SEARCH("OK",E105)))</formula>
    </cfRule>
  </conditionalFormatting>
  <conditionalFormatting sqref="E105:E108">
    <cfRule type="containsText" dxfId="892" priority="1107" operator="containsText" text="WARNING">
      <formula>NOT(ISERROR(SEARCH("WARNING",E105)))</formula>
    </cfRule>
    <cfRule type="containsText" dxfId="891" priority="1125" operator="containsText" text="OK">
      <formula>NOT(ISERROR(SEARCH("OK",E105)))</formula>
    </cfRule>
  </conditionalFormatting>
  <conditionalFormatting sqref="E111:E112">
    <cfRule type="containsText" dxfId="890" priority="1099" operator="containsText" text="WORNING">
      <formula>NOT(ISERROR(SEARCH("WORNING",E111)))</formula>
    </cfRule>
    <cfRule type="containsText" dxfId="889" priority="1100" operator="containsText" text="ALERT">
      <formula>NOT(ISERROR(SEARCH("ALERT",E111)))</formula>
    </cfRule>
    <cfRule type="containsText" dxfId="888" priority="1101" operator="containsText" text="OK">
      <formula>NOT(ISERROR(SEARCH("OK",E111)))</formula>
    </cfRule>
  </conditionalFormatting>
  <conditionalFormatting sqref="E111:E112">
    <cfRule type="containsText" dxfId="887" priority="1102" operator="containsText" text="WARNING">
      <formula>NOT(ISERROR(SEARCH("WARNING",E111)))</formula>
    </cfRule>
  </conditionalFormatting>
  <conditionalFormatting sqref="E111:E112">
    <cfRule type="containsText" dxfId="886" priority="1103" operator="containsText" text="OK">
      <formula>NOT(ISERROR(SEARCH("OK",E111)))</formula>
    </cfRule>
  </conditionalFormatting>
  <conditionalFormatting sqref="E110">
    <cfRule type="containsText" dxfId="885" priority="1094" operator="containsText" text="WORNING">
      <formula>NOT(ISERROR(SEARCH("WORNING",E110)))</formula>
    </cfRule>
    <cfRule type="containsText" dxfId="884" priority="1095" operator="containsText" text="ALERT">
      <formula>NOT(ISERROR(SEARCH("ALERT",E110)))</formula>
    </cfRule>
    <cfRule type="containsText" dxfId="883" priority="1096" operator="containsText" text="OK">
      <formula>NOT(ISERROR(SEARCH("OK",E110)))</formula>
    </cfRule>
  </conditionalFormatting>
  <conditionalFormatting sqref="E110">
    <cfRule type="containsText" dxfId="882" priority="1098" operator="containsText" text="OK">
      <formula>NOT(ISERROR(SEARCH("OK",E110)))</formula>
    </cfRule>
  </conditionalFormatting>
  <conditionalFormatting sqref="E110">
    <cfRule type="containsText" dxfId="881" priority="1097" operator="containsText" text="WARNING">
      <formula>NOT(ISERROR(SEARCH("WARNING",E110)))</formula>
    </cfRule>
  </conditionalFormatting>
  <conditionalFormatting sqref="E114:E115 E121:E122 E119">
    <cfRule type="containsText" dxfId="880" priority="1089" operator="containsText" text="WORNING">
      <formula>NOT(ISERROR(SEARCH("WORNING",E114)))</formula>
    </cfRule>
    <cfRule type="containsText" dxfId="879" priority="1090" operator="containsText" text="ALERT">
      <formula>NOT(ISERROR(SEARCH("ALERT",E114)))</formula>
    </cfRule>
    <cfRule type="containsText" dxfId="878" priority="1091" operator="containsText" text="OK">
      <formula>NOT(ISERROR(SEARCH("OK",E114)))</formula>
    </cfRule>
  </conditionalFormatting>
  <conditionalFormatting sqref="E114:E115 E121:E122 E119">
    <cfRule type="containsText" dxfId="877" priority="1092" operator="containsText" text="WARNING">
      <formula>NOT(ISERROR(SEARCH("WARNING",E114)))</formula>
    </cfRule>
    <cfRule type="containsText" dxfId="876" priority="1126" operator="containsText" text="OK">
      <formula>NOT(ISERROR(SEARCH("OK",E114)))</formula>
    </cfRule>
  </conditionalFormatting>
  <conditionalFormatting sqref="E114:E115 E121:E122 E119">
    <cfRule type="containsText" dxfId="875" priority="1093" operator="containsText" text="OK">
      <formula>NOT(ISERROR(SEARCH("OK",E114)))</formula>
    </cfRule>
  </conditionalFormatting>
  <conditionalFormatting sqref="E113 E120 E118">
    <cfRule type="containsText" dxfId="874" priority="1084" operator="containsText" text="WORNING">
      <formula>NOT(ISERROR(SEARCH("WORNING",E113)))</formula>
    </cfRule>
    <cfRule type="containsText" dxfId="873" priority="1085" operator="containsText" text="ALERT">
      <formula>NOT(ISERROR(SEARCH("ALERT",E113)))</formula>
    </cfRule>
    <cfRule type="containsText" dxfId="872" priority="1086" operator="containsText" text="OK">
      <formula>NOT(ISERROR(SEARCH("OK",E113)))</formula>
    </cfRule>
  </conditionalFormatting>
  <conditionalFormatting sqref="E113 E120 E118">
    <cfRule type="containsText" dxfId="871" priority="1088" operator="containsText" text="OK">
      <formula>NOT(ISERROR(SEARCH("OK",E113)))</formula>
    </cfRule>
  </conditionalFormatting>
  <conditionalFormatting sqref="E113 E120 E118">
    <cfRule type="containsText" dxfId="870" priority="1087" operator="containsText" text="WARNING">
      <formula>NOT(ISERROR(SEARCH("WARNING",E113)))</formula>
    </cfRule>
    <cfRule type="containsText" dxfId="869" priority="1127" operator="containsText" text="OK">
      <formula>NOT(ISERROR(SEARCH("OK",E113)))</formula>
    </cfRule>
  </conditionalFormatting>
  <conditionalFormatting sqref="E119">
    <cfRule type="containsText" dxfId="868" priority="1079" operator="containsText" text="WORNING">
      <formula>NOT(ISERROR(SEARCH("WORNING",E119)))</formula>
    </cfRule>
    <cfRule type="containsText" dxfId="867" priority="1080" operator="containsText" text="ALERT">
      <formula>NOT(ISERROR(SEARCH("ALERT",E119)))</formula>
    </cfRule>
    <cfRule type="containsText" dxfId="866" priority="1081" operator="containsText" text="OK">
      <formula>NOT(ISERROR(SEARCH("OK",E119)))</formula>
    </cfRule>
  </conditionalFormatting>
  <conditionalFormatting sqref="E119">
    <cfRule type="containsText" dxfId="865" priority="1082" operator="containsText" text="WARNING">
      <formula>NOT(ISERROR(SEARCH("WARNING",E119)))</formula>
    </cfRule>
  </conditionalFormatting>
  <conditionalFormatting sqref="E119">
    <cfRule type="containsText" dxfId="864" priority="1083" operator="containsText" text="OK">
      <formula>NOT(ISERROR(SEARCH("OK",E119)))</formula>
    </cfRule>
  </conditionalFormatting>
  <conditionalFormatting sqref="E118">
    <cfRule type="containsText" dxfId="863" priority="1074" operator="containsText" text="WORNING">
      <formula>NOT(ISERROR(SEARCH("WORNING",E118)))</formula>
    </cfRule>
    <cfRule type="containsText" dxfId="862" priority="1075" operator="containsText" text="ALERT">
      <formula>NOT(ISERROR(SEARCH("ALERT",E118)))</formula>
    </cfRule>
    <cfRule type="containsText" dxfId="861" priority="1076" operator="containsText" text="OK">
      <formula>NOT(ISERROR(SEARCH("OK",E118)))</formula>
    </cfRule>
  </conditionalFormatting>
  <conditionalFormatting sqref="E118">
    <cfRule type="containsText" dxfId="860" priority="1078" operator="containsText" text="OK">
      <formula>NOT(ISERROR(SEARCH("OK",E118)))</formula>
    </cfRule>
  </conditionalFormatting>
  <conditionalFormatting sqref="E118">
    <cfRule type="containsText" dxfId="859" priority="1077" operator="containsText" text="WARNING">
      <formula>NOT(ISERROR(SEARCH("WARNING",E118)))</formula>
    </cfRule>
  </conditionalFormatting>
  <conditionalFormatting sqref="E121:E122">
    <cfRule type="containsText" dxfId="858" priority="1069" operator="containsText" text="WORNING">
      <formula>NOT(ISERROR(SEARCH("WORNING",E121)))</formula>
    </cfRule>
    <cfRule type="containsText" dxfId="857" priority="1070" operator="containsText" text="ALERT">
      <formula>NOT(ISERROR(SEARCH("ALERT",E121)))</formula>
    </cfRule>
    <cfRule type="containsText" dxfId="856" priority="1071" operator="containsText" text="OK">
      <formula>NOT(ISERROR(SEARCH("OK",E121)))</formula>
    </cfRule>
  </conditionalFormatting>
  <conditionalFormatting sqref="E121:E122">
    <cfRule type="containsText" dxfId="855" priority="1072" operator="containsText" text="WARNING">
      <formula>NOT(ISERROR(SEARCH("WARNING",E121)))</formula>
    </cfRule>
    <cfRule type="containsText" dxfId="854" priority="1128" operator="containsText" text="OK">
      <formula>NOT(ISERROR(SEARCH("OK",E121)))</formula>
    </cfRule>
  </conditionalFormatting>
  <conditionalFormatting sqref="E121:E122">
    <cfRule type="containsText" dxfId="853" priority="1073" operator="containsText" text="OK">
      <formula>NOT(ISERROR(SEARCH("OK",E121)))</formula>
    </cfRule>
  </conditionalFormatting>
  <conditionalFormatting sqref="E120">
    <cfRule type="containsText" dxfId="852" priority="1064" operator="containsText" text="WORNING">
      <formula>NOT(ISERROR(SEARCH("WORNING",E120)))</formula>
    </cfRule>
    <cfRule type="containsText" dxfId="851" priority="1065" operator="containsText" text="ALERT">
      <formula>NOT(ISERROR(SEARCH("ALERT",E120)))</formula>
    </cfRule>
    <cfRule type="containsText" dxfId="850" priority="1066" operator="containsText" text="OK">
      <formula>NOT(ISERROR(SEARCH("OK",E120)))</formula>
    </cfRule>
  </conditionalFormatting>
  <conditionalFormatting sqref="E120">
    <cfRule type="containsText" dxfId="849" priority="1068" operator="containsText" text="OK">
      <formula>NOT(ISERROR(SEARCH("OK",E120)))</formula>
    </cfRule>
  </conditionalFormatting>
  <conditionalFormatting sqref="E120">
    <cfRule type="containsText" dxfId="848" priority="1067" operator="containsText" text="WARNING">
      <formula>NOT(ISERROR(SEARCH("WARNING",E120)))</formula>
    </cfRule>
    <cfRule type="containsText" dxfId="847" priority="1129" operator="containsText" text="OK">
      <formula>NOT(ISERROR(SEARCH("OK",E120)))</formula>
    </cfRule>
  </conditionalFormatting>
  <conditionalFormatting sqref="E124">
    <cfRule type="containsText" dxfId="846" priority="1059" operator="containsText" text="WORNING">
      <formula>NOT(ISERROR(SEARCH("WORNING",E124)))</formula>
    </cfRule>
    <cfRule type="containsText" dxfId="845" priority="1060" operator="containsText" text="ALERT">
      <formula>NOT(ISERROR(SEARCH("ALERT",E124)))</formula>
    </cfRule>
    <cfRule type="containsText" dxfId="844" priority="1061" operator="containsText" text="OK">
      <formula>NOT(ISERROR(SEARCH("OK",E124)))</formula>
    </cfRule>
  </conditionalFormatting>
  <conditionalFormatting sqref="E124">
    <cfRule type="containsText" dxfId="843" priority="1062" operator="containsText" text="WARNING">
      <formula>NOT(ISERROR(SEARCH("WARNING",E124)))</formula>
    </cfRule>
  </conditionalFormatting>
  <conditionalFormatting sqref="E124">
    <cfRule type="containsText" dxfId="842" priority="1063" operator="containsText" text="OK">
      <formula>NOT(ISERROR(SEARCH("OK",E124)))</formula>
    </cfRule>
  </conditionalFormatting>
  <conditionalFormatting sqref="E123">
    <cfRule type="containsText" dxfId="841" priority="1054" operator="containsText" text="WORNING">
      <formula>NOT(ISERROR(SEARCH("WORNING",E123)))</formula>
    </cfRule>
    <cfRule type="containsText" dxfId="840" priority="1055" operator="containsText" text="ALERT">
      <formula>NOT(ISERROR(SEARCH("ALERT",E123)))</formula>
    </cfRule>
    <cfRule type="containsText" dxfId="839" priority="1056" operator="containsText" text="OK">
      <formula>NOT(ISERROR(SEARCH("OK",E123)))</formula>
    </cfRule>
  </conditionalFormatting>
  <conditionalFormatting sqref="E123">
    <cfRule type="containsText" dxfId="838" priority="1058" operator="containsText" text="OK">
      <formula>NOT(ISERROR(SEARCH("OK",E123)))</formula>
    </cfRule>
  </conditionalFormatting>
  <conditionalFormatting sqref="E123">
    <cfRule type="containsText" dxfId="837" priority="1057" operator="containsText" text="WARNING">
      <formula>NOT(ISERROR(SEARCH("WARNING",E123)))</formula>
    </cfRule>
  </conditionalFormatting>
  <conditionalFormatting sqref="E126">
    <cfRule type="containsText" dxfId="836" priority="1049" operator="containsText" text="WORNING">
      <formula>NOT(ISERROR(SEARCH("WORNING",E126)))</formula>
    </cfRule>
    <cfRule type="containsText" dxfId="835" priority="1050" operator="containsText" text="ALERT">
      <formula>NOT(ISERROR(SEARCH("ALERT",E126)))</formula>
    </cfRule>
    <cfRule type="containsText" dxfId="834" priority="1051" operator="containsText" text="OK">
      <formula>NOT(ISERROR(SEARCH("OK",E126)))</formula>
    </cfRule>
  </conditionalFormatting>
  <conditionalFormatting sqref="E126">
    <cfRule type="containsText" dxfId="833" priority="1052" operator="containsText" text="WARNING">
      <formula>NOT(ISERROR(SEARCH("WARNING",E126)))</formula>
    </cfRule>
  </conditionalFormatting>
  <conditionalFormatting sqref="E126">
    <cfRule type="containsText" dxfId="832" priority="1053" operator="containsText" text="OK">
      <formula>NOT(ISERROR(SEARCH("OK",E126)))</formula>
    </cfRule>
  </conditionalFormatting>
  <conditionalFormatting sqref="E125">
    <cfRule type="containsText" dxfId="831" priority="1044" operator="containsText" text="WORNING">
      <formula>NOT(ISERROR(SEARCH("WORNING",E125)))</formula>
    </cfRule>
    <cfRule type="containsText" dxfId="830" priority="1045" operator="containsText" text="ALERT">
      <formula>NOT(ISERROR(SEARCH("ALERT",E125)))</formula>
    </cfRule>
    <cfRule type="containsText" dxfId="829" priority="1046" operator="containsText" text="OK">
      <formula>NOT(ISERROR(SEARCH("OK",E125)))</formula>
    </cfRule>
  </conditionalFormatting>
  <conditionalFormatting sqref="E125">
    <cfRule type="containsText" dxfId="828" priority="1048" operator="containsText" text="OK">
      <formula>NOT(ISERROR(SEARCH("OK",E125)))</formula>
    </cfRule>
  </conditionalFormatting>
  <conditionalFormatting sqref="E125">
    <cfRule type="containsText" dxfId="827" priority="1047" operator="containsText" text="WARNING">
      <formula>NOT(ISERROR(SEARCH("WARNING",E125)))</formula>
    </cfRule>
  </conditionalFormatting>
  <conditionalFormatting sqref="E128">
    <cfRule type="containsText" dxfId="826" priority="1039" operator="containsText" text="WORNING">
      <formula>NOT(ISERROR(SEARCH("WORNING",E128)))</formula>
    </cfRule>
    <cfRule type="containsText" dxfId="825" priority="1040" operator="containsText" text="ALERT">
      <formula>NOT(ISERROR(SEARCH("ALERT",E128)))</formula>
    </cfRule>
    <cfRule type="containsText" dxfId="824" priority="1041" operator="containsText" text="OK">
      <formula>NOT(ISERROR(SEARCH("OK",E128)))</formula>
    </cfRule>
  </conditionalFormatting>
  <conditionalFormatting sqref="E128">
    <cfRule type="containsText" dxfId="823" priority="1042" operator="containsText" text="WARNING">
      <formula>NOT(ISERROR(SEARCH("WARNING",E128)))</formula>
    </cfRule>
  </conditionalFormatting>
  <conditionalFormatting sqref="E128">
    <cfRule type="containsText" dxfId="822" priority="1043" operator="containsText" text="OK">
      <formula>NOT(ISERROR(SEARCH("OK",E128)))</formula>
    </cfRule>
  </conditionalFormatting>
  <conditionalFormatting sqref="E127">
    <cfRule type="containsText" dxfId="821" priority="1034" operator="containsText" text="WORNING">
      <formula>NOT(ISERROR(SEARCH("WORNING",E127)))</formula>
    </cfRule>
    <cfRule type="containsText" dxfId="820" priority="1035" operator="containsText" text="ALERT">
      <formula>NOT(ISERROR(SEARCH("ALERT",E127)))</formula>
    </cfRule>
    <cfRule type="containsText" dxfId="819" priority="1036" operator="containsText" text="OK">
      <formula>NOT(ISERROR(SEARCH("OK",E127)))</formula>
    </cfRule>
  </conditionalFormatting>
  <conditionalFormatting sqref="E127">
    <cfRule type="containsText" dxfId="818" priority="1038" operator="containsText" text="OK">
      <formula>NOT(ISERROR(SEARCH("OK",E127)))</formula>
    </cfRule>
  </conditionalFormatting>
  <conditionalFormatting sqref="E127">
    <cfRule type="containsText" dxfId="817" priority="1037" operator="containsText" text="WARNING">
      <formula>NOT(ISERROR(SEARCH("WARNING",E127)))</formula>
    </cfRule>
  </conditionalFormatting>
  <conditionalFormatting sqref="E130">
    <cfRule type="containsText" dxfId="816" priority="1029" operator="containsText" text="WORNING">
      <formula>NOT(ISERROR(SEARCH("WORNING",E130)))</formula>
    </cfRule>
    <cfRule type="containsText" dxfId="815" priority="1030" operator="containsText" text="ALERT">
      <formula>NOT(ISERROR(SEARCH("ALERT",E130)))</formula>
    </cfRule>
    <cfRule type="containsText" dxfId="814" priority="1031" operator="containsText" text="OK">
      <formula>NOT(ISERROR(SEARCH("OK",E130)))</formula>
    </cfRule>
  </conditionalFormatting>
  <conditionalFormatting sqref="E130">
    <cfRule type="containsText" dxfId="813" priority="1032" operator="containsText" text="WARNING">
      <formula>NOT(ISERROR(SEARCH("WARNING",E130)))</formula>
    </cfRule>
  </conditionalFormatting>
  <conditionalFormatting sqref="E130">
    <cfRule type="containsText" dxfId="812" priority="1033" operator="containsText" text="OK">
      <formula>NOT(ISERROR(SEARCH("OK",E130)))</formula>
    </cfRule>
  </conditionalFormatting>
  <conditionalFormatting sqref="E129">
    <cfRule type="containsText" dxfId="811" priority="1024" operator="containsText" text="WORNING">
      <formula>NOT(ISERROR(SEARCH("WORNING",E129)))</formula>
    </cfRule>
    <cfRule type="containsText" dxfId="810" priority="1025" operator="containsText" text="ALERT">
      <formula>NOT(ISERROR(SEARCH("ALERT",E129)))</formula>
    </cfRule>
    <cfRule type="containsText" dxfId="809" priority="1026" operator="containsText" text="OK">
      <formula>NOT(ISERROR(SEARCH("OK",E129)))</formula>
    </cfRule>
  </conditionalFormatting>
  <conditionalFormatting sqref="E129">
    <cfRule type="containsText" dxfId="808" priority="1028" operator="containsText" text="OK">
      <formula>NOT(ISERROR(SEARCH("OK",E129)))</formula>
    </cfRule>
  </conditionalFormatting>
  <conditionalFormatting sqref="E129">
    <cfRule type="containsText" dxfId="807" priority="1027" operator="containsText" text="WARNING">
      <formula>NOT(ISERROR(SEARCH("WARNING",E129)))</formula>
    </cfRule>
  </conditionalFormatting>
  <conditionalFormatting sqref="E132">
    <cfRule type="containsText" dxfId="806" priority="1019" operator="containsText" text="WORNING">
      <formula>NOT(ISERROR(SEARCH("WORNING",E132)))</formula>
    </cfRule>
    <cfRule type="containsText" dxfId="805" priority="1020" operator="containsText" text="ALERT">
      <formula>NOT(ISERROR(SEARCH("ALERT",E132)))</formula>
    </cfRule>
    <cfRule type="containsText" dxfId="804" priority="1021" operator="containsText" text="OK">
      <formula>NOT(ISERROR(SEARCH("OK",E132)))</formula>
    </cfRule>
  </conditionalFormatting>
  <conditionalFormatting sqref="E132">
    <cfRule type="containsText" dxfId="803" priority="1022" operator="containsText" text="WARNING">
      <formula>NOT(ISERROR(SEARCH("WARNING",E132)))</formula>
    </cfRule>
  </conditionalFormatting>
  <conditionalFormatting sqref="E132">
    <cfRule type="containsText" dxfId="802" priority="1023" operator="containsText" text="OK">
      <formula>NOT(ISERROR(SEARCH("OK",E132)))</formula>
    </cfRule>
  </conditionalFormatting>
  <conditionalFormatting sqref="E131">
    <cfRule type="containsText" dxfId="801" priority="1014" operator="containsText" text="WORNING">
      <formula>NOT(ISERROR(SEARCH("WORNING",E131)))</formula>
    </cfRule>
    <cfRule type="containsText" dxfId="800" priority="1015" operator="containsText" text="ALERT">
      <formula>NOT(ISERROR(SEARCH("ALERT",E131)))</formula>
    </cfRule>
    <cfRule type="containsText" dxfId="799" priority="1016" operator="containsText" text="OK">
      <formula>NOT(ISERROR(SEARCH("OK",E131)))</formula>
    </cfRule>
  </conditionalFormatting>
  <conditionalFormatting sqref="E131">
    <cfRule type="containsText" dxfId="798" priority="1018" operator="containsText" text="OK">
      <formula>NOT(ISERROR(SEARCH("OK",E131)))</formula>
    </cfRule>
  </conditionalFormatting>
  <conditionalFormatting sqref="E131">
    <cfRule type="containsText" dxfId="797" priority="1017" operator="containsText" text="WARNING">
      <formula>NOT(ISERROR(SEARCH("WARNING",E131)))</formula>
    </cfRule>
  </conditionalFormatting>
  <conditionalFormatting sqref="E134:E135">
    <cfRule type="containsText" dxfId="796" priority="1009" operator="containsText" text="WORNING">
      <formula>NOT(ISERROR(SEARCH("WORNING",E134)))</formula>
    </cfRule>
    <cfRule type="containsText" dxfId="795" priority="1010" operator="containsText" text="ALERT">
      <formula>NOT(ISERROR(SEARCH("ALERT",E134)))</formula>
    </cfRule>
    <cfRule type="containsText" dxfId="794" priority="1011" operator="containsText" text="OK">
      <formula>NOT(ISERROR(SEARCH("OK",E134)))</formula>
    </cfRule>
  </conditionalFormatting>
  <conditionalFormatting sqref="E134:E135">
    <cfRule type="containsText" dxfId="793" priority="1012" operator="containsText" text="WARNING">
      <formula>NOT(ISERROR(SEARCH("WARNING",E134)))</formula>
    </cfRule>
  </conditionalFormatting>
  <conditionalFormatting sqref="E134:E135">
    <cfRule type="containsText" dxfId="792" priority="1013" operator="containsText" text="OK">
      <formula>NOT(ISERROR(SEARCH("OK",E134)))</formula>
    </cfRule>
  </conditionalFormatting>
  <conditionalFormatting sqref="E133">
    <cfRule type="containsText" dxfId="791" priority="1004" operator="containsText" text="WORNING">
      <formula>NOT(ISERROR(SEARCH("WORNING",E133)))</formula>
    </cfRule>
    <cfRule type="containsText" dxfId="790" priority="1005" operator="containsText" text="ALERT">
      <formula>NOT(ISERROR(SEARCH("ALERT",E133)))</formula>
    </cfRule>
    <cfRule type="containsText" dxfId="789" priority="1006" operator="containsText" text="OK">
      <formula>NOT(ISERROR(SEARCH("OK",E133)))</formula>
    </cfRule>
  </conditionalFormatting>
  <conditionalFormatting sqref="E133">
    <cfRule type="containsText" dxfId="788" priority="1008" operator="containsText" text="OK">
      <formula>NOT(ISERROR(SEARCH("OK",E133)))</formula>
    </cfRule>
  </conditionalFormatting>
  <conditionalFormatting sqref="E133">
    <cfRule type="containsText" dxfId="787" priority="1007" operator="containsText" text="WARNING">
      <formula>NOT(ISERROR(SEARCH("WARNING",E133)))</formula>
    </cfRule>
  </conditionalFormatting>
  <conditionalFormatting sqref="E137">
    <cfRule type="containsText" dxfId="786" priority="989" operator="containsText" text="WORNING">
      <formula>NOT(ISERROR(SEARCH("WORNING",E137)))</formula>
    </cfRule>
    <cfRule type="containsText" dxfId="785" priority="990" operator="containsText" text="ALERT">
      <formula>NOT(ISERROR(SEARCH("ALERT",E137)))</formula>
    </cfRule>
    <cfRule type="containsText" dxfId="784" priority="991" operator="containsText" text="OK">
      <formula>NOT(ISERROR(SEARCH("OK",E137)))</formula>
    </cfRule>
  </conditionalFormatting>
  <conditionalFormatting sqref="E137">
    <cfRule type="containsText" dxfId="783" priority="992" operator="containsText" text="WARNING">
      <formula>NOT(ISERROR(SEARCH("WARNING",E137)))</formula>
    </cfRule>
  </conditionalFormatting>
  <conditionalFormatting sqref="E137">
    <cfRule type="containsText" dxfId="782" priority="993" operator="containsText" text="OK">
      <formula>NOT(ISERROR(SEARCH("OK",E137)))</formula>
    </cfRule>
  </conditionalFormatting>
  <conditionalFormatting sqref="E136">
    <cfRule type="containsText" dxfId="781" priority="984" operator="containsText" text="WORNING">
      <formula>NOT(ISERROR(SEARCH("WORNING",E136)))</formula>
    </cfRule>
    <cfRule type="containsText" dxfId="780" priority="985" operator="containsText" text="ALERT">
      <formula>NOT(ISERROR(SEARCH("ALERT",E136)))</formula>
    </cfRule>
    <cfRule type="containsText" dxfId="779" priority="986" operator="containsText" text="OK">
      <formula>NOT(ISERROR(SEARCH("OK",E136)))</formula>
    </cfRule>
  </conditionalFormatting>
  <conditionalFormatting sqref="E136">
    <cfRule type="containsText" dxfId="778" priority="988" operator="containsText" text="OK">
      <formula>NOT(ISERROR(SEARCH("OK",E136)))</formula>
    </cfRule>
  </conditionalFormatting>
  <conditionalFormatting sqref="E136">
    <cfRule type="containsText" dxfId="777" priority="987" operator="containsText" text="WARNING">
      <formula>NOT(ISERROR(SEARCH("WARNING",E136)))</formula>
    </cfRule>
  </conditionalFormatting>
  <conditionalFormatting sqref="E139">
    <cfRule type="containsText" dxfId="776" priority="979" operator="containsText" text="WORNING">
      <formula>NOT(ISERROR(SEARCH("WORNING",E139)))</formula>
    </cfRule>
    <cfRule type="containsText" dxfId="775" priority="980" operator="containsText" text="ALERT">
      <formula>NOT(ISERROR(SEARCH("ALERT",E139)))</formula>
    </cfRule>
    <cfRule type="containsText" dxfId="774" priority="981" operator="containsText" text="OK">
      <formula>NOT(ISERROR(SEARCH("OK",E139)))</formula>
    </cfRule>
  </conditionalFormatting>
  <conditionalFormatting sqref="E139">
    <cfRule type="containsText" dxfId="773" priority="982" operator="containsText" text="WARNING">
      <formula>NOT(ISERROR(SEARCH("WARNING",E139)))</formula>
    </cfRule>
  </conditionalFormatting>
  <conditionalFormatting sqref="E139">
    <cfRule type="containsText" dxfId="772" priority="983" operator="containsText" text="OK">
      <formula>NOT(ISERROR(SEARCH("OK",E139)))</formula>
    </cfRule>
  </conditionalFormatting>
  <conditionalFormatting sqref="E138">
    <cfRule type="containsText" dxfId="771" priority="974" operator="containsText" text="WORNING">
      <formula>NOT(ISERROR(SEARCH("WORNING",E138)))</formula>
    </cfRule>
    <cfRule type="containsText" dxfId="770" priority="975" operator="containsText" text="ALERT">
      <formula>NOT(ISERROR(SEARCH("ALERT",E138)))</formula>
    </cfRule>
    <cfRule type="containsText" dxfId="769" priority="976" operator="containsText" text="OK">
      <formula>NOT(ISERROR(SEARCH("OK",E138)))</formula>
    </cfRule>
  </conditionalFormatting>
  <conditionalFormatting sqref="E138">
    <cfRule type="containsText" dxfId="768" priority="978" operator="containsText" text="OK">
      <formula>NOT(ISERROR(SEARCH("OK",E138)))</formula>
    </cfRule>
  </conditionalFormatting>
  <conditionalFormatting sqref="E138">
    <cfRule type="containsText" dxfId="767" priority="977" operator="containsText" text="WARNING">
      <formula>NOT(ISERROR(SEARCH("WARNING",E138)))</formula>
    </cfRule>
  </conditionalFormatting>
  <conditionalFormatting sqref="E141">
    <cfRule type="containsText" dxfId="766" priority="969" operator="containsText" text="WORNING">
      <formula>NOT(ISERROR(SEARCH("WORNING",E141)))</formula>
    </cfRule>
    <cfRule type="containsText" dxfId="765" priority="970" operator="containsText" text="ALERT">
      <formula>NOT(ISERROR(SEARCH("ALERT",E141)))</formula>
    </cfRule>
    <cfRule type="containsText" dxfId="764" priority="971" operator="containsText" text="OK">
      <formula>NOT(ISERROR(SEARCH("OK",E141)))</formula>
    </cfRule>
  </conditionalFormatting>
  <conditionalFormatting sqref="E141">
    <cfRule type="containsText" dxfId="763" priority="972" operator="containsText" text="WARNING">
      <formula>NOT(ISERROR(SEARCH("WARNING",E141)))</formula>
    </cfRule>
  </conditionalFormatting>
  <conditionalFormatting sqref="E141">
    <cfRule type="containsText" dxfId="762" priority="973" operator="containsText" text="OK">
      <formula>NOT(ISERROR(SEARCH("OK",E141)))</formula>
    </cfRule>
  </conditionalFormatting>
  <conditionalFormatting sqref="E140">
    <cfRule type="containsText" dxfId="761" priority="964" operator="containsText" text="WORNING">
      <formula>NOT(ISERROR(SEARCH("WORNING",E140)))</formula>
    </cfRule>
    <cfRule type="containsText" dxfId="760" priority="965" operator="containsText" text="ALERT">
      <formula>NOT(ISERROR(SEARCH("ALERT",E140)))</formula>
    </cfRule>
    <cfRule type="containsText" dxfId="759" priority="966" operator="containsText" text="OK">
      <formula>NOT(ISERROR(SEARCH("OK",E140)))</formula>
    </cfRule>
  </conditionalFormatting>
  <conditionalFormatting sqref="E140">
    <cfRule type="containsText" dxfId="758" priority="968" operator="containsText" text="OK">
      <formula>NOT(ISERROR(SEARCH("OK",E140)))</formula>
    </cfRule>
  </conditionalFormatting>
  <conditionalFormatting sqref="E140">
    <cfRule type="containsText" dxfId="757" priority="967" operator="containsText" text="WARNING">
      <formula>NOT(ISERROR(SEARCH("WARNING",E140)))</formula>
    </cfRule>
  </conditionalFormatting>
  <conditionalFormatting sqref="E111:E112">
    <cfRule type="containsText" dxfId="756" priority="950" operator="containsText" text="WORNING">
      <formula>NOT(ISERROR(SEARCH("WORNING",E111)))</formula>
    </cfRule>
    <cfRule type="containsText" dxfId="755" priority="951" operator="containsText" text="ALERT">
      <formula>NOT(ISERROR(SEARCH("ALERT",E111)))</formula>
    </cfRule>
    <cfRule type="containsText" dxfId="754" priority="952" operator="containsText" text="OK">
      <formula>NOT(ISERROR(SEARCH("OK",E111)))</formula>
    </cfRule>
  </conditionalFormatting>
  <conditionalFormatting sqref="E111:E112">
    <cfRule type="containsText" dxfId="753" priority="953" operator="containsText" text="WARNING">
      <formula>NOT(ISERROR(SEARCH("WARNING",E111)))</formula>
    </cfRule>
  </conditionalFormatting>
  <conditionalFormatting sqref="E111:E112">
    <cfRule type="containsText" dxfId="752" priority="954" operator="containsText" text="OK">
      <formula>NOT(ISERROR(SEARCH("OK",E111)))</formula>
    </cfRule>
  </conditionalFormatting>
  <conditionalFormatting sqref="E105:E110">
    <cfRule type="containsText" dxfId="751" priority="945" operator="containsText" text="WORNING">
      <formula>NOT(ISERROR(SEARCH("WORNING",E105)))</formula>
    </cfRule>
    <cfRule type="containsText" dxfId="750" priority="946" operator="containsText" text="ALERT">
      <formula>NOT(ISERROR(SEARCH("ALERT",E105)))</formula>
    </cfRule>
    <cfRule type="containsText" dxfId="749" priority="947" operator="containsText" text="OK">
      <formula>NOT(ISERROR(SEARCH("OK",E105)))</formula>
    </cfRule>
  </conditionalFormatting>
  <conditionalFormatting sqref="E105:E110">
    <cfRule type="containsText" dxfId="748" priority="949" operator="containsText" text="OK">
      <formula>NOT(ISERROR(SEARCH("OK",E105)))</formula>
    </cfRule>
  </conditionalFormatting>
  <conditionalFormatting sqref="E105:E110">
    <cfRule type="containsText" dxfId="747" priority="948" operator="containsText" text="WARNING">
      <formula>NOT(ISERROR(SEARCH("WARNING",E105)))</formula>
    </cfRule>
  </conditionalFormatting>
  <conditionalFormatting sqref="E114:E115">
    <cfRule type="containsText" dxfId="746" priority="940" operator="containsText" text="WORNING">
      <formula>NOT(ISERROR(SEARCH("WORNING",E114)))</formula>
    </cfRule>
    <cfRule type="containsText" dxfId="745" priority="941" operator="containsText" text="ALERT">
      <formula>NOT(ISERROR(SEARCH("ALERT",E114)))</formula>
    </cfRule>
    <cfRule type="containsText" dxfId="744" priority="942" operator="containsText" text="OK">
      <formula>NOT(ISERROR(SEARCH("OK",E114)))</formula>
    </cfRule>
  </conditionalFormatting>
  <conditionalFormatting sqref="E114:E115">
    <cfRule type="containsText" dxfId="743" priority="943" operator="containsText" text="WARNING">
      <formula>NOT(ISERROR(SEARCH("WARNING",E114)))</formula>
    </cfRule>
    <cfRule type="containsText" dxfId="742" priority="944" operator="containsText" text="OK">
      <formula>NOT(ISERROR(SEARCH("OK",E114)))</formula>
    </cfRule>
  </conditionalFormatting>
  <conditionalFormatting sqref="E114:E115">
    <cfRule type="containsText" dxfId="741" priority="2310" operator="containsText" text="OK">
      <formula>NOT(ISERROR(SEARCH("OK",E114)))</formula>
    </cfRule>
  </conditionalFormatting>
  <conditionalFormatting sqref="E113">
    <cfRule type="containsText" dxfId="740" priority="935" operator="containsText" text="WORNING">
      <formula>NOT(ISERROR(SEARCH("WORNING",E113)))</formula>
    </cfRule>
    <cfRule type="containsText" dxfId="739" priority="936" operator="containsText" text="ALERT">
      <formula>NOT(ISERROR(SEARCH("ALERT",E113)))</formula>
    </cfRule>
    <cfRule type="containsText" dxfId="738" priority="937" operator="containsText" text="OK">
      <formula>NOT(ISERROR(SEARCH("OK",E113)))</formula>
    </cfRule>
  </conditionalFormatting>
  <conditionalFormatting sqref="E113">
    <cfRule type="containsText" dxfId="737" priority="939" operator="containsText" text="OK">
      <formula>NOT(ISERROR(SEARCH("OK",E113)))</formula>
    </cfRule>
  </conditionalFormatting>
  <conditionalFormatting sqref="E113">
    <cfRule type="containsText" dxfId="736" priority="938" operator="containsText" text="WARNING">
      <formula>NOT(ISERROR(SEARCH("WARNING",E113)))</formula>
    </cfRule>
    <cfRule type="containsText" dxfId="735" priority="961" operator="containsText" text="OK">
      <formula>NOT(ISERROR(SEARCH("OK",E113)))</formula>
    </cfRule>
  </conditionalFormatting>
  <conditionalFormatting sqref="E124">
    <cfRule type="containsText" dxfId="734" priority="920" operator="containsText" text="WORNING">
      <formula>NOT(ISERROR(SEARCH("WORNING",E124)))</formula>
    </cfRule>
    <cfRule type="containsText" dxfId="733" priority="921" operator="containsText" text="ALERT">
      <formula>NOT(ISERROR(SEARCH("ALERT",E124)))</formula>
    </cfRule>
    <cfRule type="containsText" dxfId="732" priority="922" operator="containsText" text="OK">
      <formula>NOT(ISERROR(SEARCH("OK",E124)))</formula>
    </cfRule>
  </conditionalFormatting>
  <conditionalFormatting sqref="E124">
    <cfRule type="containsText" dxfId="731" priority="923" operator="containsText" text="WARNING">
      <formula>NOT(ISERROR(SEARCH("WARNING",E124)))</formula>
    </cfRule>
  </conditionalFormatting>
  <conditionalFormatting sqref="E124">
    <cfRule type="containsText" dxfId="730" priority="924" operator="containsText" text="OK">
      <formula>NOT(ISERROR(SEARCH("OK",E124)))</formula>
    </cfRule>
  </conditionalFormatting>
  <conditionalFormatting sqref="E123">
    <cfRule type="containsText" dxfId="729" priority="915" operator="containsText" text="WORNING">
      <formula>NOT(ISERROR(SEARCH("WORNING",E123)))</formula>
    </cfRule>
    <cfRule type="containsText" dxfId="728" priority="916" operator="containsText" text="ALERT">
      <formula>NOT(ISERROR(SEARCH("ALERT",E123)))</formula>
    </cfRule>
    <cfRule type="containsText" dxfId="727" priority="917" operator="containsText" text="OK">
      <formula>NOT(ISERROR(SEARCH("OK",E123)))</formula>
    </cfRule>
  </conditionalFormatting>
  <conditionalFormatting sqref="E123">
    <cfRule type="containsText" dxfId="726" priority="919" operator="containsText" text="OK">
      <formula>NOT(ISERROR(SEARCH("OK",E123)))</formula>
    </cfRule>
  </conditionalFormatting>
  <conditionalFormatting sqref="E123">
    <cfRule type="containsText" dxfId="725" priority="918" operator="containsText" text="WARNING">
      <formula>NOT(ISERROR(SEARCH("WARNING",E123)))</formula>
    </cfRule>
  </conditionalFormatting>
  <conditionalFormatting sqref="E126">
    <cfRule type="containsText" dxfId="724" priority="910" operator="containsText" text="WORNING">
      <formula>NOT(ISERROR(SEARCH("WORNING",E126)))</formula>
    </cfRule>
    <cfRule type="containsText" dxfId="723" priority="911" operator="containsText" text="ALERT">
      <formula>NOT(ISERROR(SEARCH("ALERT",E126)))</formula>
    </cfRule>
    <cfRule type="containsText" dxfId="722" priority="912" operator="containsText" text="OK">
      <formula>NOT(ISERROR(SEARCH("OK",E126)))</formula>
    </cfRule>
  </conditionalFormatting>
  <conditionalFormatting sqref="E126">
    <cfRule type="containsText" dxfId="721" priority="913" operator="containsText" text="WARNING">
      <formula>NOT(ISERROR(SEARCH("WARNING",E126)))</formula>
    </cfRule>
    <cfRule type="containsText" dxfId="720" priority="962" operator="containsText" text="OK">
      <formula>NOT(ISERROR(SEARCH("OK",E126)))</formula>
    </cfRule>
  </conditionalFormatting>
  <conditionalFormatting sqref="E126">
    <cfRule type="containsText" dxfId="719" priority="914" operator="containsText" text="OK">
      <formula>NOT(ISERROR(SEARCH("OK",E126)))</formula>
    </cfRule>
  </conditionalFormatting>
  <conditionalFormatting sqref="E125">
    <cfRule type="containsText" dxfId="718" priority="905" operator="containsText" text="WORNING">
      <formula>NOT(ISERROR(SEARCH("WORNING",E125)))</formula>
    </cfRule>
    <cfRule type="containsText" dxfId="717" priority="906" operator="containsText" text="ALERT">
      <formula>NOT(ISERROR(SEARCH("ALERT",E125)))</formula>
    </cfRule>
    <cfRule type="containsText" dxfId="716" priority="907" operator="containsText" text="OK">
      <formula>NOT(ISERROR(SEARCH("OK",E125)))</formula>
    </cfRule>
  </conditionalFormatting>
  <conditionalFormatting sqref="E125">
    <cfRule type="containsText" dxfId="715" priority="909" operator="containsText" text="OK">
      <formula>NOT(ISERROR(SEARCH("OK",E125)))</formula>
    </cfRule>
  </conditionalFormatting>
  <conditionalFormatting sqref="E125">
    <cfRule type="containsText" dxfId="714" priority="908" operator="containsText" text="WARNING">
      <formula>NOT(ISERROR(SEARCH("WARNING",E125)))</formula>
    </cfRule>
    <cfRule type="containsText" dxfId="713" priority="963" operator="containsText" text="OK">
      <formula>NOT(ISERROR(SEARCH("OK",E125)))</formula>
    </cfRule>
  </conditionalFormatting>
  <conditionalFormatting sqref="E128">
    <cfRule type="containsText" dxfId="712" priority="900" operator="containsText" text="WORNING">
      <formula>NOT(ISERROR(SEARCH("WORNING",E128)))</formula>
    </cfRule>
    <cfRule type="containsText" dxfId="711" priority="901" operator="containsText" text="ALERT">
      <formula>NOT(ISERROR(SEARCH("ALERT",E128)))</formula>
    </cfRule>
    <cfRule type="containsText" dxfId="710" priority="902" operator="containsText" text="OK">
      <formula>NOT(ISERROR(SEARCH("OK",E128)))</formula>
    </cfRule>
  </conditionalFormatting>
  <conditionalFormatting sqref="E128">
    <cfRule type="containsText" dxfId="709" priority="903" operator="containsText" text="WARNING">
      <formula>NOT(ISERROR(SEARCH("WARNING",E128)))</formula>
    </cfRule>
  </conditionalFormatting>
  <conditionalFormatting sqref="E128">
    <cfRule type="containsText" dxfId="708" priority="904" operator="containsText" text="OK">
      <formula>NOT(ISERROR(SEARCH("OK",E128)))</formula>
    </cfRule>
  </conditionalFormatting>
  <conditionalFormatting sqref="E127">
    <cfRule type="containsText" dxfId="707" priority="895" operator="containsText" text="WORNING">
      <formula>NOT(ISERROR(SEARCH("WORNING",E127)))</formula>
    </cfRule>
    <cfRule type="containsText" dxfId="706" priority="896" operator="containsText" text="ALERT">
      <formula>NOT(ISERROR(SEARCH("ALERT",E127)))</formula>
    </cfRule>
    <cfRule type="containsText" dxfId="705" priority="897" operator="containsText" text="OK">
      <formula>NOT(ISERROR(SEARCH("OK",E127)))</formula>
    </cfRule>
  </conditionalFormatting>
  <conditionalFormatting sqref="E127">
    <cfRule type="containsText" dxfId="704" priority="899" operator="containsText" text="OK">
      <formula>NOT(ISERROR(SEARCH("OK",E127)))</formula>
    </cfRule>
  </conditionalFormatting>
  <conditionalFormatting sqref="E127">
    <cfRule type="containsText" dxfId="703" priority="898" operator="containsText" text="WARNING">
      <formula>NOT(ISERROR(SEARCH("WARNING",E127)))</formula>
    </cfRule>
  </conditionalFormatting>
  <conditionalFormatting sqref="E130">
    <cfRule type="containsText" dxfId="702" priority="890" operator="containsText" text="WORNING">
      <formula>NOT(ISERROR(SEARCH("WORNING",E130)))</formula>
    </cfRule>
    <cfRule type="containsText" dxfId="701" priority="891" operator="containsText" text="ALERT">
      <formula>NOT(ISERROR(SEARCH("ALERT",E130)))</formula>
    </cfRule>
    <cfRule type="containsText" dxfId="700" priority="892" operator="containsText" text="OK">
      <formula>NOT(ISERROR(SEARCH("OK",E130)))</formula>
    </cfRule>
  </conditionalFormatting>
  <conditionalFormatting sqref="E130">
    <cfRule type="containsText" dxfId="699" priority="893" operator="containsText" text="WARNING">
      <formula>NOT(ISERROR(SEARCH("WARNING",E130)))</formula>
    </cfRule>
  </conditionalFormatting>
  <conditionalFormatting sqref="E130">
    <cfRule type="containsText" dxfId="698" priority="894" operator="containsText" text="OK">
      <formula>NOT(ISERROR(SEARCH("OK",E130)))</formula>
    </cfRule>
  </conditionalFormatting>
  <conditionalFormatting sqref="E129">
    <cfRule type="containsText" dxfId="697" priority="885" operator="containsText" text="WORNING">
      <formula>NOT(ISERROR(SEARCH("WORNING",E129)))</formula>
    </cfRule>
    <cfRule type="containsText" dxfId="696" priority="886" operator="containsText" text="ALERT">
      <formula>NOT(ISERROR(SEARCH("ALERT",E129)))</formula>
    </cfRule>
    <cfRule type="containsText" dxfId="695" priority="887" operator="containsText" text="OK">
      <formula>NOT(ISERROR(SEARCH("OK",E129)))</formula>
    </cfRule>
  </conditionalFormatting>
  <conditionalFormatting sqref="E129">
    <cfRule type="containsText" dxfId="694" priority="889" operator="containsText" text="OK">
      <formula>NOT(ISERROR(SEARCH("OK",E129)))</formula>
    </cfRule>
  </conditionalFormatting>
  <conditionalFormatting sqref="E129">
    <cfRule type="containsText" dxfId="693" priority="888" operator="containsText" text="WARNING">
      <formula>NOT(ISERROR(SEARCH("WARNING",E129)))</formula>
    </cfRule>
  </conditionalFormatting>
  <conditionalFormatting sqref="E132">
    <cfRule type="containsText" dxfId="692" priority="880" operator="containsText" text="WORNING">
      <formula>NOT(ISERROR(SEARCH("WORNING",E132)))</formula>
    </cfRule>
    <cfRule type="containsText" dxfId="691" priority="881" operator="containsText" text="ALERT">
      <formula>NOT(ISERROR(SEARCH("ALERT",E132)))</formula>
    </cfRule>
    <cfRule type="containsText" dxfId="690" priority="882" operator="containsText" text="OK">
      <formula>NOT(ISERROR(SEARCH("OK",E132)))</formula>
    </cfRule>
  </conditionalFormatting>
  <conditionalFormatting sqref="E132">
    <cfRule type="containsText" dxfId="689" priority="883" operator="containsText" text="WARNING">
      <formula>NOT(ISERROR(SEARCH("WARNING",E132)))</formula>
    </cfRule>
  </conditionalFormatting>
  <conditionalFormatting sqref="E132">
    <cfRule type="containsText" dxfId="688" priority="884" operator="containsText" text="OK">
      <formula>NOT(ISERROR(SEARCH("OK",E132)))</formula>
    </cfRule>
  </conditionalFormatting>
  <conditionalFormatting sqref="E131">
    <cfRule type="containsText" dxfId="687" priority="875" operator="containsText" text="WORNING">
      <formula>NOT(ISERROR(SEARCH("WORNING",E131)))</formula>
    </cfRule>
    <cfRule type="containsText" dxfId="686" priority="876" operator="containsText" text="ALERT">
      <formula>NOT(ISERROR(SEARCH("ALERT",E131)))</formula>
    </cfRule>
    <cfRule type="containsText" dxfId="685" priority="877" operator="containsText" text="OK">
      <formula>NOT(ISERROR(SEARCH("OK",E131)))</formula>
    </cfRule>
  </conditionalFormatting>
  <conditionalFormatting sqref="E131">
    <cfRule type="containsText" dxfId="684" priority="879" operator="containsText" text="OK">
      <formula>NOT(ISERROR(SEARCH("OK",E131)))</formula>
    </cfRule>
  </conditionalFormatting>
  <conditionalFormatting sqref="E131">
    <cfRule type="containsText" dxfId="683" priority="878" operator="containsText" text="WARNING">
      <formula>NOT(ISERROR(SEARCH("WARNING",E131)))</formula>
    </cfRule>
  </conditionalFormatting>
  <conditionalFormatting sqref="E134:E135">
    <cfRule type="containsText" dxfId="682" priority="870" operator="containsText" text="WORNING">
      <formula>NOT(ISERROR(SEARCH("WORNING",E134)))</formula>
    </cfRule>
    <cfRule type="containsText" dxfId="681" priority="871" operator="containsText" text="ALERT">
      <formula>NOT(ISERROR(SEARCH("ALERT",E134)))</formula>
    </cfRule>
    <cfRule type="containsText" dxfId="680" priority="872" operator="containsText" text="OK">
      <formula>NOT(ISERROR(SEARCH("OK",E134)))</formula>
    </cfRule>
  </conditionalFormatting>
  <conditionalFormatting sqref="E134:E135">
    <cfRule type="containsText" dxfId="679" priority="873" operator="containsText" text="WARNING">
      <formula>NOT(ISERROR(SEARCH("WARNING",E134)))</formula>
    </cfRule>
  </conditionalFormatting>
  <conditionalFormatting sqref="E134:E135">
    <cfRule type="containsText" dxfId="678" priority="874" operator="containsText" text="OK">
      <formula>NOT(ISERROR(SEARCH("OK",E134)))</formula>
    </cfRule>
  </conditionalFormatting>
  <conditionalFormatting sqref="E133">
    <cfRule type="containsText" dxfId="677" priority="865" operator="containsText" text="WORNING">
      <formula>NOT(ISERROR(SEARCH("WORNING",E133)))</formula>
    </cfRule>
    <cfRule type="containsText" dxfId="676" priority="866" operator="containsText" text="ALERT">
      <formula>NOT(ISERROR(SEARCH("ALERT",E133)))</formula>
    </cfRule>
    <cfRule type="containsText" dxfId="675" priority="867" operator="containsText" text="OK">
      <formula>NOT(ISERROR(SEARCH("OK",E133)))</formula>
    </cfRule>
  </conditionalFormatting>
  <conditionalFormatting sqref="E133">
    <cfRule type="containsText" dxfId="674" priority="869" operator="containsText" text="OK">
      <formula>NOT(ISERROR(SEARCH("OK",E133)))</formula>
    </cfRule>
  </conditionalFormatting>
  <conditionalFormatting sqref="E133">
    <cfRule type="containsText" dxfId="673" priority="868" operator="containsText" text="WARNING">
      <formula>NOT(ISERROR(SEARCH("WARNING",E133)))</formula>
    </cfRule>
  </conditionalFormatting>
  <conditionalFormatting sqref="E137">
    <cfRule type="containsText" dxfId="672" priority="850" operator="containsText" text="WORNING">
      <formula>NOT(ISERROR(SEARCH("WORNING",E137)))</formula>
    </cfRule>
    <cfRule type="containsText" dxfId="671" priority="851" operator="containsText" text="ALERT">
      <formula>NOT(ISERROR(SEARCH("ALERT",E137)))</formula>
    </cfRule>
    <cfRule type="containsText" dxfId="670" priority="852" operator="containsText" text="OK">
      <formula>NOT(ISERROR(SEARCH("OK",E137)))</formula>
    </cfRule>
  </conditionalFormatting>
  <conditionalFormatting sqref="E137">
    <cfRule type="containsText" dxfId="669" priority="853" operator="containsText" text="WARNING">
      <formula>NOT(ISERROR(SEARCH("WARNING",E137)))</formula>
    </cfRule>
  </conditionalFormatting>
  <conditionalFormatting sqref="E137">
    <cfRule type="containsText" dxfId="668" priority="854" operator="containsText" text="OK">
      <formula>NOT(ISERROR(SEARCH("OK",E137)))</formula>
    </cfRule>
  </conditionalFormatting>
  <conditionalFormatting sqref="E136">
    <cfRule type="containsText" dxfId="667" priority="845" operator="containsText" text="WORNING">
      <formula>NOT(ISERROR(SEARCH("WORNING",E136)))</formula>
    </cfRule>
    <cfRule type="containsText" dxfId="666" priority="846" operator="containsText" text="ALERT">
      <formula>NOT(ISERROR(SEARCH("ALERT",E136)))</formula>
    </cfRule>
    <cfRule type="containsText" dxfId="665" priority="847" operator="containsText" text="OK">
      <formula>NOT(ISERROR(SEARCH("OK",E136)))</formula>
    </cfRule>
  </conditionalFormatting>
  <conditionalFormatting sqref="E136">
    <cfRule type="containsText" dxfId="664" priority="849" operator="containsText" text="OK">
      <formula>NOT(ISERROR(SEARCH("OK",E136)))</formula>
    </cfRule>
  </conditionalFormatting>
  <conditionalFormatting sqref="E136">
    <cfRule type="containsText" dxfId="663" priority="848" operator="containsText" text="WARNING">
      <formula>NOT(ISERROR(SEARCH("WARNING",E136)))</formula>
    </cfRule>
  </conditionalFormatting>
  <conditionalFormatting sqref="E139">
    <cfRule type="containsText" dxfId="662" priority="840" operator="containsText" text="WORNING">
      <formula>NOT(ISERROR(SEARCH("WORNING",E139)))</formula>
    </cfRule>
    <cfRule type="containsText" dxfId="661" priority="841" operator="containsText" text="ALERT">
      <formula>NOT(ISERROR(SEARCH("ALERT",E139)))</formula>
    </cfRule>
    <cfRule type="containsText" dxfId="660" priority="842" operator="containsText" text="OK">
      <formula>NOT(ISERROR(SEARCH("OK",E139)))</formula>
    </cfRule>
  </conditionalFormatting>
  <conditionalFormatting sqref="E139">
    <cfRule type="containsText" dxfId="659" priority="843" operator="containsText" text="WARNING">
      <formula>NOT(ISERROR(SEARCH("WARNING",E139)))</formula>
    </cfRule>
  </conditionalFormatting>
  <conditionalFormatting sqref="E139">
    <cfRule type="containsText" dxfId="658" priority="844" operator="containsText" text="OK">
      <formula>NOT(ISERROR(SEARCH("OK",E139)))</formula>
    </cfRule>
  </conditionalFormatting>
  <conditionalFormatting sqref="E138">
    <cfRule type="containsText" dxfId="657" priority="835" operator="containsText" text="WORNING">
      <formula>NOT(ISERROR(SEARCH("WORNING",E138)))</formula>
    </cfRule>
    <cfRule type="containsText" dxfId="656" priority="836" operator="containsText" text="ALERT">
      <formula>NOT(ISERROR(SEARCH("ALERT",E138)))</formula>
    </cfRule>
    <cfRule type="containsText" dxfId="655" priority="837" operator="containsText" text="OK">
      <formula>NOT(ISERROR(SEARCH("OK",E138)))</formula>
    </cfRule>
  </conditionalFormatting>
  <conditionalFormatting sqref="E138">
    <cfRule type="containsText" dxfId="654" priority="839" operator="containsText" text="OK">
      <formula>NOT(ISERROR(SEARCH("OK",E138)))</formula>
    </cfRule>
  </conditionalFormatting>
  <conditionalFormatting sqref="E138">
    <cfRule type="containsText" dxfId="653" priority="838" operator="containsText" text="WARNING">
      <formula>NOT(ISERROR(SEARCH("WARNING",E138)))</formula>
    </cfRule>
  </conditionalFormatting>
  <conditionalFormatting sqref="E141">
    <cfRule type="containsText" dxfId="652" priority="830" operator="containsText" text="WORNING">
      <formula>NOT(ISERROR(SEARCH("WORNING",E141)))</formula>
    </cfRule>
    <cfRule type="containsText" dxfId="651" priority="831" operator="containsText" text="ALERT">
      <formula>NOT(ISERROR(SEARCH("ALERT",E141)))</formula>
    </cfRule>
    <cfRule type="containsText" dxfId="650" priority="832" operator="containsText" text="OK">
      <formula>NOT(ISERROR(SEARCH("OK",E141)))</formula>
    </cfRule>
  </conditionalFormatting>
  <conditionalFormatting sqref="E141">
    <cfRule type="containsText" dxfId="649" priority="833" operator="containsText" text="WARNING">
      <formula>NOT(ISERROR(SEARCH("WARNING",E141)))</formula>
    </cfRule>
  </conditionalFormatting>
  <conditionalFormatting sqref="E141">
    <cfRule type="containsText" dxfId="648" priority="834" operator="containsText" text="OK">
      <formula>NOT(ISERROR(SEARCH("OK",E141)))</formula>
    </cfRule>
  </conditionalFormatting>
  <conditionalFormatting sqref="E140">
    <cfRule type="containsText" dxfId="647" priority="825" operator="containsText" text="WORNING">
      <formula>NOT(ISERROR(SEARCH("WORNING",E140)))</formula>
    </cfRule>
    <cfRule type="containsText" dxfId="646" priority="826" operator="containsText" text="ALERT">
      <formula>NOT(ISERROR(SEARCH("ALERT",E140)))</formula>
    </cfRule>
    <cfRule type="containsText" dxfId="645" priority="827" operator="containsText" text="OK">
      <formula>NOT(ISERROR(SEARCH("OK",E140)))</formula>
    </cfRule>
  </conditionalFormatting>
  <conditionalFormatting sqref="E140">
    <cfRule type="containsText" dxfId="644" priority="829" operator="containsText" text="OK">
      <formula>NOT(ISERROR(SEARCH("OK",E140)))</formula>
    </cfRule>
  </conditionalFormatting>
  <conditionalFormatting sqref="E140">
    <cfRule type="containsText" dxfId="643" priority="828" operator="containsText" text="WARNING">
      <formula>NOT(ISERROR(SEARCH("WARNING",E140)))</formula>
    </cfRule>
  </conditionalFormatting>
  <conditionalFormatting sqref="E116:E117">
    <cfRule type="containsText" dxfId="642" priority="732" operator="containsText" text="WORNING">
      <formula>NOT(ISERROR(SEARCH("WORNING",E116)))</formula>
    </cfRule>
    <cfRule type="containsText" dxfId="641" priority="733" operator="containsText" text="ALERT">
      <formula>NOT(ISERROR(SEARCH("ALERT",E116)))</formula>
    </cfRule>
    <cfRule type="containsText" dxfId="640" priority="734" operator="containsText" text="OK">
      <formula>NOT(ISERROR(SEARCH("OK",E116)))</formula>
    </cfRule>
  </conditionalFormatting>
  <conditionalFormatting sqref="E116:E117">
    <cfRule type="containsText" dxfId="639" priority="735" operator="containsText" text="WARNING">
      <formula>NOT(ISERROR(SEARCH("WARNING",E116)))</formula>
    </cfRule>
    <cfRule type="containsText" dxfId="638" priority="737" operator="containsText" text="OK">
      <formula>NOT(ISERROR(SEARCH("OK",E116)))</formula>
    </cfRule>
  </conditionalFormatting>
  <conditionalFormatting sqref="E116:E117">
    <cfRule type="containsText" dxfId="637" priority="736" operator="containsText" text="OK">
      <formula>NOT(ISERROR(SEARCH("OK",E116)))</formula>
    </cfRule>
  </conditionalFormatting>
  <conditionalFormatting sqref="E116:E117">
    <cfRule type="containsText" dxfId="636" priority="730" operator="containsText" text="WARNING">
      <formula>NOT(ISERROR(SEARCH("WARNING",E116)))</formula>
    </cfRule>
  </conditionalFormatting>
  <conditionalFormatting sqref="E143">
    <cfRule type="containsText" dxfId="635" priority="722" operator="containsText" text="WORNING">
      <formula>NOT(ISERROR(SEARCH("WORNING",E143)))</formula>
    </cfRule>
    <cfRule type="containsText" dxfId="634" priority="723" operator="containsText" text="ALERT">
      <formula>NOT(ISERROR(SEARCH("ALERT",E143)))</formula>
    </cfRule>
    <cfRule type="containsText" dxfId="633" priority="724" operator="containsText" text="OK">
      <formula>NOT(ISERROR(SEARCH("OK",E143)))</formula>
    </cfRule>
  </conditionalFormatting>
  <conditionalFormatting sqref="E143">
    <cfRule type="containsText" dxfId="632" priority="725" operator="containsText" text="WARNING">
      <formula>NOT(ISERROR(SEARCH("WARNING",E143)))</formula>
    </cfRule>
  </conditionalFormatting>
  <conditionalFormatting sqref="E143">
    <cfRule type="containsText" dxfId="631" priority="726" operator="containsText" text="OK">
      <formula>NOT(ISERROR(SEARCH("OK",E143)))</formula>
    </cfRule>
  </conditionalFormatting>
  <conditionalFormatting sqref="E142">
    <cfRule type="containsText" dxfId="630" priority="717" operator="containsText" text="WORNING">
      <formula>NOT(ISERROR(SEARCH("WORNING",E142)))</formula>
    </cfRule>
    <cfRule type="containsText" dxfId="629" priority="718" operator="containsText" text="ALERT">
      <formula>NOT(ISERROR(SEARCH("ALERT",E142)))</formula>
    </cfRule>
    <cfRule type="containsText" dxfId="628" priority="719" operator="containsText" text="OK">
      <formula>NOT(ISERROR(SEARCH("OK",E142)))</formula>
    </cfRule>
  </conditionalFormatting>
  <conditionalFormatting sqref="E142">
    <cfRule type="containsText" dxfId="627" priority="721" operator="containsText" text="OK">
      <formula>NOT(ISERROR(SEARCH("OK",E142)))</formula>
    </cfRule>
  </conditionalFormatting>
  <conditionalFormatting sqref="E142">
    <cfRule type="containsText" dxfId="626" priority="720" operator="containsText" text="WARNING">
      <formula>NOT(ISERROR(SEARCH("WARNING",E142)))</formula>
    </cfRule>
  </conditionalFormatting>
  <conditionalFormatting sqref="E143">
    <cfRule type="containsText" dxfId="625" priority="712" operator="containsText" text="WORNING">
      <formula>NOT(ISERROR(SEARCH("WORNING",E143)))</formula>
    </cfRule>
    <cfRule type="containsText" dxfId="624" priority="713" operator="containsText" text="ALERT">
      <formula>NOT(ISERROR(SEARCH("ALERT",E143)))</formula>
    </cfRule>
    <cfRule type="containsText" dxfId="623" priority="714" operator="containsText" text="OK">
      <formula>NOT(ISERROR(SEARCH("OK",E143)))</formula>
    </cfRule>
  </conditionalFormatting>
  <conditionalFormatting sqref="E143">
    <cfRule type="containsText" dxfId="622" priority="715" operator="containsText" text="WARNING">
      <formula>NOT(ISERROR(SEARCH("WARNING",E143)))</formula>
    </cfRule>
  </conditionalFormatting>
  <conditionalFormatting sqref="E143">
    <cfRule type="containsText" dxfId="621" priority="716" operator="containsText" text="OK">
      <formula>NOT(ISERROR(SEARCH("OK",E143)))</formula>
    </cfRule>
  </conditionalFormatting>
  <conditionalFormatting sqref="E142">
    <cfRule type="containsText" dxfId="620" priority="707" operator="containsText" text="WORNING">
      <formula>NOT(ISERROR(SEARCH("WORNING",E142)))</formula>
    </cfRule>
    <cfRule type="containsText" dxfId="619" priority="708" operator="containsText" text="ALERT">
      <formula>NOT(ISERROR(SEARCH("ALERT",E142)))</formula>
    </cfRule>
    <cfRule type="containsText" dxfId="618" priority="709" operator="containsText" text="OK">
      <formula>NOT(ISERROR(SEARCH("OK",E142)))</formula>
    </cfRule>
  </conditionalFormatting>
  <conditionalFormatting sqref="E142">
    <cfRule type="containsText" dxfId="617" priority="711" operator="containsText" text="OK">
      <formula>NOT(ISERROR(SEARCH("OK",E142)))</formula>
    </cfRule>
  </conditionalFormatting>
  <conditionalFormatting sqref="E142">
    <cfRule type="containsText" dxfId="616" priority="710" operator="containsText" text="WARNING">
      <formula>NOT(ISERROR(SEARCH("WARNING",E142)))</formula>
    </cfRule>
  </conditionalFormatting>
  <conditionalFormatting sqref="E145:E146">
    <cfRule type="containsText" dxfId="615" priority="700" operator="containsText" text="WORNING">
      <formula>NOT(ISERROR(SEARCH("WORNING",E145)))</formula>
    </cfRule>
    <cfRule type="containsText" dxfId="614" priority="701" operator="containsText" text="ALERT">
      <formula>NOT(ISERROR(SEARCH("ALERT",E145)))</formula>
    </cfRule>
    <cfRule type="containsText" dxfId="613" priority="702" operator="containsText" text="OK">
      <formula>NOT(ISERROR(SEARCH("OK",E145)))</formula>
    </cfRule>
  </conditionalFormatting>
  <conditionalFormatting sqref="E145:E146">
    <cfRule type="containsText" dxfId="612" priority="703" operator="containsText" text="WARNING">
      <formula>NOT(ISERROR(SEARCH("WARNING",E145)))</formula>
    </cfRule>
    <cfRule type="containsText" dxfId="611" priority="705" operator="containsText" text="OK">
      <formula>NOT(ISERROR(SEARCH("OK",E145)))</formula>
    </cfRule>
  </conditionalFormatting>
  <conditionalFormatting sqref="E145:E146">
    <cfRule type="containsText" dxfId="610" priority="704" operator="containsText" text="OK">
      <formula>NOT(ISERROR(SEARCH("OK",E145)))</formula>
    </cfRule>
  </conditionalFormatting>
  <conditionalFormatting sqref="E144">
    <cfRule type="containsText" dxfId="609" priority="695" operator="containsText" text="WORNING">
      <formula>NOT(ISERROR(SEARCH("WORNING",E144)))</formula>
    </cfRule>
    <cfRule type="containsText" dxfId="608" priority="696" operator="containsText" text="ALERT">
      <formula>NOT(ISERROR(SEARCH("ALERT",E144)))</formula>
    </cfRule>
    <cfRule type="containsText" dxfId="607" priority="697" operator="containsText" text="OK">
      <formula>NOT(ISERROR(SEARCH("OK",E144)))</formula>
    </cfRule>
  </conditionalFormatting>
  <conditionalFormatting sqref="E144">
    <cfRule type="containsText" dxfId="606" priority="699" operator="containsText" text="OK">
      <formula>NOT(ISERROR(SEARCH("OK",E144)))</formula>
    </cfRule>
  </conditionalFormatting>
  <conditionalFormatting sqref="E144">
    <cfRule type="containsText" dxfId="605" priority="698" operator="containsText" text="WARNING">
      <formula>NOT(ISERROR(SEARCH("WARNING",E144)))</formula>
    </cfRule>
    <cfRule type="containsText" dxfId="604" priority="706" operator="containsText" text="OK">
      <formula>NOT(ISERROR(SEARCH("OK",E144)))</formula>
    </cfRule>
  </conditionalFormatting>
  <conditionalFormatting sqref="E169 E171 E173 E175 E177:E178">
    <cfRule type="containsText" dxfId="603" priority="616" operator="containsText" text="WORNING">
      <formula>NOT(ISERROR(SEARCH("WORNING",E169)))</formula>
    </cfRule>
    <cfRule type="containsText" dxfId="602" priority="617" operator="containsText" text="ALERT">
      <formula>NOT(ISERROR(SEARCH("ALERT",E169)))</formula>
    </cfRule>
    <cfRule type="containsText" dxfId="601" priority="618" operator="containsText" text="OK">
      <formula>NOT(ISERROR(SEARCH("OK",E169)))</formula>
    </cfRule>
  </conditionalFormatting>
  <conditionalFormatting sqref="E169 E171 E173 E175 E177:E178">
    <cfRule type="containsText" dxfId="600" priority="619" operator="containsText" text="WARNING">
      <formula>NOT(ISERROR(SEARCH("WARNING",E169)))</formula>
    </cfRule>
    <cfRule type="containsText" dxfId="599" priority="621" operator="containsText" text="OK">
      <formula>NOT(ISERROR(SEARCH("OK",E169)))</formula>
    </cfRule>
  </conditionalFormatting>
  <conditionalFormatting sqref="E169 E171 E173 E175 E177:E178">
    <cfRule type="containsText" dxfId="598" priority="620" operator="containsText" text="OK">
      <formula>NOT(ISERROR(SEARCH("OK",E169)))</formula>
    </cfRule>
  </conditionalFormatting>
  <conditionalFormatting sqref="E168 E170 E172 E174 E176">
    <cfRule type="containsText" dxfId="597" priority="611" operator="containsText" text="WORNING">
      <formula>NOT(ISERROR(SEARCH("WORNING",E168)))</formula>
    </cfRule>
    <cfRule type="containsText" dxfId="596" priority="612" operator="containsText" text="ALERT">
      <formula>NOT(ISERROR(SEARCH("ALERT",E168)))</formula>
    </cfRule>
    <cfRule type="containsText" dxfId="595" priority="613" operator="containsText" text="OK">
      <formula>NOT(ISERROR(SEARCH("OK",E168)))</formula>
    </cfRule>
  </conditionalFormatting>
  <conditionalFormatting sqref="E168 E170 E172 E174 E176">
    <cfRule type="containsText" dxfId="594" priority="615" operator="containsText" text="OK">
      <formula>NOT(ISERROR(SEARCH("OK",E168)))</formula>
    </cfRule>
  </conditionalFormatting>
  <conditionalFormatting sqref="E168 E170 E172 E174 E176">
    <cfRule type="containsText" dxfId="593" priority="614" operator="containsText" text="WARNING">
      <formula>NOT(ISERROR(SEARCH("WARNING",E168)))</formula>
    </cfRule>
    <cfRule type="containsText" dxfId="592" priority="622" operator="containsText" text="OK">
      <formula>NOT(ISERROR(SEARCH("OK",E168)))</formula>
    </cfRule>
  </conditionalFormatting>
  <conditionalFormatting sqref="E152 E154 E157 E159">
    <cfRule type="containsText" dxfId="591" priority="676" operator="containsText" text="WORNING">
      <formula>NOT(ISERROR(SEARCH("WORNING",E152)))</formula>
    </cfRule>
    <cfRule type="containsText" dxfId="590" priority="677" operator="containsText" text="ALERT">
      <formula>NOT(ISERROR(SEARCH("ALERT",E152)))</formula>
    </cfRule>
    <cfRule type="containsText" dxfId="589" priority="678" operator="containsText" text="OK">
      <formula>NOT(ISERROR(SEARCH("OK",E152)))</formula>
    </cfRule>
  </conditionalFormatting>
  <conditionalFormatting sqref="E152 E154 E157 E159">
    <cfRule type="containsText" dxfId="588" priority="679" operator="containsText" text="WARNING">
      <formula>NOT(ISERROR(SEARCH("WARNING",E152)))</formula>
    </cfRule>
    <cfRule type="containsText" dxfId="587" priority="681" operator="containsText" text="OK">
      <formula>NOT(ISERROR(SEARCH("OK",E152)))</formula>
    </cfRule>
  </conditionalFormatting>
  <conditionalFormatting sqref="E152 E154 E157 E159">
    <cfRule type="containsText" dxfId="586" priority="680" operator="containsText" text="OK">
      <formula>NOT(ISERROR(SEARCH("OK",E152)))</formula>
    </cfRule>
  </conditionalFormatting>
  <conditionalFormatting sqref="E151 E153 E156 E158">
    <cfRule type="containsText" dxfId="585" priority="671" operator="containsText" text="WORNING">
      <formula>NOT(ISERROR(SEARCH("WORNING",E151)))</formula>
    </cfRule>
    <cfRule type="containsText" dxfId="584" priority="672" operator="containsText" text="ALERT">
      <formula>NOT(ISERROR(SEARCH("ALERT",E151)))</formula>
    </cfRule>
    <cfRule type="containsText" dxfId="583" priority="673" operator="containsText" text="OK">
      <formula>NOT(ISERROR(SEARCH("OK",E151)))</formula>
    </cfRule>
  </conditionalFormatting>
  <conditionalFormatting sqref="E151 E153 E156 E158">
    <cfRule type="containsText" dxfId="582" priority="675" operator="containsText" text="OK">
      <formula>NOT(ISERROR(SEARCH("OK",E151)))</formula>
    </cfRule>
  </conditionalFormatting>
  <conditionalFormatting sqref="E151 E153 E156 E158">
    <cfRule type="containsText" dxfId="581" priority="674" operator="containsText" text="WARNING">
      <formula>NOT(ISERROR(SEARCH("WARNING",E151)))</formula>
    </cfRule>
    <cfRule type="containsText" dxfId="580" priority="682" operator="containsText" text="OK">
      <formula>NOT(ISERROR(SEARCH("OK",E151)))</formula>
    </cfRule>
  </conditionalFormatting>
  <conditionalFormatting sqref="E161">
    <cfRule type="containsText" dxfId="579" priority="664" operator="containsText" text="WORNING">
      <formula>NOT(ISERROR(SEARCH("WORNING",E161)))</formula>
    </cfRule>
    <cfRule type="containsText" dxfId="578" priority="665" operator="containsText" text="ALERT">
      <formula>NOT(ISERROR(SEARCH("ALERT",E161)))</formula>
    </cfRule>
    <cfRule type="containsText" dxfId="577" priority="666" operator="containsText" text="OK">
      <formula>NOT(ISERROR(SEARCH("OK",E161)))</formula>
    </cfRule>
  </conditionalFormatting>
  <conditionalFormatting sqref="E161">
    <cfRule type="containsText" dxfId="576" priority="667" operator="containsText" text="WARNING">
      <formula>NOT(ISERROR(SEARCH("WARNING",E161)))</formula>
    </cfRule>
    <cfRule type="containsText" dxfId="575" priority="669" operator="containsText" text="OK">
      <formula>NOT(ISERROR(SEARCH("OK",E161)))</formula>
    </cfRule>
  </conditionalFormatting>
  <conditionalFormatting sqref="E161">
    <cfRule type="containsText" dxfId="574" priority="668" operator="containsText" text="OK">
      <formula>NOT(ISERROR(SEARCH("OK",E161)))</formula>
    </cfRule>
  </conditionalFormatting>
  <conditionalFormatting sqref="E160">
    <cfRule type="containsText" dxfId="573" priority="659" operator="containsText" text="WORNING">
      <formula>NOT(ISERROR(SEARCH("WORNING",E160)))</formula>
    </cfRule>
    <cfRule type="containsText" dxfId="572" priority="660" operator="containsText" text="ALERT">
      <formula>NOT(ISERROR(SEARCH("ALERT",E160)))</formula>
    </cfRule>
    <cfRule type="containsText" dxfId="571" priority="661" operator="containsText" text="OK">
      <formula>NOT(ISERROR(SEARCH("OK",E160)))</formula>
    </cfRule>
  </conditionalFormatting>
  <conditionalFormatting sqref="E160">
    <cfRule type="containsText" dxfId="570" priority="663" operator="containsText" text="OK">
      <formula>NOT(ISERROR(SEARCH("OK",E160)))</formula>
    </cfRule>
  </conditionalFormatting>
  <conditionalFormatting sqref="E160">
    <cfRule type="containsText" dxfId="569" priority="662" operator="containsText" text="WARNING">
      <formula>NOT(ISERROR(SEARCH("WARNING",E160)))</formula>
    </cfRule>
    <cfRule type="containsText" dxfId="568" priority="670" operator="containsText" text="OK">
      <formula>NOT(ISERROR(SEARCH("OK",E160)))</formula>
    </cfRule>
  </conditionalFormatting>
  <conditionalFormatting sqref="E163">
    <cfRule type="containsText" dxfId="567" priority="652" operator="containsText" text="WORNING">
      <formula>NOT(ISERROR(SEARCH("WORNING",E163)))</formula>
    </cfRule>
    <cfRule type="containsText" dxfId="566" priority="653" operator="containsText" text="ALERT">
      <formula>NOT(ISERROR(SEARCH("ALERT",E163)))</formula>
    </cfRule>
    <cfRule type="containsText" dxfId="565" priority="654" operator="containsText" text="OK">
      <formula>NOT(ISERROR(SEARCH("OK",E163)))</formula>
    </cfRule>
  </conditionalFormatting>
  <conditionalFormatting sqref="E163">
    <cfRule type="containsText" dxfId="564" priority="655" operator="containsText" text="WARNING">
      <formula>NOT(ISERROR(SEARCH("WARNING",E163)))</formula>
    </cfRule>
    <cfRule type="containsText" dxfId="563" priority="657" operator="containsText" text="OK">
      <formula>NOT(ISERROR(SEARCH("OK",E163)))</formula>
    </cfRule>
  </conditionalFormatting>
  <conditionalFormatting sqref="E163">
    <cfRule type="containsText" dxfId="562" priority="656" operator="containsText" text="OK">
      <formula>NOT(ISERROR(SEARCH("OK",E163)))</formula>
    </cfRule>
  </conditionalFormatting>
  <conditionalFormatting sqref="E162">
    <cfRule type="containsText" dxfId="561" priority="647" operator="containsText" text="WORNING">
      <formula>NOT(ISERROR(SEARCH("WORNING",E162)))</formula>
    </cfRule>
    <cfRule type="containsText" dxfId="560" priority="648" operator="containsText" text="ALERT">
      <formula>NOT(ISERROR(SEARCH("ALERT",E162)))</formula>
    </cfRule>
    <cfRule type="containsText" dxfId="559" priority="649" operator="containsText" text="OK">
      <formula>NOT(ISERROR(SEARCH("OK",E162)))</formula>
    </cfRule>
  </conditionalFormatting>
  <conditionalFormatting sqref="E162">
    <cfRule type="containsText" dxfId="558" priority="651" operator="containsText" text="OK">
      <formula>NOT(ISERROR(SEARCH("OK",E162)))</formula>
    </cfRule>
  </conditionalFormatting>
  <conditionalFormatting sqref="E162">
    <cfRule type="containsText" dxfId="557" priority="650" operator="containsText" text="WARNING">
      <formula>NOT(ISERROR(SEARCH("WARNING",E162)))</formula>
    </cfRule>
    <cfRule type="containsText" dxfId="556" priority="658" operator="containsText" text="OK">
      <formula>NOT(ISERROR(SEARCH("OK",E162)))</formula>
    </cfRule>
  </conditionalFormatting>
  <conditionalFormatting sqref="E165">
    <cfRule type="containsText" dxfId="555" priority="640" operator="containsText" text="WORNING">
      <formula>NOT(ISERROR(SEARCH("WORNING",E165)))</formula>
    </cfRule>
    <cfRule type="containsText" dxfId="554" priority="641" operator="containsText" text="ALERT">
      <formula>NOT(ISERROR(SEARCH("ALERT",E165)))</formula>
    </cfRule>
    <cfRule type="containsText" dxfId="553" priority="642" operator="containsText" text="OK">
      <formula>NOT(ISERROR(SEARCH("OK",E165)))</formula>
    </cfRule>
  </conditionalFormatting>
  <conditionalFormatting sqref="E165">
    <cfRule type="containsText" dxfId="552" priority="643" operator="containsText" text="WARNING">
      <formula>NOT(ISERROR(SEARCH("WARNING",E165)))</formula>
    </cfRule>
    <cfRule type="containsText" dxfId="551" priority="645" operator="containsText" text="OK">
      <formula>NOT(ISERROR(SEARCH("OK",E165)))</formula>
    </cfRule>
  </conditionalFormatting>
  <conditionalFormatting sqref="E165">
    <cfRule type="containsText" dxfId="550" priority="644" operator="containsText" text="OK">
      <formula>NOT(ISERROR(SEARCH("OK",E165)))</formula>
    </cfRule>
  </conditionalFormatting>
  <conditionalFormatting sqref="E164">
    <cfRule type="containsText" dxfId="549" priority="635" operator="containsText" text="WORNING">
      <formula>NOT(ISERROR(SEARCH("WORNING",E164)))</formula>
    </cfRule>
    <cfRule type="containsText" dxfId="548" priority="636" operator="containsText" text="ALERT">
      <formula>NOT(ISERROR(SEARCH("ALERT",E164)))</formula>
    </cfRule>
    <cfRule type="containsText" dxfId="547" priority="637" operator="containsText" text="OK">
      <formula>NOT(ISERROR(SEARCH("OK",E164)))</formula>
    </cfRule>
  </conditionalFormatting>
  <conditionalFormatting sqref="E164">
    <cfRule type="containsText" dxfId="546" priority="639" operator="containsText" text="OK">
      <formula>NOT(ISERROR(SEARCH("OK",E164)))</formula>
    </cfRule>
  </conditionalFormatting>
  <conditionalFormatting sqref="E164">
    <cfRule type="containsText" dxfId="545" priority="638" operator="containsText" text="WARNING">
      <formula>NOT(ISERROR(SEARCH("WARNING",E164)))</formula>
    </cfRule>
    <cfRule type="containsText" dxfId="544" priority="646" operator="containsText" text="OK">
      <formula>NOT(ISERROR(SEARCH("OK",E164)))</formula>
    </cfRule>
  </conditionalFormatting>
  <conditionalFormatting sqref="E167">
    <cfRule type="containsText" dxfId="543" priority="628" operator="containsText" text="WORNING">
      <formula>NOT(ISERROR(SEARCH("WORNING",E167)))</formula>
    </cfRule>
    <cfRule type="containsText" dxfId="542" priority="629" operator="containsText" text="ALERT">
      <formula>NOT(ISERROR(SEARCH("ALERT",E167)))</formula>
    </cfRule>
    <cfRule type="containsText" dxfId="541" priority="630" operator="containsText" text="OK">
      <formula>NOT(ISERROR(SEARCH("OK",E167)))</formula>
    </cfRule>
  </conditionalFormatting>
  <conditionalFormatting sqref="E167">
    <cfRule type="containsText" dxfId="540" priority="631" operator="containsText" text="WARNING">
      <formula>NOT(ISERROR(SEARCH("WARNING",E167)))</formula>
    </cfRule>
    <cfRule type="containsText" dxfId="539" priority="633" operator="containsText" text="OK">
      <formula>NOT(ISERROR(SEARCH("OK",E167)))</formula>
    </cfRule>
  </conditionalFormatting>
  <conditionalFormatting sqref="E167">
    <cfRule type="containsText" dxfId="538" priority="632" operator="containsText" text="OK">
      <formula>NOT(ISERROR(SEARCH("OK",E167)))</formula>
    </cfRule>
  </conditionalFormatting>
  <conditionalFormatting sqref="E166">
    <cfRule type="containsText" dxfId="537" priority="623" operator="containsText" text="WORNING">
      <formula>NOT(ISERROR(SEARCH("WORNING",E166)))</formula>
    </cfRule>
    <cfRule type="containsText" dxfId="536" priority="624" operator="containsText" text="ALERT">
      <formula>NOT(ISERROR(SEARCH("ALERT",E166)))</formula>
    </cfRule>
    <cfRule type="containsText" dxfId="535" priority="625" operator="containsText" text="OK">
      <formula>NOT(ISERROR(SEARCH("OK",E166)))</formula>
    </cfRule>
  </conditionalFormatting>
  <conditionalFormatting sqref="E166">
    <cfRule type="containsText" dxfId="534" priority="627" operator="containsText" text="OK">
      <formula>NOT(ISERROR(SEARCH("OK",E166)))</formula>
    </cfRule>
  </conditionalFormatting>
  <conditionalFormatting sqref="E166">
    <cfRule type="containsText" dxfId="533" priority="626" operator="containsText" text="WARNING">
      <formula>NOT(ISERROR(SEARCH("WARNING",E166)))</formula>
    </cfRule>
    <cfRule type="containsText" dxfId="532" priority="634" operator="containsText" text="OK">
      <formula>NOT(ISERROR(SEARCH("OK",E166)))</formula>
    </cfRule>
  </conditionalFormatting>
  <conditionalFormatting sqref="E93">
    <cfRule type="containsText" dxfId="531" priority="594" operator="containsText" text="WORNING">
      <formula>NOT(ISERROR(SEARCH("WORNING",E93)))</formula>
    </cfRule>
    <cfRule type="containsText" dxfId="530" priority="595" operator="containsText" text="ALERT">
      <formula>NOT(ISERROR(SEARCH("ALERT",E93)))</formula>
    </cfRule>
    <cfRule type="containsText" dxfId="529" priority="596" operator="containsText" text="OK">
      <formula>NOT(ISERROR(SEARCH("OK",E93)))</formula>
    </cfRule>
  </conditionalFormatting>
  <conditionalFormatting sqref="E93">
    <cfRule type="containsText" dxfId="528" priority="597" operator="containsText" text="WARNING">
      <formula>NOT(ISERROR(SEARCH("WARNING",E93)))</formula>
    </cfRule>
  </conditionalFormatting>
  <conditionalFormatting sqref="E93">
    <cfRule type="containsText" dxfId="527" priority="598" operator="containsText" text="OK">
      <formula>NOT(ISERROR(SEARCH("OK",E93)))</formula>
    </cfRule>
  </conditionalFormatting>
  <conditionalFormatting sqref="E94:E95">
    <cfRule type="containsText" dxfId="526" priority="589" operator="containsText" text="WORNING">
      <formula>NOT(ISERROR(SEARCH("WORNING",E94)))</formula>
    </cfRule>
    <cfRule type="containsText" dxfId="525" priority="590" operator="containsText" text="ALERT">
      <formula>NOT(ISERROR(SEARCH("ALERT",E94)))</formula>
    </cfRule>
    <cfRule type="containsText" dxfId="524" priority="591" operator="containsText" text="OK">
      <formula>NOT(ISERROR(SEARCH("OK",E94)))</formula>
    </cfRule>
  </conditionalFormatting>
  <conditionalFormatting sqref="E94:E95">
    <cfRule type="containsText" dxfId="523" priority="592" operator="containsText" text="WARNING">
      <formula>NOT(ISERROR(SEARCH("WARNING",E94)))</formula>
    </cfRule>
  </conditionalFormatting>
  <conditionalFormatting sqref="E94:E95">
    <cfRule type="containsText" dxfId="522" priority="593" operator="containsText" text="OK">
      <formula>NOT(ISERROR(SEARCH("OK",E94)))</formula>
    </cfRule>
  </conditionalFormatting>
  <conditionalFormatting sqref="E270:E271">
    <cfRule type="containsText" dxfId="521" priority="286" operator="containsText" text="WORNING">
      <formula>NOT(ISERROR(SEARCH("WORNING",E270)))</formula>
    </cfRule>
    <cfRule type="containsText" dxfId="520" priority="287" operator="containsText" text="ALERT">
      <formula>NOT(ISERROR(SEARCH("ALERT",E270)))</formula>
    </cfRule>
    <cfRule type="containsText" dxfId="519" priority="288" operator="containsText" text="OK">
      <formula>NOT(ISERROR(SEARCH("OK",E270)))</formula>
    </cfRule>
  </conditionalFormatting>
  <conditionalFormatting sqref="E270:E271">
    <cfRule type="containsText" dxfId="518" priority="290" operator="containsText" text="OK">
      <formula>NOT(ISERROR(SEARCH("OK",E270)))</formula>
    </cfRule>
  </conditionalFormatting>
  <conditionalFormatting sqref="E250:E251">
    <cfRule type="containsText" dxfId="517" priority="581" operator="containsText" text="WORNING">
      <formula>NOT(ISERROR(SEARCH("WORNING",E250)))</formula>
    </cfRule>
    <cfRule type="containsText" dxfId="516" priority="582" operator="containsText" text="ALERT">
      <formula>NOT(ISERROR(SEARCH("ALERT",E250)))</formula>
    </cfRule>
    <cfRule type="containsText" dxfId="515" priority="583" operator="containsText" text="OK">
      <formula>NOT(ISERROR(SEARCH("OK",E250)))</formula>
    </cfRule>
  </conditionalFormatting>
  <conditionalFormatting sqref="E250:E251">
    <cfRule type="containsText" dxfId="514" priority="580" operator="containsText" text="OK">
      <formula>NOT(ISERROR(SEARCH("OK",E250)))</formula>
    </cfRule>
    <cfRule type="containsText" dxfId="513" priority="584" operator="containsText" text="WARNING">
      <formula>NOT(ISERROR(SEARCH("WARNING",E250)))</formula>
    </cfRule>
  </conditionalFormatting>
  <conditionalFormatting sqref="E250:E251">
    <cfRule type="containsText" dxfId="512" priority="585" operator="containsText" text="OK">
      <formula>NOT(ISERROR(SEARCH("OK",E250)))</formula>
    </cfRule>
  </conditionalFormatting>
  <conditionalFormatting sqref="E252:E255 E258">
    <cfRule type="containsText" dxfId="511" priority="576" operator="containsText" text="WORNING">
      <formula>NOT(ISERROR(SEARCH("WORNING",E252)))</formula>
    </cfRule>
    <cfRule type="containsText" dxfId="510" priority="577" operator="containsText" text="ALERT">
      <formula>NOT(ISERROR(SEARCH("ALERT",E252)))</formula>
    </cfRule>
    <cfRule type="containsText" dxfId="509" priority="578" operator="containsText" text="OK">
      <formula>NOT(ISERROR(SEARCH("OK",E252)))</formula>
    </cfRule>
  </conditionalFormatting>
  <conditionalFormatting sqref="E252:E255 E258">
    <cfRule type="containsText" dxfId="508" priority="2311" operator="containsText" text="OK">
      <formula>NOT(ISERROR(SEARCH("OK",E252)))</formula>
    </cfRule>
  </conditionalFormatting>
  <conditionalFormatting sqref="E252:E255 E258">
    <cfRule type="containsText" dxfId="507" priority="579" operator="containsText" text="WARNING">
      <formula>NOT(ISERROR(SEARCH("WARNING",E252)))</formula>
    </cfRule>
  </conditionalFormatting>
  <conditionalFormatting sqref="E263">
    <cfRule type="containsText" dxfId="506" priority="565" operator="containsText" text="WORNING">
      <formula>NOT(ISERROR(SEARCH("WORNING",E263)))</formula>
    </cfRule>
    <cfRule type="containsText" dxfId="505" priority="566" operator="containsText" text="ALERT">
      <formula>NOT(ISERROR(SEARCH("ALERT",E263)))</formula>
    </cfRule>
    <cfRule type="containsText" dxfId="504" priority="567" operator="containsText" text="OK">
      <formula>NOT(ISERROR(SEARCH("OK",E263)))</formula>
    </cfRule>
  </conditionalFormatting>
  <conditionalFormatting sqref="E263">
    <cfRule type="containsText" dxfId="503" priority="568" operator="containsText" text="WARNING">
      <formula>NOT(ISERROR(SEARCH("WARNING",E263)))</formula>
    </cfRule>
    <cfRule type="containsText" dxfId="502" priority="570" operator="containsText" text="OK">
      <formula>NOT(ISERROR(SEARCH("OK",E263)))</formula>
    </cfRule>
  </conditionalFormatting>
  <conditionalFormatting sqref="E263">
    <cfRule type="containsText" dxfId="501" priority="569" operator="containsText" text="OK">
      <formula>NOT(ISERROR(SEARCH("OK",E263)))</formula>
    </cfRule>
  </conditionalFormatting>
  <conditionalFormatting sqref="E259:E262">
    <cfRule type="containsText" dxfId="500" priority="560" operator="containsText" text="WORNING">
      <formula>NOT(ISERROR(SEARCH("WORNING",E259)))</formula>
    </cfRule>
    <cfRule type="containsText" dxfId="499" priority="561" operator="containsText" text="ALERT">
      <formula>NOT(ISERROR(SEARCH("ALERT",E259)))</formula>
    </cfRule>
    <cfRule type="containsText" dxfId="498" priority="562" operator="containsText" text="OK">
      <formula>NOT(ISERROR(SEARCH("OK",E259)))</formula>
    </cfRule>
  </conditionalFormatting>
  <conditionalFormatting sqref="E259:E262">
    <cfRule type="containsText" dxfId="497" priority="564" operator="containsText" text="OK">
      <formula>NOT(ISERROR(SEARCH("OK",E259)))</formula>
    </cfRule>
  </conditionalFormatting>
  <conditionalFormatting sqref="E259:E262">
    <cfRule type="containsText" dxfId="496" priority="563" operator="containsText" text="WARNING">
      <formula>NOT(ISERROR(SEARCH("WARNING",E259)))</formula>
    </cfRule>
    <cfRule type="containsText" dxfId="495" priority="571" operator="containsText" text="OK">
      <formula>NOT(ISERROR(SEARCH("OK",E259)))</formula>
    </cfRule>
  </conditionalFormatting>
  <conditionalFormatting sqref="E265:E266">
    <cfRule type="containsText" dxfId="494" priority="555" operator="containsText" text="WORNING">
      <formula>NOT(ISERROR(SEARCH("WORNING",E265)))</formula>
    </cfRule>
    <cfRule type="containsText" dxfId="493" priority="556" operator="containsText" text="ALERT">
      <formula>NOT(ISERROR(SEARCH("ALERT",E265)))</formula>
    </cfRule>
    <cfRule type="containsText" dxfId="492" priority="557" operator="containsText" text="OK">
      <formula>NOT(ISERROR(SEARCH("OK",E265)))</formula>
    </cfRule>
  </conditionalFormatting>
  <conditionalFormatting sqref="E265:E266">
    <cfRule type="containsText" dxfId="491" priority="558" operator="containsText" text="WARNING">
      <formula>NOT(ISERROR(SEARCH("WARNING",E265)))</formula>
    </cfRule>
  </conditionalFormatting>
  <conditionalFormatting sqref="E265:E266">
    <cfRule type="containsText" dxfId="490" priority="559" operator="containsText" text="OK">
      <formula>NOT(ISERROR(SEARCH("OK",E265)))</formula>
    </cfRule>
  </conditionalFormatting>
  <conditionalFormatting sqref="E264">
    <cfRule type="containsText" dxfId="489" priority="550" operator="containsText" text="WORNING">
      <formula>NOT(ISERROR(SEARCH("WORNING",E264)))</formula>
    </cfRule>
    <cfRule type="containsText" dxfId="488" priority="551" operator="containsText" text="ALERT">
      <formula>NOT(ISERROR(SEARCH("ALERT",E264)))</formula>
    </cfRule>
    <cfRule type="containsText" dxfId="487" priority="552" operator="containsText" text="OK">
      <formula>NOT(ISERROR(SEARCH("OK",E264)))</formula>
    </cfRule>
  </conditionalFormatting>
  <conditionalFormatting sqref="E264">
    <cfRule type="containsText" dxfId="486" priority="554" operator="containsText" text="OK">
      <formula>NOT(ISERROR(SEARCH("OK",E264)))</formula>
    </cfRule>
  </conditionalFormatting>
  <conditionalFormatting sqref="E264">
    <cfRule type="containsText" dxfId="485" priority="553" operator="containsText" text="WARNING">
      <formula>NOT(ISERROR(SEARCH("WARNING",E264)))</formula>
    </cfRule>
  </conditionalFormatting>
  <conditionalFormatting sqref="E268:E269 E275:E276 E273">
    <cfRule type="containsText" dxfId="484" priority="545" operator="containsText" text="WORNING">
      <formula>NOT(ISERROR(SEARCH("WORNING",E268)))</formula>
    </cfRule>
    <cfRule type="containsText" dxfId="483" priority="546" operator="containsText" text="ALERT">
      <formula>NOT(ISERROR(SEARCH("ALERT",E268)))</formula>
    </cfRule>
    <cfRule type="containsText" dxfId="482" priority="547" operator="containsText" text="OK">
      <formula>NOT(ISERROR(SEARCH("OK",E268)))</formula>
    </cfRule>
  </conditionalFormatting>
  <conditionalFormatting sqref="E268:E269 E275:E276 E273">
    <cfRule type="containsText" dxfId="481" priority="548" operator="containsText" text="WARNING">
      <formula>NOT(ISERROR(SEARCH("WARNING",E268)))</formula>
    </cfRule>
    <cfRule type="containsText" dxfId="480" priority="572" operator="containsText" text="OK">
      <formula>NOT(ISERROR(SEARCH("OK",E268)))</formula>
    </cfRule>
  </conditionalFormatting>
  <conditionalFormatting sqref="E268:E269 E275:E276 E273">
    <cfRule type="containsText" dxfId="479" priority="549" operator="containsText" text="OK">
      <formula>NOT(ISERROR(SEARCH("OK",E268)))</formula>
    </cfRule>
  </conditionalFormatting>
  <conditionalFormatting sqref="E267 E274 E272">
    <cfRule type="containsText" dxfId="478" priority="540" operator="containsText" text="WORNING">
      <formula>NOT(ISERROR(SEARCH("WORNING",E267)))</formula>
    </cfRule>
    <cfRule type="containsText" dxfId="477" priority="541" operator="containsText" text="ALERT">
      <formula>NOT(ISERROR(SEARCH("ALERT",E267)))</formula>
    </cfRule>
    <cfRule type="containsText" dxfId="476" priority="542" operator="containsText" text="OK">
      <formula>NOT(ISERROR(SEARCH("OK",E267)))</formula>
    </cfRule>
  </conditionalFormatting>
  <conditionalFormatting sqref="E267 E274 E272">
    <cfRule type="containsText" dxfId="475" priority="544" operator="containsText" text="OK">
      <formula>NOT(ISERROR(SEARCH("OK",E267)))</formula>
    </cfRule>
  </conditionalFormatting>
  <conditionalFormatting sqref="E267 E274 E272">
    <cfRule type="containsText" dxfId="474" priority="543" operator="containsText" text="WARNING">
      <formula>NOT(ISERROR(SEARCH("WARNING",E267)))</formula>
    </cfRule>
    <cfRule type="containsText" dxfId="473" priority="573" operator="containsText" text="OK">
      <formula>NOT(ISERROR(SEARCH("OK",E267)))</formula>
    </cfRule>
  </conditionalFormatting>
  <conditionalFormatting sqref="E273">
    <cfRule type="containsText" dxfId="472" priority="535" operator="containsText" text="WORNING">
      <formula>NOT(ISERROR(SEARCH("WORNING",E273)))</formula>
    </cfRule>
    <cfRule type="containsText" dxfId="471" priority="536" operator="containsText" text="ALERT">
      <formula>NOT(ISERROR(SEARCH("ALERT",E273)))</formula>
    </cfRule>
    <cfRule type="containsText" dxfId="470" priority="537" operator="containsText" text="OK">
      <formula>NOT(ISERROR(SEARCH("OK",E273)))</formula>
    </cfRule>
  </conditionalFormatting>
  <conditionalFormatting sqref="E273">
    <cfRule type="containsText" dxfId="469" priority="538" operator="containsText" text="WARNING">
      <formula>NOT(ISERROR(SEARCH("WARNING",E273)))</formula>
    </cfRule>
  </conditionalFormatting>
  <conditionalFormatting sqref="E273">
    <cfRule type="containsText" dxfId="468" priority="539" operator="containsText" text="OK">
      <formula>NOT(ISERROR(SEARCH("OK",E273)))</formula>
    </cfRule>
  </conditionalFormatting>
  <conditionalFormatting sqref="E272">
    <cfRule type="containsText" dxfId="467" priority="530" operator="containsText" text="WORNING">
      <formula>NOT(ISERROR(SEARCH("WORNING",E272)))</formula>
    </cfRule>
    <cfRule type="containsText" dxfId="466" priority="531" operator="containsText" text="ALERT">
      <formula>NOT(ISERROR(SEARCH("ALERT",E272)))</formula>
    </cfRule>
    <cfRule type="containsText" dxfId="465" priority="532" operator="containsText" text="OK">
      <formula>NOT(ISERROR(SEARCH("OK",E272)))</formula>
    </cfRule>
  </conditionalFormatting>
  <conditionalFormatting sqref="E272">
    <cfRule type="containsText" dxfId="464" priority="534" operator="containsText" text="OK">
      <formula>NOT(ISERROR(SEARCH("OK",E272)))</formula>
    </cfRule>
  </conditionalFormatting>
  <conditionalFormatting sqref="E272">
    <cfRule type="containsText" dxfId="463" priority="533" operator="containsText" text="WARNING">
      <formula>NOT(ISERROR(SEARCH("WARNING",E272)))</formula>
    </cfRule>
  </conditionalFormatting>
  <conditionalFormatting sqref="E275:E276">
    <cfRule type="containsText" dxfId="462" priority="525" operator="containsText" text="WORNING">
      <formula>NOT(ISERROR(SEARCH("WORNING",E275)))</formula>
    </cfRule>
    <cfRule type="containsText" dxfId="461" priority="526" operator="containsText" text="ALERT">
      <formula>NOT(ISERROR(SEARCH("ALERT",E275)))</formula>
    </cfRule>
    <cfRule type="containsText" dxfId="460" priority="527" operator="containsText" text="OK">
      <formula>NOT(ISERROR(SEARCH("OK",E275)))</formula>
    </cfRule>
  </conditionalFormatting>
  <conditionalFormatting sqref="E275:E276">
    <cfRule type="containsText" dxfId="459" priority="528" operator="containsText" text="WARNING">
      <formula>NOT(ISERROR(SEARCH("WARNING",E275)))</formula>
    </cfRule>
    <cfRule type="containsText" dxfId="458" priority="574" operator="containsText" text="OK">
      <formula>NOT(ISERROR(SEARCH("OK",E275)))</formula>
    </cfRule>
  </conditionalFormatting>
  <conditionalFormatting sqref="E275:E276">
    <cfRule type="containsText" dxfId="457" priority="529" operator="containsText" text="OK">
      <formula>NOT(ISERROR(SEARCH("OK",E275)))</formula>
    </cfRule>
  </conditionalFormatting>
  <conditionalFormatting sqref="E274">
    <cfRule type="containsText" dxfId="456" priority="520" operator="containsText" text="WORNING">
      <formula>NOT(ISERROR(SEARCH("WORNING",E274)))</formula>
    </cfRule>
    <cfRule type="containsText" dxfId="455" priority="521" operator="containsText" text="ALERT">
      <formula>NOT(ISERROR(SEARCH("ALERT",E274)))</formula>
    </cfRule>
    <cfRule type="containsText" dxfId="454" priority="522" operator="containsText" text="OK">
      <formula>NOT(ISERROR(SEARCH("OK",E274)))</formula>
    </cfRule>
  </conditionalFormatting>
  <conditionalFormatting sqref="E274">
    <cfRule type="containsText" dxfId="453" priority="524" operator="containsText" text="OK">
      <formula>NOT(ISERROR(SEARCH("OK",E274)))</formula>
    </cfRule>
  </conditionalFormatting>
  <conditionalFormatting sqref="E274">
    <cfRule type="containsText" dxfId="452" priority="523" operator="containsText" text="WARNING">
      <formula>NOT(ISERROR(SEARCH("WARNING",E274)))</formula>
    </cfRule>
    <cfRule type="containsText" dxfId="451" priority="575" operator="containsText" text="OK">
      <formula>NOT(ISERROR(SEARCH("OK",E274)))</formula>
    </cfRule>
  </conditionalFormatting>
  <conditionalFormatting sqref="E278">
    <cfRule type="containsText" dxfId="450" priority="515" operator="containsText" text="WORNING">
      <formula>NOT(ISERROR(SEARCH("WORNING",E278)))</formula>
    </cfRule>
    <cfRule type="containsText" dxfId="449" priority="516" operator="containsText" text="ALERT">
      <formula>NOT(ISERROR(SEARCH("ALERT",E278)))</formula>
    </cfRule>
    <cfRule type="containsText" dxfId="448" priority="517" operator="containsText" text="OK">
      <formula>NOT(ISERROR(SEARCH("OK",E278)))</formula>
    </cfRule>
  </conditionalFormatting>
  <conditionalFormatting sqref="E278">
    <cfRule type="containsText" dxfId="447" priority="518" operator="containsText" text="WARNING">
      <formula>NOT(ISERROR(SEARCH("WARNING",E278)))</formula>
    </cfRule>
  </conditionalFormatting>
  <conditionalFormatting sqref="E278">
    <cfRule type="containsText" dxfId="446" priority="519" operator="containsText" text="OK">
      <formula>NOT(ISERROR(SEARCH("OK",E278)))</formula>
    </cfRule>
  </conditionalFormatting>
  <conditionalFormatting sqref="E277">
    <cfRule type="containsText" dxfId="445" priority="510" operator="containsText" text="WORNING">
      <formula>NOT(ISERROR(SEARCH("WORNING",E277)))</formula>
    </cfRule>
    <cfRule type="containsText" dxfId="444" priority="511" operator="containsText" text="ALERT">
      <formula>NOT(ISERROR(SEARCH("ALERT",E277)))</formula>
    </cfRule>
    <cfRule type="containsText" dxfId="443" priority="512" operator="containsText" text="OK">
      <formula>NOT(ISERROR(SEARCH("OK",E277)))</formula>
    </cfRule>
  </conditionalFormatting>
  <conditionalFormatting sqref="E277">
    <cfRule type="containsText" dxfId="442" priority="514" operator="containsText" text="OK">
      <formula>NOT(ISERROR(SEARCH("OK",E277)))</formula>
    </cfRule>
  </conditionalFormatting>
  <conditionalFormatting sqref="E277">
    <cfRule type="containsText" dxfId="441" priority="513" operator="containsText" text="WARNING">
      <formula>NOT(ISERROR(SEARCH("WARNING",E277)))</formula>
    </cfRule>
  </conditionalFormatting>
  <conditionalFormatting sqref="E280">
    <cfRule type="containsText" dxfId="440" priority="505" operator="containsText" text="WORNING">
      <formula>NOT(ISERROR(SEARCH("WORNING",E280)))</formula>
    </cfRule>
    <cfRule type="containsText" dxfId="439" priority="506" operator="containsText" text="ALERT">
      <formula>NOT(ISERROR(SEARCH("ALERT",E280)))</formula>
    </cfRule>
    <cfRule type="containsText" dxfId="438" priority="507" operator="containsText" text="OK">
      <formula>NOT(ISERROR(SEARCH("OK",E280)))</formula>
    </cfRule>
  </conditionalFormatting>
  <conditionalFormatting sqref="E280">
    <cfRule type="containsText" dxfId="437" priority="508" operator="containsText" text="WARNING">
      <formula>NOT(ISERROR(SEARCH("WARNING",E280)))</formula>
    </cfRule>
  </conditionalFormatting>
  <conditionalFormatting sqref="E280">
    <cfRule type="containsText" dxfId="436" priority="509" operator="containsText" text="OK">
      <formula>NOT(ISERROR(SEARCH("OK",E280)))</formula>
    </cfRule>
  </conditionalFormatting>
  <conditionalFormatting sqref="E279">
    <cfRule type="containsText" dxfId="435" priority="500" operator="containsText" text="WORNING">
      <formula>NOT(ISERROR(SEARCH("WORNING",E279)))</formula>
    </cfRule>
    <cfRule type="containsText" dxfId="434" priority="501" operator="containsText" text="ALERT">
      <formula>NOT(ISERROR(SEARCH("ALERT",E279)))</formula>
    </cfRule>
    <cfRule type="containsText" dxfId="433" priority="502" operator="containsText" text="OK">
      <formula>NOT(ISERROR(SEARCH("OK",E279)))</formula>
    </cfRule>
  </conditionalFormatting>
  <conditionalFormatting sqref="E279">
    <cfRule type="containsText" dxfId="432" priority="504" operator="containsText" text="OK">
      <formula>NOT(ISERROR(SEARCH("OK",E279)))</formula>
    </cfRule>
  </conditionalFormatting>
  <conditionalFormatting sqref="E279">
    <cfRule type="containsText" dxfId="431" priority="503" operator="containsText" text="WARNING">
      <formula>NOT(ISERROR(SEARCH("WARNING",E279)))</formula>
    </cfRule>
  </conditionalFormatting>
  <conditionalFormatting sqref="E282">
    <cfRule type="containsText" dxfId="430" priority="495" operator="containsText" text="WORNING">
      <formula>NOT(ISERROR(SEARCH("WORNING",E282)))</formula>
    </cfRule>
    <cfRule type="containsText" dxfId="429" priority="496" operator="containsText" text="ALERT">
      <formula>NOT(ISERROR(SEARCH("ALERT",E282)))</formula>
    </cfRule>
    <cfRule type="containsText" dxfId="428" priority="497" operator="containsText" text="OK">
      <formula>NOT(ISERROR(SEARCH("OK",E282)))</formula>
    </cfRule>
  </conditionalFormatting>
  <conditionalFormatting sqref="E282">
    <cfRule type="containsText" dxfId="427" priority="498" operator="containsText" text="WARNING">
      <formula>NOT(ISERROR(SEARCH("WARNING",E282)))</formula>
    </cfRule>
  </conditionalFormatting>
  <conditionalFormatting sqref="E282">
    <cfRule type="containsText" dxfId="426" priority="499" operator="containsText" text="OK">
      <formula>NOT(ISERROR(SEARCH("OK",E282)))</formula>
    </cfRule>
  </conditionalFormatting>
  <conditionalFormatting sqref="E281">
    <cfRule type="containsText" dxfId="425" priority="490" operator="containsText" text="WORNING">
      <formula>NOT(ISERROR(SEARCH("WORNING",E281)))</formula>
    </cfRule>
    <cfRule type="containsText" dxfId="424" priority="491" operator="containsText" text="ALERT">
      <formula>NOT(ISERROR(SEARCH("ALERT",E281)))</formula>
    </cfRule>
    <cfRule type="containsText" dxfId="423" priority="492" operator="containsText" text="OK">
      <formula>NOT(ISERROR(SEARCH("OK",E281)))</formula>
    </cfRule>
  </conditionalFormatting>
  <conditionalFormatting sqref="E281">
    <cfRule type="containsText" dxfId="422" priority="494" operator="containsText" text="OK">
      <formula>NOT(ISERROR(SEARCH("OK",E281)))</formula>
    </cfRule>
  </conditionalFormatting>
  <conditionalFormatting sqref="E281">
    <cfRule type="containsText" dxfId="421" priority="493" operator="containsText" text="WARNING">
      <formula>NOT(ISERROR(SEARCH("WARNING",E281)))</formula>
    </cfRule>
  </conditionalFormatting>
  <conditionalFormatting sqref="E284">
    <cfRule type="containsText" dxfId="420" priority="485" operator="containsText" text="WORNING">
      <formula>NOT(ISERROR(SEARCH("WORNING",E284)))</formula>
    </cfRule>
    <cfRule type="containsText" dxfId="419" priority="486" operator="containsText" text="ALERT">
      <formula>NOT(ISERROR(SEARCH("ALERT",E284)))</formula>
    </cfRule>
    <cfRule type="containsText" dxfId="418" priority="487" operator="containsText" text="OK">
      <formula>NOT(ISERROR(SEARCH("OK",E284)))</formula>
    </cfRule>
  </conditionalFormatting>
  <conditionalFormatting sqref="E284">
    <cfRule type="containsText" dxfId="417" priority="488" operator="containsText" text="WARNING">
      <formula>NOT(ISERROR(SEARCH("WARNING",E284)))</formula>
    </cfRule>
  </conditionalFormatting>
  <conditionalFormatting sqref="E284">
    <cfRule type="containsText" dxfId="416" priority="489" operator="containsText" text="OK">
      <formula>NOT(ISERROR(SEARCH("OK",E284)))</formula>
    </cfRule>
  </conditionalFormatting>
  <conditionalFormatting sqref="E283">
    <cfRule type="containsText" dxfId="415" priority="480" operator="containsText" text="WORNING">
      <formula>NOT(ISERROR(SEARCH("WORNING",E283)))</formula>
    </cfRule>
    <cfRule type="containsText" dxfId="414" priority="481" operator="containsText" text="ALERT">
      <formula>NOT(ISERROR(SEARCH("ALERT",E283)))</formula>
    </cfRule>
    <cfRule type="containsText" dxfId="413" priority="482" operator="containsText" text="OK">
      <formula>NOT(ISERROR(SEARCH("OK",E283)))</formula>
    </cfRule>
  </conditionalFormatting>
  <conditionalFormatting sqref="E283">
    <cfRule type="containsText" dxfId="412" priority="484" operator="containsText" text="OK">
      <formula>NOT(ISERROR(SEARCH("OK",E283)))</formula>
    </cfRule>
  </conditionalFormatting>
  <conditionalFormatting sqref="E283">
    <cfRule type="containsText" dxfId="411" priority="483" operator="containsText" text="WARNING">
      <formula>NOT(ISERROR(SEARCH("WARNING",E283)))</formula>
    </cfRule>
  </conditionalFormatting>
  <conditionalFormatting sqref="E286">
    <cfRule type="containsText" dxfId="410" priority="475" operator="containsText" text="WORNING">
      <formula>NOT(ISERROR(SEARCH("WORNING",E286)))</formula>
    </cfRule>
    <cfRule type="containsText" dxfId="409" priority="476" operator="containsText" text="ALERT">
      <formula>NOT(ISERROR(SEARCH("ALERT",E286)))</formula>
    </cfRule>
    <cfRule type="containsText" dxfId="408" priority="477" operator="containsText" text="OK">
      <formula>NOT(ISERROR(SEARCH("OK",E286)))</formula>
    </cfRule>
  </conditionalFormatting>
  <conditionalFormatting sqref="E286">
    <cfRule type="containsText" dxfId="407" priority="478" operator="containsText" text="WARNING">
      <formula>NOT(ISERROR(SEARCH("WARNING",E286)))</formula>
    </cfRule>
  </conditionalFormatting>
  <conditionalFormatting sqref="E286">
    <cfRule type="containsText" dxfId="406" priority="479" operator="containsText" text="OK">
      <formula>NOT(ISERROR(SEARCH("OK",E286)))</formula>
    </cfRule>
  </conditionalFormatting>
  <conditionalFormatting sqref="E285">
    <cfRule type="containsText" dxfId="405" priority="470" operator="containsText" text="WORNING">
      <formula>NOT(ISERROR(SEARCH("WORNING",E285)))</formula>
    </cfRule>
    <cfRule type="containsText" dxfId="404" priority="471" operator="containsText" text="ALERT">
      <formula>NOT(ISERROR(SEARCH("ALERT",E285)))</formula>
    </cfRule>
    <cfRule type="containsText" dxfId="403" priority="472" operator="containsText" text="OK">
      <formula>NOT(ISERROR(SEARCH("OK",E285)))</formula>
    </cfRule>
  </conditionalFormatting>
  <conditionalFormatting sqref="E285">
    <cfRule type="containsText" dxfId="402" priority="474" operator="containsText" text="OK">
      <formula>NOT(ISERROR(SEARCH("OK",E285)))</formula>
    </cfRule>
  </conditionalFormatting>
  <conditionalFormatting sqref="E285">
    <cfRule type="containsText" dxfId="401" priority="473" operator="containsText" text="WARNING">
      <formula>NOT(ISERROR(SEARCH("WARNING",E285)))</formula>
    </cfRule>
  </conditionalFormatting>
  <conditionalFormatting sqref="E288:E289">
    <cfRule type="containsText" dxfId="400" priority="465" operator="containsText" text="WORNING">
      <formula>NOT(ISERROR(SEARCH("WORNING",E288)))</formula>
    </cfRule>
    <cfRule type="containsText" dxfId="399" priority="466" operator="containsText" text="ALERT">
      <formula>NOT(ISERROR(SEARCH("ALERT",E288)))</formula>
    </cfRule>
    <cfRule type="containsText" dxfId="398" priority="467" operator="containsText" text="OK">
      <formula>NOT(ISERROR(SEARCH("OK",E288)))</formula>
    </cfRule>
  </conditionalFormatting>
  <conditionalFormatting sqref="E288:E289">
    <cfRule type="containsText" dxfId="397" priority="468" operator="containsText" text="WARNING">
      <formula>NOT(ISERROR(SEARCH("WARNING",E288)))</formula>
    </cfRule>
  </conditionalFormatting>
  <conditionalFormatting sqref="E288:E289">
    <cfRule type="containsText" dxfId="396" priority="469" operator="containsText" text="OK">
      <formula>NOT(ISERROR(SEARCH("OK",E288)))</formula>
    </cfRule>
  </conditionalFormatting>
  <conditionalFormatting sqref="E287">
    <cfRule type="containsText" dxfId="395" priority="460" operator="containsText" text="WORNING">
      <formula>NOT(ISERROR(SEARCH("WORNING",E287)))</formula>
    </cfRule>
    <cfRule type="containsText" dxfId="394" priority="461" operator="containsText" text="ALERT">
      <formula>NOT(ISERROR(SEARCH("ALERT",E287)))</formula>
    </cfRule>
    <cfRule type="containsText" dxfId="393" priority="462" operator="containsText" text="OK">
      <formula>NOT(ISERROR(SEARCH("OK",E287)))</formula>
    </cfRule>
  </conditionalFormatting>
  <conditionalFormatting sqref="E287">
    <cfRule type="containsText" dxfId="392" priority="464" operator="containsText" text="OK">
      <formula>NOT(ISERROR(SEARCH("OK",E287)))</formula>
    </cfRule>
  </conditionalFormatting>
  <conditionalFormatting sqref="E287">
    <cfRule type="containsText" dxfId="391" priority="463" operator="containsText" text="WARNING">
      <formula>NOT(ISERROR(SEARCH("WARNING",E287)))</formula>
    </cfRule>
  </conditionalFormatting>
  <conditionalFormatting sqref="E291">
    <cfRule type="containsText" dxfId="390" priority="445" operator="containsText" text="WORNING">
      <formula>NOT(ISERROR(SEARCH("WORNING",E291)))</formula>
    </cfRule>
    <cfRule type="containsText" dxfId="389" priority="446" operator="containsText" text="ALERT">
      <formula>NOT(ISERROR(SEARCH("ALERT",E291)))</formula>
    </cfRule>
    <cfRule type="containsText" dxfId="388" priority="447" operator="containsText" text="OK">
      <formula>NOT(ISERROR(SEARCH("OK",E291)))</formula>
    </cfRule>
  </conditionalFormatting>
  <conditionalFormatting sqref="E291">
    <cfRule type="containsText" dxfId="387" priority="448" operator="containsText" text="WARNING">
      <formula>NOT(ISERROR(SEARCH("WARNING",E291)))</formula>
    </cfRule>
  </conditionalFormatting>
  <conditionalFormatting sqref="E291">
    <cfRule type="containsText" dxfId="386" priority="449" operator="containsText" text="OK">
      <formula>NOT(ISERROR(SEARCH("OK",E291)))</formula>
    </cfRule>
  </conditionalFormatting>
  <conditionalFormatting sqref="E290">
    <cfRule type="containsText" dxfId="385" priority="440" operator="containsText" text="WORNING">
      <formula>NOT(ISERROR(SEARCH("WORNING",E290)))</formula>
    </cfRule>
    <cfRule type="containsText" dxfId="384" priority="441" operator="containsText" text="ALERT">
      <formula>NOT(ISERROR(SEARCH("ALERT",E290)))</formula>
    </cfRule>
    <cfRule type="containsText" dxfId="383" priority="442" operator="containsText" text="OK">
      <formula>NOT(ISERROR(SEARCH("OK",E290)))</formula>
    </cfRule>
  </conditionalFormatting>
  <conditionalFormatting sqref="E290">
    <cfRule type="containsText" dxfId="382" priority="444" operator="containsText" text="OK">
      <formula>NOT(ISERROR(SEARCH("OK",E290)))</formula>
    </cfRule>
  </conditionalFormatting>
  <conditionalFormatting sqref="E290">
    <cfRule type="containsText" dxfId="381" priority="443" operator="containsText" text="WARNING">
      <formula>NOT(ISERROR(SEARCH("WARNING",E290)))</formula>
    </cfRule>
  </conditionalFormatting>
  <conditionalFormatting sqref="E293">
    <cfRule type="containsText" dxfId="380" priority="435" operator="containsText" text="WORNING">
      <formula>NOT(ISERROR(SEARCH("WORNING",E293)))</formula>
    </cfRule>
    <cfRule type="containsText" dxfId="379" priority="436" operator="containsText" text="ALERT">
      <formula>NOT(ISERROR(SEARCH("ALERT",E293)))</formula>
    </cfRule>
    <cfRule type="containsText" dxfId="378" priority="437" operator="containsText" text="OK">
      <formula>NOT(ISERROR(SEARCH("OK",E293)))</formula>
    </cfRule>
  </conditionalFormatting>
  <conditionalFormatting sqref="E293">
    <cfRule type="containsText" dxfId="377" priority="438" operator="containsText" text="WARNING">
      <formula>NOT(ISERROR(SEARCH("WARNING",E293)))</formula>
    </cfRule>
  </conditionalFormatting>
  <conditionalFormatting sqref="E293">
    <cfRule type="containsText" dxfId="376" priority="439" operator="containsText" text="OK">
      <formula>NOT(ISERROR(SEARCH("OK",E293)))</formula>
    </cfRule>
  </conditionalFormatting>
  <conditionalFormatting sqref="E292">
    <cfRule type="containsText" dxfId="375" priority="430" operator="containsText" text="WORNING">
      <formula>NOT(ISERROR(SEARCH("WORNING",E292)))</formula>
    </cfRule>
    <cfRule type="containsText" dxfId="374" priority="431" operator="containsText" text="ALERT">
      <formula>NOT(ISERROR(SEARCH("ALERT",E292)))</formula>
    </cfRule>
    <cfRule type="containsText" dxfId="373" priority="432" operator="containsText" text="OK">
      <formula>NOT(ISERROR(SEARCH("OK",E292)))</formula>
    </cfRule>
  </conditionalFormatting>
  <conditionalFormatting sqref="E292">
    <cfRule type="containsText" dxfId="372" priority="434" operator="containsText" text="OK">
      <formula>NOT(ISERROR(SEARCH("OK",E292)))</formula>
    </cfRule>
  </conditionalFormatting>
  <conditionalFormatting sqref="E292">
    <cfRule type="containsText" dxfId="371" priority="433" operator="containsText" text="WARNING">
      <formula>NOT(ISERROR(SEARCH("WARNING",E292)))</formula>
    </cfRule>
  </conditionalFormatting>
  <conditionalFormatting sqref="E295">
    <cfRule type="containsText" dxfId="370" priority="425" operator="containsText" text="WORNING">
      <formula>NOT(ISERROR(SEARCH("WORNING",E295)))</formula>
    </cfRule>
    <cfRule type="containsText" dxfId="369" priority="426" operator="containsText" text="ALERT">
      <formula>NOT(ISERROR(SEARCH("ALERT",E295)))</formula>
    </cfRule>
    <cfRule type="containsText" dxfId="368" priority="427" operator="containsText" text="OK">
      <formula>NOT(ISERROR(SEARCH("OK",E295)))</formula>
    </cfRule>
  </conditionalFormatting>
  <conditionalFormatting sqref="E295">
    <cfRule type="containsText" dxfId="367" priority="428" operator="containsText" text="WARNING">
      <formula>NOT(ISERROR(SEARCH("WARNING",E295)))</formula>
    </cfRule>
  </conditionalFormatting>
  <conditionalFormatting sqref="E295">
    <cfRule type="containsText" dxfId="366" priority="429" operator="containsText" text="OK">
      <formula>NOT(ISERROR(SEARCH("OK",E295)))</formula>
    </cfRule>
  </conditionalFormatting>
  <conditionalFormatting sqref="E294">
    <cfRule type="containsText" dxfId="365" priority="420" operator="containsText" text="WORNING">
      <formula>NOT(ISERROR(SEARCH("WORNING",E294)))</formula>
    </cfRule>
    <cfRule type="containsText" dxfId="364" priority="421" operator="containsText" text="ALERT">
      <formula>NOT(ISERROR(SEARCH("ALERT",E294)))</formula>
    </cfRule>
    <cfRule type="containsText" dxfId="363" priority="422" operator="containsText" text="OK">
      <formula>NOT(ISERROR(SEARCH("OK",E294)))</formula>
    </cfRule>
  </conditionalFormatting>
  <conditionalFormatting sqref="E294">
    <cfRule type="containsText" dxfId="362" priority="424" operator="containsText" text="OK">
      <formula>NOT(ISERROR(SEARCH("OK",E294)))</formula>
    </cfRule>
  </conditionalFormatting>
  <conditionalFormatting sqref="E294">
    <cfRule type="containsText" dxfId="361" priority="423" operator="containsText" text="WARNING">
      <formula>NOT(ISERROR(SEARCH("WARNING",E294)))</formula>
    </cfRule>
  </conditionalFormatting>
  <conditionalFormatting sqref="E265:E266">
    <cfRule type="containsText" dxfId="360" priority="412" operator="containsText" text="WORNING">
      <formula>NOT(ISERROR(SEARCH("WORNING",E265)))</formula>
    </cfRule>
    <cfRule type="containsText" dxfId="359" priority="413" operator="containsText" text="ALERT">
      <formula>NOT(ISERROR(SEARCH("ALERT",E265)))</formula>
    </cfRule>
    <cfRule type="containsText" dxfId="358" priority="414" operator="containsText" text="OK">
      <formula>NOT(ISERROR(SEARCH("OK",E265)))</formula>
    </cfRule>
  </conditionalFormatting>
  <conditionalFormatting sqref="E265:E266">
    <cfRule type="containsText" dxfId="357" priority="415" operator="containsText" text="WARNING">
      <formula>NOT(ISERROR(SEARCH("WARNING",E265)))</formula>
    </cfRule>
  </conditionalFormatting>
  <conditionalFormatting sqref="E265:E266">
    <cfRule type="containsText" dxfId="356" priority="416" operator="containsText" text="OK">
      <formula>NOT(ISERROR(SEARCH("OK",E265)))</formula>
    </cfRule>
  </conditionalFormatting>
  <conditionalFormatting sqref="E259:E264">
    <cfRule type="containsText" dxfId="355" priority="407" operator="containsText" text="WORNING">
      <formula>NOT(ISERROR(SEARCH("WORNING",E259)))</formula>
    </cfRule>
    <cfRule type="containsText" dxfId="354" priority="408" operator="containsText" text="ALERT">
      <formula>NOT(ISERROR(SEARCH("ALERT",E259)))</formula>
    </cfRule>
    <cfRule type="containsText" dxfId="353" priority="409" operator="containsText" text="OK">
      <formula>NOT(ISERROR(SEARCH("OK",E259)))</formula>
    </cfRule>
  </conditionalFormatting>
  <conditionalFormatting sqref="E259:E264">
    <cfRule type="containsText" dxfId="352" priority="411" operator="containsText" text="OK">
      <formula>NOT(ISERROR(SEARCH("OK",E259)))</formula>
    </cfRule>
  </conditionalFormatting>
  <conditionalFormatting sqref="E259:E264">
    <cfRule type="containsText" dxfId="351" priority="410" operator="containsText" text="WARNING">
      <formula>NOT(ISERROR(SEARCH("WARNING",E259)))</formula>
    </cfRule>
  </conditionalFormatting>
  <conditionalFormatting sqref="E268:E269">
    <cfRule type="containsText" dxfId="350" priority="402" operator="containsText" text="WORNING">
      <formula>NOT(ISERROR(SEARCH("WORNING",E268)))</formula>
    </cfRule>
    <cfRule type="containsText" dxfId="349" priority="403" operator="containsText" text="ALERT">
      <formula>NOT(ISERROR(SEARCH("ALERT",E268)))</formula>
    </cfRule>
    <cfRule type="containsText" dxfId="348" priority="404" operator="containsText" text="OK">
      <formula>NOT(ISERROR(SEARCH("OK",E268)))</formula>
    </cfRule>
  </conditionalFormatting>
  <conditionalFormatting sqref="E268:E269">
    <cfRule type="containsText" dxfId="347" priority="405" operator="containsText" text="WARNING">
      <formula>NOT(ISERROR(SEARCH("WARNING",E268)))</formula>
    </cfRule>
    <cfRule type="containsText" dxfId="346" priority="406" operator="containsText" text="OK">
      <formula>NOT(ISERROR(SEARCH("OK",E268)))</formula>
    </cfRule>
  </conditionalFormatting>
  <conditionalFormatting sqref="E267">
    <cfRule type="containsText" dxfId="345" priority="397" operator="containsText" text="WORNING">
      <formula>NOT(ISERROR(SEARCH("WORNING",E267)))</formula>
    </cfRule>
    <cfRule type="containsText" dxfId="344" priority="398" operator="containsText" text="ALERT">
      <formula>NOT(ISERROR(SEARCH("ALERT",E267)))</formula>
    </cfRule>
    <cfRule type="containsText" dxfId="343" priority="399" operator="containsText" text="OK">
      <formula>NOT(ISERROR(SEARCH("OK",E267)))</formula>
    </cfRule>
  </conditionalFormatting>
  <conditionalFormatting sqref="E267">
    <cfRule type="containsText" dxfId="342" priority="401" operator="containsText" text="OK">
      <formula>NOT(ISERROR(SEARCH("OK",E267)))</formula>
    </cfRule>
  </conditionalFormatting>
  <conditionalFormatting sqref="E267">
    <cfRule type="containsText" dxfId="341" priority="400" operator="containsText" text="WARNING">
      <formula>NOT(ISERROR(SEARCH("WARNING",E267)))</formula>
    </cfRule>
    <cfRule type="containsText" dxfId="340" priority="417" operator="containsText" text="OK">
      <formula>NOT(ISERROR(SEARCH("OK",E267)))</formula>
    </cfRule>
  </conditionalFormatting>
  <conditionalFormatting sqref="E278">
    <cfRule type="containsText" dxfId="339" priority="392" operator="containsText" text="WORNING">
      <formula>NOT(ISERROR(SEARCH("WORNING",E278)))</formula>
    </cfRule>
    <cfRule type="containsText" dxfId="338" priority="393" operator="containsText" text="ALERT">
      <formula>NOT(ISERROR(SEARCH("ALERT",E278)))</formula>
    </cfRule>
    <cfRule type="containsText" dxfId="337" priority="394" operator="containsText" text="OK">
      <formula>NOT(ISERROR(SEARCH("OK",E278)))</formula>
    </cfRule>
  </conditionalFormatting>
  <conditionalFormatting sqref="E278">
    <cfRule type="containsText" dxfId="336" priority="395" operator="containsText" text="WARNING">
      <formula>NOT(ISERROR(SEARCH("WARNING",E278)))</formula>
    </cfRule>
  </conditionalFormatting>
  <conditionalFormatting sqref="E278">
    <cfRule type="containsText" dxfId="335" priority="396" operator="containsText" text="OK">
      <formula>NOT(ISERROR(SEARCH("OK",E278)))</formula>
    </cfRule>
  </conditionalFormatting>
  <conditionalFormatting sqref="E277">
    <cfRule type="containsText" dxfId="334" priority="387" operator="containsText" text="WORNING">
      <formula>NOT(ISERROR(SEARCH("WORNING",E277)))</formula>
    </cfRule>
    <cfRule type="containsText" dxfId="333" priority="388" operator="containsText" text="ALERT">
      <formula>NOT(ISERROR(SEARCH("ALERT",E277)))</formula>
    </cfRule>
    <cfRule type="containsText" dxfId="332" priority="389" operator="containsText" text="OK">
      <formula>NOT(ISERROR(SEARCH("OK",E277)))</formula>
    </cfRule>
  </conditionalFormatting>
  <conditionalFormatting sqref="E277">
    <cfRule type="containsText" dxfId="331" priority="391" operator="containsText" text="OK">
      <formula>NOT(ISERROR(SEARCH("OK",E277)))</formula>
    </cfRule>
  </conditionalFormatting>
  <conditionalFormatting sqref="E277">
    <cfRule type="containsText" dxfId="330" priority="390" operator="containsText" text="WARNING">
      <formula>NOT(ISERROR(SEARCH("WARNING",E277)))</formula>
    </cfRule>
  </conditionalFormatting>
  <conditionalFormatting sqref="E280">
    <cfRule type="containsText" dxfId="329" priority="382" operator="containsText" text="WORNING">
      <formula>NOT(ISERROR(SEARCH("WORNING",E280)))</formula>
    </cfRule>
    <cfRule type="containsText" dxfId="328" priority="383" operator="containsText" text="ALERT">
      <formula>NOT(ISERROR(SEARCH("ALERT",E280)))</formula>
    </cfRule>
    <cfRule type="containsText" dxfId="327" priority="384" operator="containsText" text="OK">
      <formula>NOT(ISERROR(SEARCH("OK",E280)))</formula>
    </cfRule>
  </conditionalFormatting>
  <conditionalFormatting sqref="E280">
    <cfRule type="containsText" dxfId="326" priority="385" operator="containsText" text="WARNING">
      <formula>NOT(ISERROR(SEARCH("WARNING",E280)))</formula>
    </cfRule>
    <cfRule type="containsText" dxfId="325" priority="418" operator="containsText" text="OK">
      <formula>NOT(ISERROR(SEARCH("OK",E280)))</formula>
    </cfRule>
  </conditionalFormatting>
  <conditionalFormatting sqref="E280">
    <cfRule type="containsText" dxfId="324" priority="386" operator="containsText" text="OK">
      <formula>NOT(ISERROR(SEARCH("OK",E280)))</formula>
    </cfRule>
  </conditionalFormatting>
  <conditionalFormatting sqref="E279">
    <cfRule type="containsText" dxfId="323" priority="377" operator="containsText" text="WORNING">
      <formula>NOT(ISERROR(SEARCH("WORNING",E279)))</formula>
    </cfRule>
    <cfRule type="containsText" dxfId="322" priority="378" operator="containsText" text="ALERT">
      <formula>NOT(ISERROR(SEARCH("ALERT",E279)))</formula>
    </cfRule>
    <cfRule type="containsText" dxfId="321" priority="379" operator="containsText" text="OK">
      <formula>NOT(ISERROR(SEARCH("OK",E279)))</formula>
    </cfRule>
  </conditionalFormatting>
  <conditionalFormatting sqref="E279">
    <cfRule type="containsText" dxfId="320" priority="381" operator="containsText" text="OK">
      <formula>NOT(ISERROR(SEARCH("OK",E279)))</formula>
    </cfRule>
  </conditionalFormatting>
  <conditionalFormatting sqref="E279">
    <cfRule type="containsText" dxfId="319" priority="380" operator="containsText" text="WARNING">
      <formula>NOT(ISERROR(SEARCH("WARNING",E279)))</formula>
    </cfRule>
    <cfRule type="containsText" dxfId="318" priority="419" operator="containsText" text="OK">
      <formula>NOT(ISERROR(SEARCH("OK",E279)))</formula>
    </cfRule>
  </conditionalFormatting>
  <conditionalFormatting sqref="E282">
    <cfRule type="containsText" dxfId="317" priority="372" operator="containsText" text="WORNING">
      <formula>NOT(ISERROR(SEARCH("WORNING",E282)))</formula>
    </cfRule>
    <cfRule type="containsText" dxfId="316" priority="373" operator="containsText" text="ALERT">
      <formula>NOT(ISERROR(SEARCH("ALERT",E282)))</formula>
    </cfRule>
    <cfRule type="containsText" dxfId="315" priority="374" operator="containsText" text="OK">
      <formula>NOT(ISERROR(SEARCH("OK",E282)))</formula>
    </cfRule>
  </conditionalFormatting>
  <conditionalFormatting sqref="E282">
    <cfRule type="containsText" dxfId="314" priority="375" operator="containsText" text="WARNING">
      <formula>NOT(ISERROR(SEARCH("WARNING",E282)))</formula>
    </cfRule>
  </conditionalFormatting>
  <conditionalFormatting sqref="E282">
    <cfRule type="containsText" dxfId="313" priority="376" operator="containsText" text="OK">
      <formula>NOT(ISERROR(SEARCH("OK",E282)))</formula>
    </cfRule>
  </conditionalFormatting>
  <conditionalFormatting sqref="E281">
    <cfRule type="containsText" dxfId="312" priority="367" operator="containsText" text="WORNING">
      <formula>NOT(ISERROR(SEARCH("WORNING",E281)))</formula>
    </cfRule>
    <cfRule type="containsText" dxfId="311" priority="368" operator="containsText" text="ALERT">
      <formula>NOT(ISERROR(SEARCH("ALERT",E281)))</formula>
    </cfRule>
    <cfRule type="containsText" dxfId="310" priority="369" operator="containsText" text="OK">
      <formula>NOT(ISERROR(SEARCH("OK",E281)))</formula>
    </cfRule>
  </conditionalFormatting>
  <conditionalFormatting sqref="E281">
    <cfRule type="containsText" dxfId="309" priority="371" operator="containsText" text="OK">
      <formula>NOT(ISERROR(SEARCH("OK",E281)))</formula>
    </cfRule>
  </conditionalFormatting>
  <conditionalFormatting sqref="E281">
    <cfRule type="containsText" dxfId="308" priority="370" operator="containsText" text="WARNING">
      <formula>NOT(ISERROR(SEARCH("WARNING",E281)))</formula>
    </cfRule>
  </conditionalFormatting>
  <conditionalFormatting sqref="E284">
    <cfRule type="containsText" dxfId="307" priority="362" operator="containsText" text="WORNING">
      <formula>NOT(ISERROR(SEARCH("WORNING",E284)))</formula>
    </cfRule>
    <cfRule type="containsText" dxfId="306" priority="363" operator="containsText" text="ALERT">
      <formula>NOT(ISERROR(SEARCH("ALERT",E284)))</formula>
    </cfRule>
    <cfRule type="containsText" dxfId="305" priority="364" operator="containsText" text="OK">
      <formula>NOT(ISERROR(SEARCH("OK",E284)))</formula>
    </cfRule>
  </conditionalFormatting>
  <conditionalFormatting sqref="E284">
    <cfRule type="containsText" dxfId="304" priority="365" operator="containsText" text="WARNING">
      <formula>NOT(ISERROR(SEARCH("WARNING",E284)))</formula>
    </cfRule>
  </conditionalFormatting>
  <conditionalFormatting sqref="E284">
    <cfRule type="containsText" dxfId="303" priority="366" operator="containsText" text="OK">
      <formula>NOT(ISERROR(SEARCH("OK",E284)))</formula>
    </cfRule>
  </conditionalFormatting>
  <conditionalFormatting sqref="E283">
    <cfRule type="containsText" dxfId="302" priority="357" operator="containsText" text="WORNING">
      <formula>NOT(ISERROR(SEARCH("WORNING",E283)))</formula>
    </cfRule>
    <cfRule type="containsText" dxfId="301" priority="358" operator="containsText" text="ALERT">
      <formula>NOT(ISERROR(SEARCH("ALERT",E283)))</formula>
    </cfRule>
    <cfRule type="containsText" dxfId="300" priority="359" operator="containsText" text="OK">
      <formula>NOT(ISERROR(SEARCH("OK",E283)))</formula>
    </cfRule>
  </conditionalFormatting>
  <conditionalFormatting sqref="E283">
    <cfRule type="containsText" dxfId="299" priority="361" operator="containsText" text="OK">
      <formula>NOT(ISERROR(SEARCH("OK",E283)))</formula>
    </cfRule>
  </conditionalFormatting>
  <conditionalFormatting sqref="E283">
    <cfRule type="containsText" dxfId="298" priority="360" operator="containsText" text="WARNING">
      <formula>NOT(ISERROR(SEARCH("WARNING",E283)))</formula>
    </cfRule>
  </conditionalFormatting>
  <conditionalFormatting sqref="E286">
    <cfRule type="containsText" dxfId="297" priority="352" operator="containsText" text="WORNING">
      <formula>NOT(ISERROR(SEARCH("WORNING",E286)))</formula>
    </cfRule>
    <cfRule type="containsText" dxfId="296" priority="353" operator="containsText" text="ALERT">
      <formula>NOT(ISERROR(SEARCH("ALERT",E286)))</formula>
    </cfRule>
    <cfRule type="containsText" dxfId="295" priority="354" operator="containsText" text="OK">
      <formula>NOT(ISERROR(SEARCH("OK",E286)))</formula>
    </cfRule>
  </conditionalFormatting>
  <conditionalFormatting sqref="E286">
    <cfRule type="containsText" dxfId="294" priority="355" operator="containsText" text="WARNING">
      <formula>NOT(ISERROR(SEARCH("WARNING",E286)))</formula>
    </cfRule>
  </conditionalFormatting>
  <conditionalFormatting sqref="E286">
    <cfRule type="containsText" dxfId="293" priority="356" operator="containsText" text="OK">
      <formula>NOT(ISERROR(SEARCH("OK",E286)))</formula>
    </cfRule>
  </conditionalFormatting>
  <conditionalFormatting sqref="E285">
    <cfRule type="containsText" dxfId="292" priority="347" operator="containsText" text="WORNING">
      <formula>NOT(ISERROR(SEARCH("WORNING",E285)))</formula>
    </cfRule>
    <cfRule type="containsText" dxfId="291" priority="348" operator="containsText" text="ALERT">
      <formula>NOT(ISERROR(SEARCH("ALERT",E285)))</formula>
    </cfRule>
    <cfRule type="containsText" dxfId="290" priority="349" operator="containsText" text="OK">
      <formula>NOT(ISERROR(SEARCH("OK",E285)))</formula>
    </cfRule>
  </conditionalFormatting>
  <conditionalFormatting sqref="E285">
    <cfRule type="containsText" dxfId="289" priority="351" operator="containsText" text="OK">
      <formula>NOT(ISERROR(SEARCH("OK",E285)))</formula>
    </cfRule>
  </conditionalFormatting>
  <conditionalFormatting sqref="E285">
    <cfRule type="containsText" dxfId="288" priority="350" operator="containsText" text="WARNING">
      <formula>NOT(ISERROR(SEARCH("WARNING",E285)))</formula>
    </cfRule>
  </conditionalFormatting>
  <conditionalFormatting sqref="E288:E289">
    <cfRule type="containsText" dxfId="287" priority="342" operator="containsText" text="WORNING">
      <formula>NOT(ISERROR(SEARCH("WORNING",E288)))</formula>
    </cfRule>
    <cfRule type="containsText" dxfId="286" priority="343" operator="containsText" text="ALERT">
      <formula>NOT(ISERROR(SEARCH("ALERT",E288)))</formula>
    </cfRule>
    <cfRule type="containsText" dxfId="285" priority="344" operator="containsText" text="OK">
      <formula>NOT(ISERROR(SEARCH("OK",E288)))</formula>
    </cfRule>
  </conditionalFormatting>
  <conditionalFormatting sqref="E288:E289">
    <cfRule type="containsText" dxfId="284" priority="345" operator="containsText" text="WARNING">
      <formula>NOT(ISERROR(SEARCH("WARNING",E288)))</formula>
    </cfRule>
  </conditionalFormatting>
  <conditionalFormatting sqref="E288:E289">
    <cfRule type="containsText" dxfId="283" priority="346" operator="containsText" text="OK">
      <formula>NOT(ISERROR(SEARCH("OK",E288)))</formula>
    </cfRule>
  </conditionalFormatting>
  <conditionalFormatting sqref="E287">
    <cfRule type="containsText" dxfId="282" priority="337" operator="containsText" text="WORNING">
      <formula>NOT(ISERROR(SEARCH("WORNING",E287)))</formula>
    </cfRule>
    <cfRule type="containsText" dxfId="281" priority="338" operator="containsText" text="ALERT">
      <formula>NOT(ISERROR(SEARCH("ALERT",E287)))</formula>
    </cfRule>
    <cfRule type="containsText" dxfId="280" priority="339" operator="containsText" text="OK">
      <formula>NOT(ISERROR(SEARCH("OK",E287)))</formula>
    </cfRule>
  </conditionalFormatting>
  <conditionalFormatting sqref="E287">
    <cfRule type="containsText" dxfId="279" priority="341" operator="containsText" text="OK">
      <formula>NOT(ISERROR(SEARCH("OK",E287)))</formula>
    </cfRule>
  </conditionalFormatting>
  <conditionalFormatting sqref="E287">
    <cfRule type="containsText" dxfId="278" priority="340" operator="containsText" text="WARNING">
      <formula>NOT(ISERROR(SEARCH("WARNING",E287)))</formula>
    </cfRule>
  </conditionalFormatting>
  <conditionalFormatting sqref="E291">
    <cfRule type="containsText" dxfId="277" priority="322" operator="containsText" text="WORNING">
      <formula>NOT(ISERROR(SEARCH("WORNING",E291)))</formula>
    </cfRule>
    <cfRule type="containsText" dxfId="276" priority="323" operator="containsText" text="ALERT">
      <formula>NOT(ISERROR(SEARCH("ALERT",E291)))</formula>
    </cfRule>
    <cfRule type="containsText" dxfId="275" priority="324" operator="containsText" text="OK">
      <formula>NOT(ISERROR(SEARCH("OK",E291)))</formula>
    </cfRule>
  </conditionalFormatting>
  <conditionalFormatting sqref="E291">
    <cfRule type="containsText" dxfId="274" priority="325" operator="containsText" text="WARNING">
      <formula>NOT(ISERROR(SEARCH("WARNING",E291)))</formula>
    </cfRule>
  </conditionalFormatting>
  <conditionalFormatting sqref="E291">
    <cfRule type="containsText" dxfId="273" priority="326" operator="containsText" text="OK">
      <formula>NOT(ISERROR(SEARCH("OK",E291)))</formula>
    </cfRule>
  </conditionalFormatting>
  <conditionalFormatting sqref="E290">
    <cfRule type="containsText" dxfId="272" priority="317" operator="containsText" text="WORNING">
      <formula>NOT(ISERROR(SEARCH("WORNING",E290)))</formula>
    </cfRule>
    <cfRule type="containsText" dxfId="271" priority="318" operator="containsText" text="ALERT">
      <formula>NOT(ISERROR(SEARCH("ALERT",E290)))</formula>
    </cfRule>
    <cfRule type="containsText" dxfId="270" priority="319" operator="containsText" text="OK">
      <formula>NOT(ISERROR(SEARCH("OK",E290)))</formula>
    </cfRule>
  </conditionalFormatting>
  <conditionalFormatting sqref="E290">
    <cfRule type="containsText" dxfId="269" priority="321" operator="containsText" text="OK">
      <formula>NOT(ISERROR(SEARCH("OK",E290)))</formula>
    </cfRule>
  </conditionalFormatting>
  <conditionalFormatting sqref="E290">
    <cfRule type="containsText" dxfId="268" priority="320" operator="containsText" text="WARNING">
      <formula>NOT(ISERROR(SEARCH("WARNING",E290)))</formula>
    </cfRule>
  </conditionalFormatting>
  <conditionalFormatting sqref="E293">
    <cfRule type="containsText" dxfId="267" priority="312" operator="containsText" text="WORNING">
      <formula>NOT(ISERROR(SEARCH("WORNING",E293)))</formula>
    </cfRule>
    <cfRule type="containsText" dxfId="266" priority="313" operator="containsText" text="ALERT">
      <formula>NOT(ISERROR(SEARCH("ALERT",E293)))</formula>
    </cfRule>
    <cfRule type="containsText" dxfId="265" priority="314" operator="containsText" text="OK">
      <formula>NOT(ISERROR(SEARCH("OK",E293)))</formula>
    </cfRule>
  </conditionalFormatting>
  <conditionalFormatting sqref="E293">
    <cfRule type="containsText" dxfId="264" priority="315" operator="containsText" text="WARNING">
      <formula>NOT(ISERROR(SEARCH("WARNING",E293)))</formula>
    </cfRule>
  </conditionalFormatting>
  <conditionalFormatting sqref="E293">
    <cfRule type="containsText" dxfId="263" priority="316" operator="containsText" text="OK">
      <formula>NOT(ISERROR(SEARCH("OK",E293)))</formula>
    </cfRule>
  </conditionalFormatting>
  <conditionalFormatting sqref="E292">
    <cfRule type="containsText" dxfId="262" priority="307" operator="containsText" text="WORNING">
      <formula>NOT(ISERROR(SEARCH("WORNING",E292)))</formula>
    </cfRule>
    <cfRule type="containsText" dxfId="261" priority="308" operator="containsText" text="ALERT">
      <formula>NOT(ISERROR(SEARCH("ALERT",E292)))</formula>
    </cfRule>
    <cfRule type="containsText" dxfId="260" priority="309" operator="containsText" text="OK">
      <formula>NOT(ISERROR(SEARCH("OK",E292)))</formula>
    </cfRule>
  </conditionalFormatting>
  <conditionalFormatting sqref="E292">
    <cfRule type="containsText" dxfId="259" priority="311" operator="containsText" text="OK">
      <formula>NOT(ISERROR(SEARCH("OK",E292)))</formula>
    </cfRule>
  </conditionalFormatting>
  <conditionalFormatting sqref="E292">
    <cfRule type="containsText" dxfId="258" priority="310" operator="containsText" text="WARNING">
      <formula>NOT(ISERROR(SEARCH("WARNING",E292)))</formula>
    </cfRule>
  </conditionalFormatting>
  <conditionalFormatting sqref="E295">
    <cfRule type="containsText" dxfId="257" priority="302" operator="containsText" text="WORNING">
      <formula>NOT(ISERROR(SEARCH("WORNING",E295)))</formula>
    </cfRule>
    <cfRule type="containsText" dxfId="256" priority="303" operator="containsText" text="ALERT">
      <formula>NOT(ISERROR(SEARCH("ALERT",E295)))</formula>
    </cfRule>
    <cfRule type="containsText" dxfId="255" priority="304" operator="containsText" text="OK">
      <formula>NOT(ISERROR(SEARCH("OK",E295)))</formula>
    </cfRule>
  </conditionalFormatting>
  <conditionalFormatting sqref="E295">
    <cfRule type="containsText" dxfId="254" priority="305" operator="containsText" text="WARNING">
      <formula>NOT(ISERROR(SEARCH("WARNING",E295)))</formula>
    </cfRule>
  </conditionalFormatting>
  <conditionalFormatting sqref="E295">
    <cfRule type="containsText" dxfId="253" priority="306" operator="containsText" text="OK">
      <formula>NOT(ISERROR(SEARCH("OK",E295)))</formula>
    </cfRule>
  </conditionalFormatting>
  <conditionalFormatting sqref="E294">
    <cfRule type="containsText" dxfId="252" priority="297" operator="containsText" text="WORNING">
      <formula>NOT(ISERROR(SEARCH("WORNING",E294)))</formula>
    </cfRule>
    <cfRule type="containsText" dxfId="251" priority="298" operator="containsText" text="ALERT">
      <formula>NOT(ISERROR(SEARCH("ALERT",E294)))</formula>
    </cfRule>
    <cfRule type="containsText" dxfId="250" priority="299" operator="containsText" text="OK">
      <formula>NOT(ISERROR(SEARCH("OK",E294)))</formula>
    </cfRule>
  </conditionalFormatting>
  <conditionalFormatting sqref="E294">
    <cfRule type="containsText" dxfId="249" priority="301" operator="containsText" text="OK">
      <formula>NOT(ISERROR(SEARCH("OK",E294)))</formula>
    </cfRule>
  </conditionalFormatting>
  <conditionalFormatting sqref="E294">
    <cfRule type="containsText" dxfId="248" priority="300" operator="containsText" text="WARNING">
      <formula>NOT(ISERROR(SEARCH("WARNING",E294)))</formula>
    </cfRule>
  </conditionalFormatting>
  <conditionalFormatting sqref="E270:E271">
    <cfRule type="containsText" dxfId="247" priority="291" operator="containsText" text="WORNING">
      <formula>NOT(ISERROR(SEARCH("WORNING",E270)))</formula>
    </cfRule>
    <cfRule type="containsText" dxfId="246" priority="292" operator="containsText" text="ALERT">
      <formula>NOT(ISERROR(SEARCH("ALERT",E270)))</formula>
    </cfRule>
    <cfRule type="containsText" dxfId="245" priority="293" operator="containsText" text="OK">
      <formula>NOT(ISERROR(SEARCH("OK",E270)))</formula>
    </cfRule>
  </conditionalFormatting>
  <conditionalFormatting sqref="E270:E271">
    <cfRule type="containsText" dxfId="244" priority="294" operator="containsText" text="WARNING">
      <formula>NOT(ISERROR(SEARCH("WARNING",E270)))</formula>
    </cfRule>
    <cfRule type="containsText" dxfId="243" priority="296" operator="containsText" text="OK">
      <formula>NOT(ISERROR(SEARCH("OK",E270)))</formula>
    </cfRule>
  </conditionalFormatting>
  <conditionalFormatting sqref="E270:E271">
    <cfRule type="containsText" dxfId="242" priority="295" operator="containsText" text="OK">
      <formula>NOT(ISERROR(SEARCH("OK",E270)))</formula>
    </cfRule>
  </conditionalFormatting>
  <conditionalFormatting sqref="E270:E271">
    <cfRule type="containsText" dxfId="241" priority="289" operator="containsText" text="WARNING">
      <formula>NOT(ISERROR(SEARCH("WARNING",E270)))</formula>
    </cfRule>
  </conditionalFormatting>
  <conditionalFormatting sqref="E297">
    <cfRule type="containsText" dxfId="240" priority="281" operator="containsText" text="WORNING">
      <formula>NOT(ISERROR(SEARCH("WORNING",E297)))</formula>
    </cfRule>
    <cfRule type="containsText" dxfId="239" priority="282" operator="containsText" text="ALERT">
      <formula>NOT(ISERROR(SEARCH("ALERT",E297)))</formula>
    </cfRule>
    <cfRule type="containsText" dxfId="238" priority="283" operator="containsText" text="OK">
      <formula>NOT(ISERROR(SEARCH("OK",E297)))</formula>
    </cfRule>
  </conditionalFormatting>
  <conditionalFormatting sqref="E297">
    <cfRule type="containsText" dxfId="237" priority="284" operator="containsText" text="WARNING">
      <formula>NOT(ISERROR(SEARCH("WARNING",E297)))</formula>
    </cfRule>
  </conditionalFormatting>
  <conditionalFormatting sqref="E297">
    <cfRule type="containsText" dxfId="236" priority="285" operator="containsText" text="OK">
      <formula>NOT(ISERROR(SEARCH("OK",E297)))</formula>
    </cfRule>
  </conditionalFormatting>
  <conditionalFormatting sqref="E296">
    <cfRule type="containsText" dxfId="235" priority="276" operator="containsText" text="WORNING">
      <formula>NOT(ISERROR(SEARCH("WORNING",E296)))</formula>
    </cfRule>
    <cfRule type="containsText" dxfId="234" priority="277" operator="containsText" text="ALERT">
      <formula>NOT(ISERROR(SEARCH("ALERT",E296)))</formula>
    </cfRule>
    <cfRule type="containsText" dxfId="233" priority="278" operator="containsText" text="OK">
      <formula>NOT(ISERROR(SEARCH("OK",E296)))</formula>
    </cfRule>
  </conditionalFormatting>
  <conditionalFormatting sqref="E296">
    <cfRule type="containsText" dxfId="232" priority="280" operator="containsText" text="OK">
      <formula>NOT(ISERROR(SEARCH("OK",E296)))</formula>
    </cfRule>
  </conditionalFormatting>
  <conditionalFormatting sqref="E296">
    <cfRule type="containsText" dxfId="231" priority="279" operator="containsText" text="WARNING">
      <formula>NOT(ISERROR(SEARCH("WARNING",E296)))</formula>
    </cfRule>
  </conditionalFormatting>
  <conditionalFormatting sqref="E297">
    <cfRule type="containsText" dxfId="230" priority="271" operator="containsText" text="WORNING">
      <formula>NOT(ISERROR(SEARCH("WORNING",E297)))</formula>
    </cfRule>
    <cfRule type="containsText" dxfId="229" priority="272" operator="containsText" text="ALERT">
      <formula>NOT(ISERROR(SEARCH("ALERT",E297)))</formula>
    </cfRule>
    <cfRule type="containsText" dxfId="228" priority="273" operator="containsText" text="OK">
      <formula>NOT(ISERROR(SEARCH("OK",E297)))</formula>
    </cfRule>
  </conditionalFormatting>
  <conditionalFormatting sqref="E297">
    <cfRule type="containsText" dxfId="227" priority="274" operator="containsText" text="WARNING">
      <formula>NOT(ISERROR(SEARCH("WARNING",E297)))</formula>
    </cfRule>
  </conditionalFormatting>
  <conditionalFormatting sqref="E297">
    <cfRule type="containsText" dxfId="226" priority="275" operator="containsText" text="OK">
      <formula>NOT(ISERROR(SEARCH("OK",E297)))</formula>
    </cfRule>
  </conditionalFormatting>
  <conditionalFormatting sqref="E296">
    <cfRule type="containsText" dxfId="225" priority="266" operator="containsText" text="WORNING">
      <formula>NOT(ISERROR(SEARCH("WORNING",E296)))</formula>
    </cfRule>
    <cfRule type="containsText" dxfId="224" priority="267" operator="containsText" text="ALERT">
      <formula>NOT(ISERROR(SEARCH("ALERT",E296)))</formula>
    </cfRule>
    <cfRule type="containsText" dxfId="223" priority="268" operator="containsText" text="OK">
      <formula>NOT(ISERROR(SEARCH("OK",E296)))</formula>
    </cfRule>
  </conditionalFormatting>
  <conditionalFormatting sqref="E296">
    <cfRule type="containsText" dxfId="222" priority="270" operator="containsText" text="OK">
      <formula>NOT(ISERROR(SEARCH("OK",E296)))</formula>
    </cfRule>
  </conditionalFormatting>
  <conditionalFormatting sqref="E296">
    <cfRule type="containsText" dxfId="221" priority="269" operator="containsText" text="WARNING">
      <formula>NOT(ISERROR(SEARCH("WARNING",E296)))</formula>
    </cfRule>
  </conditionalFormatting>
  <conditionalFormatting sqref="E299:E300">
    <cfRule type="containsText" dxfId="220" priority="259" operator="containsText" text="WORNING">
      <formula>NOT(ISERROR(SEARCH("WORNING",E299)))</formula>
    </cfRule>
    <cfRule type="containsText" dxfId="219" priority="260" operator="containsText" text="ALERT">
      <formula>NOT(ISERROR(SEARCH("ALERT",E299)))</formula>
    </cfRule>
    <cfRule type="containsText" dxfId="218" priority="261" operator="containsText" text="OK">
      <formula>NOT(ISERROR(SEARCH("OK",E299)))</formula>
    </cfRule>
  </conditionalFormatting>
  <conditionalFormatting sqref="E299:E300">
    <cfRule type="containsText" dxfId="217" priority="262" operator="containsText" text="WARNING">
      <formula>NOT(ISERROR(SEARCH("WARNING",E299)))</formula>
    </cfRule>
    <cfRule type="containsText" dxfId="216" priority="264" operator="containsText" text="OK">
      <formula>NOT(ISERROR(SEARCH("OK",E299)))</formula>
    </cfRule>
  </conditionalFormatting>
  <conditionalFormatting sqref="E299:E300">
    <cfRule type="containsText" dxfId="215" priority="263" operator="containsText" text="OK">
      <formula>NOT(ISERROR(SEARCH("OK",E299)))</formula>
    </cfRule>
  </conditionalFormatting>
  <conditionalFormatting sqref="E298">
    <cfRule type="containsText" dxfId="214" priority="254" operator="containsText" text="WORNING">
      <formula>NOT(ISERROR(SEARCH("WORNING",E298)))</formula>
    </cfRule>
    <cfRule type="containsText" dxfId="213" priority="255" operator="containsText" text="ALERT">
      <formula>NOT(ISERROR(SEARCH("ALERT",E298)))</formula>
    </cfRule>
    <cfRule type="containsText" dxfId="212" priority="256" operator="containsText" text="OK">
      <formula>NOT(ISERROR(SEARCH("OK",E298)))</formula>
    </cfRule>
  </conditionalFormatting>
  <conditionalFormatting sqref="E298">
    <cfRule type="containsText" dxfId="211" priority="258" operator="containsText" text="OK">
      <formula>NOT(ISERROR(SEARCH("OK",E298)))</formula>
    </cfRule>
  </conditionalFormatting>
  <conditionalFormatting sqref="E298">
    <cfRule type="containsText" dxfId="210" priority="257" operator="containsText" text="WARNING">
      <formula>NOT(ISERROR(SEARCH("WARNING",E298)))</formula>
    </cfRule>
    <cfRule type="containsText" dxfId="209" priority="265" operator="containsText" text="OK">
      <formula>NOT(ISERROR(SEARCH("OK",E298)))</formula>
    </cfRule>
  </conditionalFormatting>
  <conditionalFormatting sqref="E323 E325 E327 E329 E331:E332">
    <cfRule type="containsText" dxfId="208" priority="187" operator="containsText" text="WORNING">
      <formula>NOT(ISERROR(SEARCH("WORNING",E323)))</formula>
    </cfRule>
    <cfRule type="containsText" dxfId="207" priority="188" operator="containsText" text="ALERT">
      <formula>NOT(ISERROR(SEARCH("ALERT",E323)))</formula>
    </cfRule>
    <cfRule type="containsText" dxfId="206" priority="189" operator="containsText" text="OK">
      <formula>NOT(ISERROR(SEARCH("OK",E323)))</formula>
    </cfRule>
  </conditionalFormatting>
  <conditionalFormatting sqref="E323 E325 E327 E329 E331:E332">
    <cfRule type="containsText" dxfId="205" priority="190" operator="containsText" text="WARNING">
      <formula>NOT(ISERROR(SEARCH("WARNING",E323)))</formula>
    </cfRule>
    <cfRule type="containsText" dxfId="204" priority="192" operator="containsText" text="OK">
      <formula>NOT(ISERROR(SEARCH("OK",E323)))</formula>
    </cfRule>
  </conditionalFormatting>
  <conditionalFormatting sqref="E323 E325 E327 E329 E331:E332">
    <cfRule type="containsText" dxfId="203" priority="191" operator="containsText" text="OK">
      <formula>NOT(ISERROR(SEARCH("OK",E323)))</formula>
    </cfRule>
  </conditionalFormatting>
  <conditionalFormatting sqref="E322 E324 E326 E328 E330">
    <cfRule type="containsText" dxfId="202" priority="182" operator="containsText" text="WORNING">
      <formula>NOT(ISERROR(SEARCH("WORNING",E322)))</formula>
    </cfRule>
    <cfRule type="containsText" dxfId="201" priority="183" operator="containsText" text="ALERT">
      <formula>NOT(ISERROR(SEARCH("ALERT",E322)))</formula>
    </cfRule>
    <cfRule type="containsText" dxfId="200" priority="184" operator="containsText" text="OK">
      <formula>NOT(ISERROR(SEARCH("OK",E322)))</formula>
    </cfRule>
  </conditionalFormatting>
  <conditionalFormatting sqref="E322 E324 E326 E328 E330">
    <cfRule type="containsText" dxfId="199" priority="186" operator="containsText" text="OK">
      <formula>NOT(ISERROR(SEARCH("OK",E322)))</formula>
    </cfRule>
  </conditionalFormatting>
  <conditionalFormatting sqref="E322 E324 E326 E328 E330">
    <cfRule type="containsText" dxfId="198" priority="185" operator="containsText" text="WARNING">
      <formula>NOT(ISERROR(SEARCH("WARNING",E322)))</formula>
    </cfRule>
    <cfRule type="containsText" dxfId="197" priority="193" operator="containsText" text="OK">
      <formula>NOT(ISERROR(SEARCH("OK",E322)))</formula>
    </cfRule>
  </conditionalFormatting>
  <conditionalFormatting sqref="E306 E308 E311 E313">
    <cfRule type="containsText" dxfId="196" priority="247" operator="containsText" text="WORNING">
      <formula>NOT(ISERROR(SEARCH("WORNING",E306)))</formula>
    </cfRule>
    <cfRule type="containsText" dxfId="195" priority="248" operator="containsText" text="ALERT">
      <formula>NOT(ISERROR(SEARCH("ALERT",E306)))</formula>
    </cfRule>
    <cfRule type="containsText" dxfId="194" priority="249" operator="containsText" text="OK">
      <formula>NOT(ISERROR(SEARCH("OK",E306)))</formula>
    </cfRule>
  </conditionalFormatting>
  <conditionalFormatting sqref="E306 E308 E311 E313">
    <cfRule type="containsText" dxfId="193" priority="250" operator="containsText" text="WARNING">
      <formula>NOT(ISERROR(SEARCH("WARNING",E306)))</formula>
    </cfRule>
    <cfRule type="containsText" dxfId="192" priority="252" operator="containsText" text="OK">
      <formula>NOT(ISERROR(SEARCH("OK",E306)))</formula>
    </cfRule>
  </conditionalFormatting>
  <conditionalFormatting sqref="E306 E308 E311 E313">
    <cfRule type="containsText" dxfId="191" priority="251" operator="containsText" text="OK">
      <formula>NOT(ISERROR(SEARCH("OK",E306)))</formula>
    </cfRule>
  </conditionalFormatting>
  <conditionalFormatting sqref="E305 E307 E310 E312">
    <cfRule type="containsText" dxfId="190" priority="242" operator="containsText" text="WORNING">
      <formula>NOT(ISERROR(SEARCH("WORNING",E305)))</formula>
    </cfRule>
    <cfRule type="containsText" dxfId="189" priority="243" operator="containsText" text="ALERT">
      <formula>NOT(ISERROR(SEARCH("ALERT",E305)))</formula>
    </cfRule>
    <cfRule type="containsText" dxfId="188" priority="244" operator="containsText" text="OK">
      <formula>NOT(ISERROR(SEARCH("OK",E305)))</formula>
    </cfRule>
  </conditionalFormatting>
  <conditionalFormatting sqref="E305 E307 E310 E312">
    <cfRule type="containsText" dxfId="187" priority="246" operator="containsText" text="OK">
      <formula>NOT(ISERROR(SEARCH("OK",E305)))</formula>
    </cfRule>
  </conditionalFormatting>
  <conditionalFormatting sqref="E305 E307 E310 E312">
    <cfRule type="containsText" dxfId="186" priority="245" operator="containsText" text="WARNING">
      <formula>NOT(ISERROR(SEARCH("WARNING",E305)))</formula>
    </cfRule>
    <cfRule type="containsText" dxfId="185" priority="253" operator="containsText" text="OK">
      <formula>NOT(ISERROR(SEARCH("OK",E305)))</formula>
    </cfRule>
  </conditionalFormatting>
  <conditionalFormatting sqref="E315">
    <cfRule type="containsText" dxfId="184" priority="235" operator="containsText" text="WORNING">
      <formula>NOT(ISERROR(SEARCH("WORNING",E315)))</formula>
    </cfRule>
    <cfRule type="containsText" dxfId="183" priority="236" operator="containsText" text="ALERT">
      <formula>NOT(ISERROR(SEARCH("ALERT",E315)))</formula>
    </cfRule>
    <cfRule type="containsText" dxfId="182" priority="237" operator="containsText" text="OK">
      <formula>NOT(ISERROR(SEARCH("OK",E315)))</formula>
    </cfRule>
  </conditionalFormatting>
  <conditionalFormatting sqref="E315">
    <cfRule type="containsText" dxfId="181" priority="238" operator="containsText" text="WARNING">
      <formula>NOT(ISERROR(SEARCH("WARNING",E315)))</formula>
    </cfRule>
    <cfRule type="containsText" dxfId="180" priority="240" operator="containsText" text="OK">
      <formula>NOT(ISERROR(SEARCH("OK",E315)))</formula>
    </cfRule>
  </conditionalFormatting>
  <conditionalFormatting sqref="E315">
    <cfRule type="containsText" dxfId="179" priority="239" operator="containsText" text="OK">
      <formula>NOT(ISERROR(SEARCH("OK",E315)))</formula>
    </cfRule>
  </conditionalFormatting>
  <conditionalFormatting sqref="E314">
    <cfRule type="containsText" dxfId="178" priority="230" operator="containsText" text="WORNING">
      <formula>NOT(ISERROR(SEARCH("WORNING",E314)))</formula>
    </cfRule>
    <cfRule type="containsText" dxfId="177" priority="231" operator="containsText" text="ALERT">
      <formula>NOT(ISERROR(SEARCH("ALERT",E314)))</formula>
    </cfRule>
    <cfRule type="containsText" dxfId="176" priority="232" operator="containsText" text="OK">
      <formula>NOT(ISERROR(SEARCH("OK",E314)))</formula>
    </cfRule>
  </conditionalFormatting>
  <conditionalFormatting sqref="E314">
    <cfRule type="containsText" dxfId="175" priority="234" operator="containsText" text="OK">
      <formula>NOT(ISERROR(SEARCH("OK",E314)))</formula>
    </cfRule>
  </conditionalFormatting>
  <conditionalFormatting sqref="E314">
    <cfRule type="containsText" dxfId="174" priority="233" operator="containsText" text="WARNING">
      <formula>NOT(ISERROR(SEARCH("WARNING",E314)))</formula>
    </cfRule>
    <cfRule type="containsText" dxfId="173" priority="241" operator="containsText" text="OK">
      <formula>NOT(ISERROR(SEARCH("OK",E314)))</formula>
    </cfRule>
  </conditionalFormatting>
  <conditionalFormatting sqref="E317">
    <cfRule type="containsText" dxfId="172" priority="223" operator="containsText" text="WORNING">
      <formula>NOT(ISERROR(SEARCH("WORNING",E317)))</formula>
    </cfRule>
    <cfRule type="containsText" dxfId="171" priority="224" operator="containsText" text="ALERT">
      <formula>NOT(ISERROR(SEARCH("ALERT",E317)))</formula>
    </cfRule>
    <cfRule type="containsText" dxfId="170" priority="225" operator="containsText" text="OK">
      <formula>NOT(ISERROR(SEARCH("OK",E317)))</formula>
    </cfRule>
  </conditionalFormatting>
  <conditionalFormatting sqref="E317">
    <cfRule type="containsText" dxfId="169" priority="226" operator="containsText" text="WARNING">
      <formula>NOT(ISERROR(SEARCH("WARNING",E317)))</formula>
    </cfRule>
    <cfRule type="containsText" dxfId="168" priority="228" operator="containsText" text="OK">
      <formula>NOT(ISERROR(SEARCH("OK",E317)))</formula>
    </cfRule>
  </conditionalFormatting>
  <conditionalFormatting sqref="E317">
    <cfRule type="containsText" dxfId="167" priority="227" operator="containsText" text="OK">
      <formula>NOT(ISERROR(SEARCH("OK",E317)))</formula>
    </cfRule>
  </conditionalFormatting>
  <conditionalFormatting sqref="E316">
    <cfRule type="containsText" dxfId="166" priority="218" operator="containsText" text="WORNING">
      <formula>NOT(ISERROR(SEARCH("WORNING",E316)))</formula>
    </cfRule>
    <cfRule type="containsText" dxfId="165" priority="219" operator="containsText" text="ALERT">
      <formula>NOT(ISERROR(SEARCH("ALERT",E316)))</formula>
    </cfRule>
    <cfRule type="containsText" dxfId="164" priority="220" operator="containsText" text="OK">
      <formula>NOT(ISERROR(SEARCH("OK",E316)))</formula>
    </cfRule>
  </conditionalFormatting>
  <conditionalFormatting sqref="E316">
    <cfRule type="containsText" dxfId="163" priority="222" operator="containsText" text="OK">
      <formula>NOT(ISERROR(SEARCH("OK",E316)))</formula>
    </cfRule>
  </conditionalFormatting>
  <conditionalFormatting sqref="E316">
    <cfRule type="containsText" dxfId="162" priority="221" operator="containsText" text="WARNING">
      <formula>NOT(ISERROR(SEARCH("WARNING",E316)))</formula>
    </cfRule>
    <cfRule type="containsText" dxfId="161" priority="229" operator="containsText" text="OK">
      <formula>NOT(ISERROR(SEARCH("OK",E316)))</formula>
    </cfRule>
  </conditionalFormatting>
  <conditionalFormatting sqref="E319">
    <cfRule type="containsText" dxfId="160" priority="211" operator="containsText" text="WORNING">
      <formula>NOT(ISERROR(SEARCH("WORNING",E319)))</formula>
    </cfRule>
    <cfRule type="containsText" dxfId="159" priority="212" operator="containsText" text="ALERT">
      <formula>NOT(ISERROR(SEARCH("ALERT",E319)))</formula>
    </cfRule>
    <cfRule type="containsText" dxfId="158" priority="213" operator="containsText" text="OK">
      <formula>NOT(ISERROR(SEARCH("OK",E319)))</formula>
    </cfRule>
  </conditionalFormatting>
  <conditionalFormatting sqref="E319">
    <cfRule type="containsText" dxfId="157" priority="214" operator="containsText" text="WARNING">
      <formula>NOT(ISERROR(SEARCH("WARNING",E319)))</formula>
    </cfRule>
    <cfRule type="containsText" dxfId="156" priority="216" operator="containsText" text="OK">
      <formula>NOT(ISERROR(SEARCH("OK",E319)))</formula>
    </cfRule>
  </conditionalFormatting>
  <conditionalFormatting sqref="E319">
    <cfRule type="containsText" dxfId="155" priority="215" operator="containsText" text="OK">
      <formula>NOT(ISERROR(SEARCH("OK",E319)))</formula>
    </cfRule>
  </conditionalFormatting>
  <conditionalFormatting sqref="E318">
    <cfRule type="containsText" dxfId="154" priority="206" operator="containsText" text="WORNING">
      <formula>NOT(ISERROR(SEARCH("WORNING",E318)))</formula>
    </cfRule>
    <cfRule type="containsText" dxfId="153" priority="207" operator="containsText" text="ALERT">
      <formula>NOT(ISERROR(SEARCH("ALERT",E318)))</formula>
    </cfRule>
    <cfRule type="containsText" dxfId="152" priority="208" operator="containsText" text="OK">
      <formula>NOT(ISERROR(SEARCH("OK",E318)))</formula>
    </cfRule>
  </conditionalFormatting>
  <conditionalFormatting sqref="E318">
    <cfRule type="containsText" dxfId="151" priority="210" operator="containsText" text="OK">
      <formula>NOT(ISERROR(SEARCH("OK",E318)))</formula>
    </cfRule>
  </conditionalFormatting>
  <conditionalFormatting sqref="E318">
    <cfRule type="containsText" dxfId="150" priority="209" operator="containsText" text="WARNING">
      <formula>NOT(ISERROR(SEARCH("WARNING",E318)))</formula>
    </cfRule>
    <cfRule type="containsText" dxfId="149" priority="217" operator="containsText" text="OK">
      <formula>NOT(ISERROR(SEARCH("OK",E318)))</formula>
    </cfRule>
  </conditionalFormatting>
  <conditionalFormatting sqref="E321">
    <cfRule type="containsText" dxfId="148" priority="199" operator="containsText" text="WORNING">
      <formula>NOT(ISERROR(SEARCH("WORNING",E321)))</formula>
    </cfRule>
    <cfRule type="containsText" dxfId="147" priority="200" operator="containsText" text="ALERT">
      <formula>NOT(ISERROR(SEARCH("ALERT",E321)))</formula>
    </cfRule>
    <cfRule type="containsText" dxfId="146" priority="201" operator="containsText" text="OK">
      <formula>NOT(ISERROR(SEARCH("OK",E321)))</formula>
    </cfRule>
  </conditionalFormatting>
  <conditionalFormatting sqref="E321">
    <cfRule type="containsText" dxfId="145" priority="202" operator="containsText" text="WARNING">
      <formula>NOT(ISERROR(SEARCH("WARNING",E321)))</formula>
    </cfRule>
    <cfRule type="containsText" dxfId="144" priority="204" operator="containsText" text="OK">
      <formula>NOT(ISERROR(SEARCH("OK",E321)))</formula>
    </cfRule>
  </conditionalFormatting>
  <conditionalFormatting sqref="E321">
    <cfRule type="containsText" dxfId="143" priority="203" operator="containsText" text="OK">
      <formula>NOT(ISERROR(SEARCH("OK",E321)))</formula>
    </cfRule>
  </conditionalFormatting>
  <conditionalFormatting sqref="E320">
    <cfRule type="containsText" dxfId="142" priority="194" operator="containsText" text="WORNING">
      <formula>NOT(ISERROR(SEARCH("WORNING",E320)))</formula>
    </cfRule>
    <cfRule type="containsText" dxfId="141" priority="195" operator="containsText" text="ALERT">
      <formula>NOT(ISERROR(SEARCH("ALERT",E320)))</formula>
    </cfRule>
    <cfRule type="containsText" dxfId="140" priority="196" operator="containsText" text="OK">
      <formula>NOT(ISERROR(SEARCH("OK",E320)))</formula>
    </cfRule>
  </conditionalFormatting>
  <conditionalFormatting sqref="E320">
    <cfRule type="containsText" dxfId="139" priority="198" operator="containsText" text="OK">
      <formula>NOT(ISERROR(SEARCH("OK",E320)))</formula>
    </cfRule>
  </conditionalFormatting>
  <conditionalFormatting sqref="E320">
    <cfRule type="containsText" dxfId="138" priority="197" operator="containsText" text="WARNING">
      <formula>NOT(ISERROR(SEARCH("WARNING",E320)))</formula>
    </cfRule>
    <cfRule type="containsText" dxfId="137" priority="205" operator="containsText" text="OK">
      <formula>NOT(ISERROR(SEARCH("OK",E320)))</formula>
    </cfRule>
  </conditionalFormatting>
  <conditionalFormatting sqref="E248:E249">
    <cfRule type="containsText" dxfId="136" priority="172" operator="containsText" text="WORNING">
      <formula>NOT(ISERROR(SEARCH("WORNING",E248)))</formula>
    </cfRule>
    <cfRule type="containsText" dxfId="135" priority="173" operator="containsText" text="ALERT">
      <formula>NOT(ISERROR(SEARCH("ALERT",E248)))</formula>
    </cfRule>
    <cfRule type="containsText" dxfId="134" priority="174" operator="containsText" text="OK">
      <formula>NOT(ISERROR(SEARCH("OK",E248)))</formula>
    </cfRule>
  </conditionalFormatting>
  <conditionalFormatting sqref="E248:E249">
    <cfRule type="containsText" dxfId="133" priority="175" operator="containsText" text="WARNING">
      <formula>NOT(ISERROR(SEARCH("WARNING",E248)))</formula>
    </cfRule>
  </conditionalFormatting>
  <conditionalFormatting sqref="E248:E249">
    <cfRule type="containsText" dxfId="132" priority="176" operator="containsText" text="OK">
      <formula>NOT(ISERROR(SEARCH("OK",E248)))</formula>
    </cfRule>
  </conditionalFormatting>
  <conditionalFormatting sqref="E247">
    <cfRule type="containsText" dxfId="131" priority="167" operator="containsText" text="WORNING">
      <formula>NOT(ISERROR(SEARCH("WORNING",E247)))</formula>
    </cfRule>
    <cfRule type="containsText" dxfId="130" priority="168" operator="containsText" text="ALERT">
      <formula>NOT(ISERROR(SEARCH("ALERT",E247)))</formula>
    </cfRule>
    <cfRule type="containsText" dxfId="129" priority="169" operator="containsText" text="OK">
      <formula>NOT(ISERROR(SEARCH("OK",E247)))</formula>
    </cfRule>
  </conditionalFormatting>
  <conditionalFormatting sqref="E247">
    <cfRule type="containsText" dxfId="128" priority="170" operator="containsText" text="WARNING">
      <formula>NOT(ISERROR(SEARCH("WARNING",E247)))</formula>
    </cfRule>
  </conditionalFormatting>
  <conditionalFormatting sqref="E247">
    <cfRule type="containsText" dxfId="127" priority="171" operator="containsText" text="OK">
      <formula>NOT(ISERROR(SEARCH("OK",E247)))</formula>
    </cfRule>
  </conditionalFormatting>
  <conditionalFormatting sqref="E148">
    <cfRule type="containsText" dxfId="126" priority="155" operator="containsText" text="WORNING">
      <formula>NOT(ISERROR(SEARCH("WORNING",E148)))</formula>
    </cfRule>
    <cfRule type="containsText" dxfId="125" priority="156" operator="containsText" text="ALERT">
      <formula>NOT(ISERROR(SEARCH("ALERT",E148)))</formula>
    </cfRule>
    <cfRule type="containsText" dxfId="124" priority="157" operator="containsText" text="OK">
      <formula>NOT(ISERROR(SEARCH("OK",E148)))</formula>
    </cfRule>
  </conditionalFormatting>
  <conditionalFormatting sqref="E149:E150">
    <cfRule type="containsText" dxfId="123" priority="160" operator="containsText" text="WORNING">
      <formula>NOT(ISERROR(SEARCH("WORNING",E149)))</formula>
    </cfRule>
    <cfRule type="containsText" dxfId="122" priority="161" operator="containsText" text="ALERT">
      <formula>NOT(ISERROR(SEARCH("ALERT",E149)))</formula>
    </cfRule>
    <cfRule type="containsText" dxfId="121" priority="162" operator="containsText" text="OK">
      <formula>NOT(ISERROR(SEARCH("OK",E149)))</formula>
    </cfRule>
  </conditionalFormatting>
  <conditionalFormatting sqref="E149:E150">
    <cfRule type="containsText" dxfId="120" priority="163" operator="containsText" text="WARNING">
      <formula>NOT(ISERROR(SEARCH("WARNING",E149)))</formula>
    </cfRule>
    <cfRule type="containsText" dxfId="119" priority="165" operator="containsText" text="OK">
      <formula>NOT(ISERROR(SEARCH("OK",E149)))</formula>
    </cfRule>
  </conditionalFormatting>
  <conditionalFormatting sqref="E149:E150">
    <cfRule type="containsText" dxfId="118" priority="164" operator="containsText" text="OK">
      <formula>NOT(ISERROR(SEARCH("OK",E149)))</formula>
    </cfRule>
  </conditionalFormatting>
  <conditionalFormatting sqref="E148">
    <cfRule type="containsText" dxfId="117" priority="159" operator="containsText" text="OK">
      <formula>NOT(ISERROR(SEARCH("OK",E148)))</formula>
    </cfRule>
  </conditionalFormatting>
  <conditionalFormatting sqref="E148">
    <cfRule type="containsText" dxfId="116" priority="158" operator="containsText" text="WARNING">
      <formula>NOT(ISERROR(SEARCH("WARNING",E148)))</formula>
    </cfRule>
    <cfRule type="containsText" dxfId="115" priority="166" operator="containsText" text="OK">
      <formula>NOT(ISERROR(SEARCH("OK",E148)))</formula>
    </cfRule>
  </conditionalFormatting>
  <conditionalFormatting sqref="E303:E304">
    <cfRule type="containsText" dxfId="114" priority="148" operator="containsText" text="WORNING">
      <formula>NOT(ISERROR(SEARCH("WORNING",E303)))</formula>
    </cfRule>
    <cfRule type="containsText" dxfId="113" priority="149" operator="containsText" text="ALERT">
      <formula>NOT(ISERROR(SEARCH("ALERT",E303)))</formula>
    </cfRule>
    <cfRule type="containsText" dxfId="112" priority="150" operator="containsText" text="OK">
      <formula>NOT(ISERROR(SEARCH("OK",E303)))</formula>
    </cfRule>
  </conditionalFormatting>
  <conditionalFormatting sqref="E303:E304">
    <cfRule type="containsText" dxfId="111" priority="151" operator="containsText" text="WARNING">
      <formula>NOT(ISERROR(SEARCH("WARNING",E303)))</formula>
    </cfRule>
    <cfRule type="containsText" dxfId="110" priority="153" operator="containsText" text="OK">
      <formula>NOT(ISERROR(SEARCH("OK",E303)))</formula>
    </cfRule>
  </conditionalFormatting>
  <conditionalFormatting sqref="E303:E304">
    <cfRule type="containsText" dxfId="109" priority="152" operator="containsText" text="OK">
      <formula>NOT(ISERROR(SEARCH("OK",E303)))</formula>
    </cfRule>
  </conditionalFormatting>
  <conditionalFormatting sqref="E302">
    <cfRule type="containsText" dxfId="108" priority="143" operator="containsText" text="WORNING">
      <formula>NOT(ISERROR(SEARCH("WORNING",E302)))</formula>
    </cfRule>
    <cfRule type="containsText" dxfId="107" priority="144" operator="containsText" text="ALERT">
      <formula>NOT(ISERROR(SEARCH("ALERT",E302)))</formula>
    </cfRule>
    <cfRule type="containsText" dxfId="106" priority="145" operator="containsText" text="OK">
      <formula>NOT(ISERROR(SEARCH("OK",E302)))</formula>
    </cfRule>
  </conditionalFormatting>
  <conditionalFormatting sqref="E302">
    <cfRule type="containsText" dxfId="105" priority="147" operator="containsText" text="OK">
      <formula>NOT(ISERROR(SEARCH("OK",E302)))</formula>
    </cfRule>
  </conditionalFormatting>
  <conditionalFormatting sqref="E302">
    <cfRule type="containsText" dxfId="104" priority="146" operator="containsText" text="WARNING">
      <formula>NOT(ISERROR(SEARCH("WARNING",E302)))</formula>
    </cfRule>
    <cfRule type="containsText" dxfId="103" priority="154" operator="containsText" text="OK">
      <formula>NOT(ISERROR(SEARCH("OK",E302)))</formula>
    </cfRule>
  </conditionalFormatting>
  <conditionalFormatting sqref="E13">
    <cfRule type="containsText" dxfId="102" priority="137" operator="containsText" text="WORNING">
      <formula>NOT(ISERROR(SEARCH("WORNING",E13)))</formula>
    </cfRule>
    <cfRule type="containsText" dxfId="101" priority="138" operator="containsText" text="ALERT">
      <formula>NOT(ISERROR(SEARCH("ALERT",E13)))</formula>
    </cfRule>
    <cfRule type="containsText" dxfId="100" priority="139" operator="containsText" text="OK">
      <formula>NOT(ISERROR(SEARCH("OK",E13)))</formula>
    </cfRule>
  </conditionalFormatting>
  <conditionalFormatting sqref="E13">
    <cfRule type="containsText" dxfId="99" priority="140" operator="containsText" text="WARNING">
      <formula>NOT(ISERROR(SEARCH("WARNING",E13)))</formula>
    </cfRule>
    <cfRule type="containsText" dxfId="98" priority="142" operator="containsText" text="OK">
      <formula>NOT(ISERROR(SEARCH("OK",E13)))</formula>
    </cfRule>
  </conditionalFormatting>
  <conditionalFormatting sqref="E13">
    <cfRule type="containsText" dxfId="97" priority="141" operator="containsText" text="OK">
      <formula>NOT(ISERROR(SEARCH("OK",E13)))</formula>
    </cfRule>
  </conditionalFormatting>
  <conditionalFormatting sqref="E104">
    <cfRule type="containsText" dxfId="96" priority="132" operator="containsText" text="WORNING">
      <formula>NOT(ISERROR(SEARCH("WORNING",E104)))</formula>
    </cfRule>
    <cfRule type="containsText" dxfId="95" priority="133" operator="containsText" text="ALERT">
      <formula>NOT(ISERROR(SEARCH("ALERT",E104)))</formula>
    </cfRule>
    <cfRule type="containsText" dxfId="94" priority="134" operator="containsText" text="OK">
      <formula>NOT(ISERROR(SEARCH("OK",E104)))</formula>
    </cfRule>
  </conditionalFormatting>
  <conditionalFormatting sqref="E104">
    <cfRule type="containsText" dxfId="93" priority="136" operator="containsText" text="OK">
      <formula>NOT(ISERROR(SEARCH("OK",E104)))</formula>
    </cfRule>
  </conditionalFormatting>
  <conditionalFormatting sqref="E104">
    <cfRule type="containsText" dxfId="92" priority="135" operator="containsText" text="WARNING">
      <formula>NOT(ISERROR(SEARCH("WARNING",E104)))</formula>
    </cfRule>
  </conditionalFormatting>
  <conditionalFormatting sqref="E14">
    <cfRule type="containsText" dxfId="91" priority="126" operator="containsText" text="WORNING">
      <formula>NOT(ISERROR(SEARCH("WORNING",E14)))</formula>
    </cfRule>
    <cfRule type="containsText" dxfId="90" priority="127" operator="containsText" text="ALERT">
      <formula>NOT(ISERROR(SEARCH("ALERT",E14)))</formula>
    </cfRule>
    <cfRule type="containsText" dxfId="89" priority="128" operator="containsText" text="OK">
      <formula>NOT(ISERROR(SEARCH("OK",E14)))</formula>
    </cfRule>
  </conditionalFormatting>
  <conditionalFormatting sqref="E14">
    <cfRule type="containsText" dxfId="88" priority="129" operator="containsText" text="WARNING">
      <formula>NOT(ISERROR(SEARCH("WARNING",E14)))</formula>
    </cfRule>
    <cfRule type="containsText" dxfId="87" priority="131" operator="containsText" text="OK">
      <formula>NOT(ISERROR(SEARCH("OK",E14)))</formula>
    </cfRule>
  </conditionalFormatting>
  <conditionalFormatting sqref="E14">
    <cfRule type="containsText" dxfId="86" priority="130" operator="containsText" text="OK">
      <formula>NOT(ISERROR(SEARCH("OK",E14)))</formula>
    </cfRule>
  </conditionalFormatting>
  <conditionalFormatting sqref="E147">
    <cfRule type="containsText" dxfId="85" priority="120" operator="containsText" text="WORNING">
      <formula>NOT(ISERROR(SEARCH("WORNING",E147)))</formula>
    </cfRule>
    <cfRule type="containsText" dxfId="84" priority="121" operator="containsText" text="ALERT">
      <formula>NOT(ISERROR(SEARCH("ALERT",E147)))</formula>
    </cfRule>
    <cfRule type="containsText" dxfId="83" priority="122" operator="containsText" text="OK">
      <formula>NOT(ISERROR(SEARCH("OK",E147)))</formula>
    </cfRule>
  </conditionalFormatting>
  <conditionalFormatting sqref="E147">
    <cfRule type="containsText" dxfId="82" priority="123" operator="containsText" text="WARNING">
      <formula>NOT(ISERROR(SEARCH("WARNING",E147)))</formula>
    </cfRule>
    <cfRule type="containsText" dxfId="81" priority="125" operator="containsText" text="OK">
      <formula>NOT(ISERROR(SEARCH("OK",E147)))</formula>
    </cfRule>
  </conditionalFormatting>
  <conditionalFormatting sqref="E147">
    <cfRule type="containsText" dxfId="80" priority="124" operator="containsText" text="OK">
      <formula>NOT(ISERROR(SEARCH("OK",E147)))</formula>
    </cfRule>
  </conditionalFormatting>
  <conditionalFormatting sqref="E301">
    <cfRule type="containsText" dxfId="79" priority="114" operator="containsText" text="WORNING">
      <formula>NOT(ISERROR(SEARCH("WORNING",E301)))</formula>
    </cfRule>
    <cfRule type="containsText" dxfId="78" priority="115" operator="containsText" text="ALERT">
      <formula>NOT(ISERROR(SEARCH("ALERT",E301)))</formula>
    </cfRule>
    <cfRule type="containsText" dxfId="77" priority="116" operator="containsText" text="OK">
      <formula>NOT(ISERROR(SEARCH("OK",E301)))</formula>
    </cfRule>
  </conditionalFormatting>
  <conditionalFormatting sqref="E301">
    <cfRule type="containsText" dxfId="76" priority="117" operator="containsText" text="WARNING">
      <formula>NOT(ISERROR(SEARCH("WARNING",E301)))</formula>
    </cfRule>
    <cfRule type="containsText" dxfId="75" priority="119" operator="containsText" text="OK">
      <formula>NOT(ISERROR(SEARCH("OK",E301)))</formula>
    </cfRule>
  </conditionalFormatting>
  <conditionalFormatting sqref="E301">
    <cfRule type="containsText" dxfId="74" priority="118" operator="containsText" text="OK">
      <formula>NOT(ISERROR(SEARCH("OK",E301)))</formula>
    </cfRule>
  </conditionalFormatting>
  <conditionalFormatting sqref="E15">
    <cfRule type="containsText" dxfId="73" priority="108" operator="containsText" text="WORNING">
      <formula>NOT(ISERROR(SEARCH("WORNING",E15)))</formula>
    </cfRule>
    <cfRule type="containsText" dxfId="72" priority="109" operator="containsText" text="ALERT">
      <formula>NOT(ISERROR(SEARCH("ALERT",E15)))</formula>
    </cfRule>
    <cfRule type="containsText" dxfId="71" priority="110" operator="containsText" text="OK">
      <formula>NOT(ISERROR(SEARCH("OK",E15)))</formula>
    </cfRule>
  </conditionalFormatting>
  <conditionalFormatting sqref="E15">
    <cfRule type="containsText" dxfId="70" priority="111" operator="containsText" text="WARNING">
      <formula>NOT(ISERROR(SEARCH("WARNING",E15)))</formula>
    </cfRule>
    <cfRule type="containsText" dxfId="69" priority="113" operator="containsText" text="OK">
      <formula>NOT(ISERROR(SEARCH("OK",E15)))</formula>
    </cfRule>
  </conditionalFormatting>
  <conditionalFormatting sqref="E15">
    <cfRule type="containsText" dxfId="68" priority="112" operator="containsText" text="OK">
      <formula>NOT(ISERROR(SEARCH("OK",E15)))</formula>
    </cfRule>
  </conditionalFormatting>
  <conditionalFormatting sqref="E16:E17">
    <cfRule type="containsText" dxfId="67" priority="102" operator="containsText" text="WORNING">
      <formula>NOT(ISERROR(SEARCH("WORNING",E16)))</formula>
    </cfRule>
    <cfRule type="containsText" dxfId="66" priority="103" operator="containsText" text="ALERT">
      <formula>NOT(ISERROR(SEARCH("ALERT",E16)))</formula>
    </cfRule>
    <cfRule type="containsText" dxfId="65" priority="104" operator="containsText" text="OK">
      <formula>NOT(ISERROR(SEARCH("OK",E16)))</formula>
    </cfRule>
  </conditionalFormatting>
  <conditionalFormatting sqref="E16:E17">
    <cfRule type="containsText" dxfId="64" priority="105" operator="containsText" text="WARNING">
      <formula>NOT(ISERROR(SEARCH("WARNING",E16)))</formula>
    </cfRule>
    <cfRule type="containsText" dxfId="63" priority="107" operator="containsText" text="OK">
      <formula>NOT(ISERROR(SEARCH("OK",E16)))</formula>
    </cfRule>
  </conditionalFormatting>
  <conditionalFormatting sqref="E16:E17">
    <cfRule type="containsText" dxfId="62" priority="106" operator="containsText" text="OK">
      <formula>NOT(ISERROR(SEARCH("OK",E16)))</formula>
    </cfRule>
  </conditionalFormatting>
  <conditionalFormatting sqref="E18:E24">
    <cfRule type="containsText" dxfId="61" priority="96" operator="containsText" text="WORNING">
      <formula>NOT(ISERROR(SEARCH("WORNING",E18)))</formula>
    </cfRule>
    <cfRule type="containsText" dxfId="60" priority="97" operator="containsText" text="ALERT">
      <formula>NOT(ISERROR(SEARCH("ALERT",E18)))</formula>
    </cfRule>
    <cfRule type="containsText" dxfId="59" priority="98" operator="containsText" text="OK">
      <formula>NOT(ISERROR(SEARCH("OK",E18)))</formula>
    </cfRule>
  </conditionalFormatting>
  <conditionalFormatting sqref="E18:E24">
    <cfRule type="containsText" dxfId="58" priority="99" operator="containsText" text="WARNING">
      <formula>NOT(ISERROR(SEARCH("WARNING",E18)))</formula>
    </cfRule>
    <cfRule type="containsText" dxfId="57" priority="101" operator="containsText" text="OK">
      <formula>NOT(ISERROR(SEARCH("OK",E18)))</formula>
    </cfRule>
  </conditionalFormatting>
  <conditionalFormatting sqref="E18:E24">
    <cfRule type="containsText" dxfId="56" priority="100" operator="containsText" text="OK">
      <formula>NOT(ISERROR(SEARCH("OK",E18)))</formula>
    </cfRule>
  </conditionalFormatting>
  <conditionalFormatting sqref="E155">
    <cfRule type="containsText" dxfId="55" priority="90" operator="containsText" text="WORNING">
      <formula>NOT(ISERROR(SEARCH("WORNING",E155)))</formula>
    </cfRule>
    <cfRule type="containsText" dxfId="54" priority="91" operator="containsText" text="ALERT">
      <formula>NOT(ISERROR(SEARCH("ALERT",E155)))</formula>
    </cfRule>
    <cfRule type="containsText" dxfId="53" priority="92" operator="containsText" text="OK">
      <formula>NOT(ISERROR(SEARCH("OK",E155)))</formula>
    </cfRule>
  </conditionalFormatting>
  <conditionalFormatting sqref="E155">
    <cfRule type="containsText" dxfId="52" priority="93" operator="containsText" text="WARNING">
      <formula>NOT(ISERROR(SEARCH("WARNING",E155)))</formula>
    </cfRule>
  </conditionalFormatting>
  <conditionalFormatting sqref="E155">
    <cfRule type="containsText" dxfId="51" priority="94" operator="containsText" text="OK">
      <formula>NOT(ISERROR(SEARCH("OK",E155)))</formula>
    </cfRule>
  </conditionalFormatting>
  <conditionalFormatting sqref="E309">
    <cfRule type="containsText" dxfId="50" priority="84" operator="containsText" text="WORNING">
      <formula>NOT(ISERROR(SEARCH("WORNING",E309)))</formula>
    </cfRule>
    <cfRule type="containsText" dxfId="49" priority="85" operator="containsText" text="ALERT">
      <formula>NOT(ISERROR(SEARCH("ALERT",E309)))</formula>
    </cfRule>
    <cfRule type="containsText" dxfId="48" priority="86" operator="containsText" text="OK">
      <formula>NOT(ISERROR(SEARCH("OK",E309)))</formula>
    </cfRule>
  </conditionalFormatting>
  <conditionalFormatting sqref="E309">
    <cfRule type="containsText" dxfId="47" priority="87" operator="containsText" text="WARNING">
      <formula>NOT(ISERROR(SEARCH("WARNING",E309)))</formula>
    </cfRule>
    <cfRule type="containsText" dxfId="46" priority="2312" operator="containsText" text="OK">
      <formula>NOT(ISERROR(SEARCH("OK",E309)))</formula>
    </cfRule>
  </conditionalFormatting>
  <conditionalFormatting sqref="E309">
    <cfRule type="containsText" dxfId="45" priority="88" operator="containsText" text="OK">
      <formula>NOT(ISERROR(SEARCH("OK",E309)))</formula>
    </cfRule>
  </conditionalFormatting>
  <conditionalFormatting sqref="E102:E103">
    <cfRule type="containsText" dxfId="44" priority="78" operator="containsText" text="WORNING">
      <formula>NOT(ISERROR(SEARCH("WORNING",E102)))</formula>
    </cfRule>
    <cfRule type="containsText" dxfId="43" priority="79" operator="containsText" text="ALERT">
      <formula>NOT(ISERROR(SEARCH("ALERT",E102)))</formula>
    </cfRule>
    <cfRule type="containsText" dxfId="42" priority="80" operator="containsText" text="OK">
      <formula>NOT(ISERROR(SEARCH("OK",E102)))</formula>
    </cfRule>
  </conditionalFormatting>
  <conditionalFormatting sqref="E102:E103">
    <cfRule type="containsText" dxfId="41" priority="81" operator="containsText" text="WARNING">
      <formula>NOT(ISERROR(SEARCH("WARNING",E102)))</formula>
    </cfRule>
  </conditionalFormatting>
  <conditionalFormatting sqref="E102:E103">
    <cfRule type="containsText" dxfId="40" priority="82" operator="containsText" text="OK">
      <formula>NOT(ISERROR(SEARCH("OK",E102)))</formula>
    </cfRule>
  </conditionalFormatting>
  <conditionalFormatting sqref="E182:E183">
    <cfRule type="containsText" dxfId="39" priority="72" operator="containsText" text="WORNING">
      <formula>NOT(ISERROR(SEARCH("WORNING",E182)))</formula>
    </cfRule>
    <cfRule type="containsText" dxfId="38" priority="73" operator="containsText" text="ALERT">
      <formula>NOT(ISERROR(SEARCH("ALERT",E182)))</formula>
    </cfRule>
    <cfRule type="containsText" dxfId="37" priority="74" operator="containsText" text="OK">
      <formula>NOT(ISERROR(SEARCH("OK",E182)))</formula>
    </cfRule>
  </conditionalFormatting>
  <conditionalFormatting sqref="E182:E183">
    <cfRule type="containsText" dxfId="36" priority="75" operator="containsText" text="WARNING">
      <formula>NOT(ISERROR(SEARCH("WARNING",E182)))</formula>
    </cfRule>
  </conditionalFormatting>
  <conditionalFormatting sqref="E182:E183">
    <cfRule type="containsText" dxfId="35" priority="76" operator="containsText" text="OK">
      <formula>NOT(ISERROR(SEARCH("OK",E182)))</formula>
    </cfRule>
  </conditionalFormatting>
  <conditionalFormatting sqref="E256:E257">
    <cfRule type="containsText" dxfId="34" priority="66" operator="containsText" text="WORNING">
      <formula>NOT(ISERROR(SEARCH("WORNING",E256)))</formula>
    </cfRule>
    <cfRule type="containsText" dxfId="33" priority="67" operator="containsText" text="ALERT">
      <formula>NOT(ISERROR(SEARCH("ALERT",E256)))</formula>
    </cfRule>
    <cfRule type="containsText" dxfId="32" priority="68" operator="containsText" text="OK">
      <formula>NOT(ISERROR(SEARCH("OK",E256)))</formula>
    </cfRule>
  </conditionalFormatting>
  <conditionalFormatting sqref="E256:E257">
    <cfRule type="containsText" dxfId="31" priority="69" operator="containsText" text="WARNING">
      <formula>NOT(ISERROR(SEARCH("WARNING",E256)))</formula>
    </cfRule>
  </conditionalFormatting>
  <conditionalFormatting sqref="E256:E257">
    <cfRule type="containsText" dxfId="30" priority="70" operator="containsText" text="OK">
      <formula>NOT(ISERROR(SEARCH("OK",E256)))</formula>
    </cfRule>
  </conditionalFormatting>
  <conditionalFormatting sqref="E333">
    <cfRule type="containsText" dxfId="29" priority="43" operator="containsText" text="WORNING">
      <formula>NOT(ISERROR(SEARCH("WORNING",E333)))</formula>
    </cfRule>
    <cfRule type="containsText" dxfId="28" priority="44" operator="containsText" text="ALERT">
      <formula>NOT(ISERROR(SEARCH("ALERT",E333)))</formula>
    </cfRule>
    <cfRule type="containsText" dxfId="27" priority="45" operator="containsText" text="OK">
      <formula>NOT(ISERROR(SEARCH("OK",E333)))</formula>
    </cfRule>
  </conditionalFormatting>
  <conditionalFormatting sqref="E333">
    <cfRule type="containsText" dxfId="26" priority="47" operator="containsText" text="OK">
      <formula>NOT(ISERROR(SEARCH("OK",E333)))</formula>
    </cfRule>
  </conditionalFormatting>
  <conditionalFormatting sqref="E333">
    <cfRule type="containsText" dxfId="25" priority="46" operator="containsText" text="WARNING">
      <formula>NOT(ISERROR(SEARCH("WARNING",E333)))</formula>
    </cfRule>
    <cfRule type="containsText" dxfId="24" priority="48" operator="containsText" text="OK">
      <formula>NOT(ISERROR(SEARCH("OK",E333)))</formula>
    </cfRule>
  </conditionalFormatting>
  <conditionalFormatting sqref="E334:E338">
    <cfRule type="containsText" dxfId="23" priority="25" operator="containsText" text="WORNING">
      <formula>NOT(ISERROR(SEARCH("WORNING",E334)))</formula>
    </cfRule>
    <cfRule type="containsText" dxfId="22" priority="26" operator="containsText" text="ALERT">
      <formula>NOT(ISERROR(SEARCH("ALERT",E334)))</formula>
    </cfRule>
    <cfRule type="containsText" dxfId="21" priority="27" operator="containsText" text="OK">
      <formula>NOT(ISERROR(SEARCH("OK",E334)))</formula>
    </cfRule>
  </conditionalFormatting>
  <conditionalFormatting sqref="E334:E338">
    <cfRule type="containsText" dxfId="20" priority="29" operator="containsText" text="OK">
      <formula>NOT(ISERROR(SEARCH("OK",E334)))</formula>
    </cfRule>
  </conditionalFormatting>
  <conditionalFormatting sqref="E334:E338">
    <cfRule type="containsText" dxfId="19" priority="28" operator="containsText" text="WARNING">
      <formula>NOT(ISERROR(SEARCH("WARNING",E334)))</formula>
    </cfRule>
    <cfRule type="containsText" dxfId="18" priority="30" operator="containsText" text="OK">
      <formula>NOT(ISERROR(SEARCH("OK",E334)))</formula>
    </cfRule>
  </conditionalFormatting>
  <conditionalFormatting sqref="E339:E343">
    <cfRule type="containsText" dxfId="17" priority="19" operator="containsText" text="WORNING">
      <formula>NOT(ISERROR(SEARCH("WORNING",E339)))</formula>
    </cfRule>
    <cfRule type="containsText" dxfId="16" priority="20" operator="containsText" text="ALERT">
      <formula>NOT(ISERROR(SEARCH("ALERT",E339)))</formula>
    </cfRule>
    <cfRule type="containsText" dxfId="15" priority="21" operator="containsText" text="OK">
      <formula>NOT(ISERROR(SEARCH("OK",E339)))</formula>
    </cfRule>
  </conditionalFormatting>
  <conditionalFormatting sqref="E339:E343">
    <cfRule type="containsText" dxfId="14" priority="23" operator="containsText" text="OK">
      <formula>NOT(ISERROR(SEARCH("OK",E339)))</formula>
    </cfRule>
  </conditionalFormatting>
  <conditionalFormatting sqref="E339:E343">
    <cfRule type="containsText" dxfId="13" priority="22" operator="containsText" text="WARNING">
      <formula>NOT(ISERROR(SEARCH("WARNING",E339)))</formula>
    </cfRule>
    <cfRule type="containsText" dxfId="12" priority="24" operator="containsText" text="OK">
      <formula>NOT(ISERROR(SEARCH("OK",E339)))</formula>
    </cfRule>
  </conditionalFormatting>
  <conditionalFormatting sqref="E344:E356">
    <cfRule type="containsText" dxfId="11" priority="13" operator="containsText" text="WORNING">
      <formula>NOT(ISERROR(SEARCH("WORNING",E344)))</formula>
    </cfRule>
    <cfRule type="containsText" dxfId="10" priority="14" operator="containsText" text="ALERT">
      <formula>NOT(ISERROR(SEARCH("ALERT",E344)))</formula>
    </cfRule>
    <cfRule type="containsText" dxfId="9" priority="15" operator="containsText" text="OK">
      <formula>NOT(ISERROR(SEARCH("OK",E344)))</formula>
    </cfRule>
  </conditionalFormatting>
  <conditionalFormatting sqref="E344:E356">
    <cfRule type="containsText" dxfId="8" priority="17" operator="containsText" text="OK">
      <formula>NOT(ISERROR(SEARCH("OK",E344)))</formula>
    </cfRule>
  </conditionalFormatting>
  <conditionalFormatting sqref="E344:E356">
    <cfRule type="containsText" dxfId="7" priority="16" operator="containsText" text="WARNING">
      <formula>NOT(ISERROR(SEARCH("WARNING",E344)))</formula>
    </cfRule>
    <cfRule type="containsText" dxfId="6" priority="18" operator="containsText" text="OK">
      <formula>NOT(ISERROR(SEARCH("OK",E344)))</formula>
    </cfRule>
  </conditionalFormatting>
  <conditionalFormatting sqref="E357:E359">
    <cfRule type="containsText" dxfId="5" priority="1" operator="containsText" text="WORNING">
      <formula>NOT(ISERROR(SEARCH("WORNING",E357)))</formula>
    </cfRule>
    <cfRule type="containsText" dxfId="4" priority="2" operator="containsText" text="ALERT">
      <formula>NOT(ISERROR(SEARCH("ALERT",E357)))</formula>
    </cfRule>
    <cfRule type="containsText" dxfId="3" priority="3" operator="containsText" text="OK">
      <formula>NOT(ISERROR(SEARCH("OK",E357)))</formula>
    </cfRule>
  </conditionalFormatting>
  <conditionalFormatting sqref="E357:E359">
    <cfRule type="containsText" dxfId="2" priority="5" operator="containsText" text="OK">
      <formula>NOT(ISERROR(SEARCH("OK",E357)))</formula>
    </cfRule>
  </conditionalFormatting>
  <conditionalFormatting sqref="E357:E359">
    <cfRule type="containsText" dxfId="1" priority="4" operator="containsText" text="WARNING">
      <formula>NOT(ISERROR(SEARCH("WARNING",E357)))</formula>
    </cfRule>
    <cfRule type="containsText" dxfId="0" priority="6" operator="containsText" text="OK">
      <formula>NOT(ISERROR(SEARCH("OK",E357)))</formula>
    </cfRule>
  </conditionalFormatting>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theme="4" tint="0.39997558519241921"/>
  </sheetPr>
  <dimension ref="A1:K57"/>
  <sheetViews>
    <sheetView showGridLines="0" zoomScale="80" zoomScaleNormal="80" zoomScaleSheetLayoutView="110" workbookViewId="0">
      <selection activeCell="C3" sqref="C3"/>
    </sheetView>
  </sheetViews>
  <sheetFormatPr defaultColWidth="9.109375" defaultRowHeight="15" customHeight="1"/>
  <cols>
    <col min="1" max="2" width="9.109375" customWidth="1"/>
    <col min="3" max="3" width="52.88671875" customWidth="1"/>
    <col min="4" max="4" width="13.109375" customWidth="1"/>
    <col min="5" max="7" width="11.88671875" customWidth="1"/>
    <col min="8" max="8" width="2.88671875" style="71" customWidth="1"/>
    <col min="9" max="9" width="78.44140625" style="59" bestFit="1" customWidth="1"/>
    <col min="10" max="13" width="9.109375" customWidth="1"/>
  </cols>
  <sheetData>
    <row r="1" spans="1:11" ht="15" customHeight="1">
      <c r="A1" s="77" t="s">
        <v>105</v>
      </c>
      <c r="B1" s="77"/>
      <c r="C1" s="78"/>
      <c r="D1" s="79"/>
      <c r="E1" s="80"/>
      <c r="F1" s="80"/>
      <c r="G1" s="84" t="s">
        <v>75</v>
      </c>
      <c r="H1" s="67"/>
      <c r="I1" s="65"/>
      <c r="K1" s="21" t="s">
        <v>74</v>
      </c>
    </row>
    <row r="2" spans="1:11" ht="15" customHeight="1">
      <c r="A2" s="81" t="s">
        <v>92</v>
      </c>
      <c r="B2" s="81"/>
      <c r="C2" s="82"/>
      <c r="D2" s="79"/>
      <c r="E2" s="83"/>
      <c r="F2" s="83"/>
      <c r="G2" s="83"/>
      <c r="H2" s="68"/>
      <c r="I2" s="58"/>
      <c r="K2" s="21"/>
    </row>
    <row r="3" spans="1:11" s="59" customFormat="1" ht="15" customHeight="1">
      <c r="A3" s="55"/>
      <c r="B3" s="55"/>
      <c r="C3" s="56"/>
      <c r="D3" s="57"/>
      <c r="E3" s="58"/>
      <c r="F3" s="58"/>
      <c r="G3" s="58"/>
      <c r="H3" s="68"/>
      <c r="I3" s="58"/>
      <c r="J3"/>
      <c r="K3" s="21" t="s">
        <v>74</v>
      </c>
    </row>
    <row r="4" spans="1:11" s="59" customFormat="1" ht="13.65" customHeight="1">
      <c r="A4" s="55"/>
      <c r="B4" s="55"/>
      <c r="C4" s="56"/>
      <c r="D4" s="57"/>
      <c r="E4" s="62" t="s">
        <v>138</v>
      </c>
      <c r="F4" s="97" t="s">
        <v>139</v>
      </c>
      <c r="G4" s="62" t="s">
        <v>140</v>
      </c>
      <c r="H4" s="61"/>
      <c r="I4" s="61"/>
      <c r="J4"/>
      <c r="K4" s="21"/>
    </row>
    <row r="5" spans="1:11" ht="15" customHeight="1">
      <c r="A5" s="35"/>
      <c r="B5" s="35"/>
      <c r="C5" s="39"/>
      <c r="D5" s="39"/>
      <c r="E5" s="63" t="s">
        <v>141</v>
      </c>
      <c r="F5" s="63" t="s">
        <v>142</v>
      </c>
      <c r="G5" s="63" t="s">
        <v>143</v>
      </c>
      <c r="H5" s="64"/>
      <c r="I5" s="72" t="s">
        <v>144</v>
      </c>
      <c r="K5" s="21" t="s">
        <v>74</v>
      </c>
    </row>
    <row r="6" spans="1:11" ht="15" customHeight="1">
      <c r="A6" s="35"/>
      <c r="B6" s="35"/>
      <c r="C6" s="40" t="s">
        <v>36</v>
      </c>
      <c r="D6" s="41"/>
      <c r="E6" s="60"/>
      <c r="F6" s="60"/>
      <c r="G6" s="60"/>
      <c r="H6" s="66"/>
      <c r="I6" s="66"/>
      <c r="K6" s="21"/>
    </row>
    <row r="7" spans="1:11" s="109" customFormat="1" ht="15" customHeight="1">
      <c r="A7" s="35"/>
      <c r="B7" s="35"/>
      <c r="C7" s="42" t="s">
        <v>535</v>
      </c>
      <c r="D7" s="47" t="s">
        <v>534</v>
      </c>
      <c r="E7" s="49" t="s">
        <v>76</v>
      </c>
      <c r="F7" s="49" t="s">
        <v>76</v>
      </c>
      <c r="G7" s="48">
        <f>SUM(E7,F7)</f>
        <v>0</v>
      </c>
      <c r="H7" s="66"/>
      <c r="I7" s="143" t="s">
        <v>76</v>
      </c>
      <c r="K7" s="21"/>
    </row>
    <row r="8" spans="1:11" ht="15" customHeight="1">
      <c r="A8" s="36"/>
      <c r="B8" s="36"/>
      <c r="C8" s="42" t="s">
        <v>53</v>
      </c>
      <c r="D8" s="47" t="s">
        <v>0</v>
      </c>
      <c r="E8" s="48">
        <f>SUM(E9,E10,E13,E19,E26,E27)</f>
        <v>0</v>
      </c>
      <c r="F8" s="48">
        <f>SUM(F9,F10,F13,F19,F26,F27)</f>
        <v>0</v>
      </c>
      <c r="G8" s="48">
        <f>SUM(E8,F8)</f>
        <v>0</v>
      </c>
      <c r="H8" s="69"/>
      <c r="I8" s="143" t="s">
        <v>76</v>
      </c>
      <c r="K8" s="21" t="s">
        <v>74</v>
      </c>
    </row>
    <row r="9" spans="1:11" ht="15" customHeight="1">
      <c r="A9" s="35"/>
      <c r="B9" s="35"/>
      <c r="C9" s="43" t="s">
        <v>68</v>
      </c>
      <c r="D9" s="47" t="s">
        <v>1</v>
      </c>
      <c r="E9" s="49" t="s">
        <v>76</v>
      </c>
      <c r="F9" s="49" t="s">
        <v>76</v>
      </c>
      <c r="G9" s="48">
        <f t="shared" ref="G9:G33" si="0">SUM(E9,F9)</f>
        <v>0</v>
      </c>
      <c r="H9" s="69"/>
      <c r="I9" s="143" t="s">
        <v>76</v>
      </c>
      <c r="K9" s="21"/>
    </row>
    <row r="10" spans="1:11" ht="15" customHeight="1">
      <c r="A10" s="35"/>
      <c r="B10" s="35"/>
      <c r="C10" s="43" t="s">
        <v>37</v>
      </c>
      <c r="D10" s="47" t="s">
        <v>2</v>
      </c>
      <c r="E10" s="48">
        <f>SUM(E11,E12)</f>
        <v>0</v>
      </c>
      <c r="F10" s="48">
        <f t="shared" ref="F10" si="1">SUM(F11,F12)</f>
        <v>0</v>
      </c>
      <c r="G10" s="48">
        <f t="shared" si="0"/>
        <v>0</v>
      </c>
      <c r="H10" s="69"/>
      <c r="I10" s="143" t="s">
        <v>76</v>
      </c>
      <c r="K10" s="21" t="s">
        <v>74</v>
      </c>
    </row>
    <row r="11" spans="1:11" ht="15" customHeight="1">
      <c r="A11" s="35"/>
      <c r="B11" s="35"/>
      <c r="C11" s="44" t="s">
        <v>38</v>
      </c>
      <c r="D11" s="47" t="s">
        <v>3</v>
      </c>
      <c r="E11" s="49" t="s">
        <v>76</v>
      </c>
      <c r="F11" s="49" t="s">
        <v>76</v>
      </c>
      <c r="G11" s="48">
        <f t="shared" si="0"/>
        <v>0</v>
      </c>
      <c r="H11" s="69"/>
      <c r="I11" s="143" t="s">
        <v>76</v>
      </c>
      <c r="K11" s="21"/>
    </row>
    <row r="12" spans="1:11" ht="15" customHeight="1">
      <c r="A12" s="35"/>
      <c r="B12" s="35"/>
      <c r="C12" s="44" t="s">
        <v>39</v>
      </c>
      <c r="D12" s="47" t="s">
        <v>35</v>
      </c>
      <c r="E12" s="49" t="s">
        <v>76</v>
      </c>
      <c r="F12" s="49" t="s">
        <v>76</v>
      </c>
      <c r="G12" s="48">
        <f t="shared" si="0"/>
        <v>0</v>
      </c>
      <c r="H12" s="69"/>
      <c r="I12" s="143" t="s">
        <v>76</v>
      </c>
      <c r="K12" s="21" t="s">
        <v>74</v>
      </c>
    </row>
    <row r="13" spans="1:11" ht="15" customHeight="1">
      <c r="A13" s="35"/>
      <c r="B13" s="35"/>
      <c r="C13" s="43" t="s">
        <v>40</v>
      </c>
      <c r="D13" s="47" t="s">
        <v>4</v>
      </c>
      <c r="E13" s="48">
        <f>SUM(E14,E15,E18)</f>
        <v>0</v>
      </c>
      <c r="F13" s="48">
        <f>SUM(F14,F15,F18)</f>
        <v>0</v>
      </c>
      <c r="G13" s="48">
        <f t="shared" si="0"/>
        <v>0</v>
      </c>
      <c r="H13" s="69"/>
      <c r="I13" s="143" t="s">
        <v>76</v>
      </c>
      <c r="K13" s="21"/>
    </row>
    <row r="14" spans="1:11" ht="15" customHeight="1">
      <c r="A14" s="35"/>
      <c r="B14" s="35"/>
      <c r="C14" s="44" t="s">
        <v>41</v>
      </c>
      <c r="D14" s="47" t="s">
        <v>5</v>
      </c>
      <c r="E14" s="49" t="s">
        <v>76</v>
      </c>
      <c r="F14" s="49" t="s">
        <v>76</v>
      </c>
      <c r="G14" s="48">
        <f t="shared" si="0"/>
        <v>0</v>
      </c>
      <c r="H14" s="69"/>
      <c r="I14" s="143" t="s">
        <v>76</v>
      </c>
      <c r="K14" s="21" t="s">
        <v>74</v>
      </c>
    </row>
    <row r="15" spans="1:11" ht="15" customHeight="1">
      <c r="A15" s="35"/>
      <c r="B15" s="35"/>
      <c r="C15" s="44" t="s">
        <v>42</v>
      </c>
      <c r="D15" s="47" t="s">
        <v>6</v>
      </c>
      <c r="E15" s="48">
        <f>SUM(E16,E17)</f>
        <v>0</v>
      </c>
      <c r="F15" s="48">
        <f t="shared" ref="F15" si="2">SUM(F16,F17)</f>
        <v>0</v>
      </c>
      <c r="G15" s="48">
        <f t="shared" si="0"/>
        <v>0</v>
      </c>
      <c r="H15" s="69"/>
      <c r="I15" s="143" t="s">
        <v>76</v>
      </c>
      <c r="K15" s="21"/>
    </row>
    <row r="16" spans="1:11" ht="15" customHeight="1">
      <c r="A16" s="35"/>
      <c r="B16" s="35"/>
      <c r="C16" s="45" t="s">
        <v>64</v>
      </c>
      <c r="D16" s="47" t="s">
        <v>7</v>
      </c>
      <c r="E16" s="49" t="s">
        <v>76</v>
      </c>
      <c r="F16" s="49" t="s">
        <v>76</v>
      </c>
      <c r="G16" s="48">
        <f t="shared" si="0"/>
        <v>0</v>
      </c>
      <c r="H16" s="69"/>
      <c r="I16" s="143" t="s">
        <v>76</v>
      </c>
      <c r="K16" s="21" t="s">
        <v>74</v>
      </c>
    </row>
    <row r="17" spans="1:11" ht="15" customHeight="1">
      <c r="A17" s="35"/>
      <c r="B17" s="35"/>
      <c r="C17" s="45" t="s">
        <v>65</v>
      </c>
      <c r="D17" s="47" t="s">
        <v>8</v>
      </c>
      <c r="E17" s="49" t="s">
        <v>76</v>
      </c>
      <c r="F17" s="49" t="s">
        <v>76</v>
      </c>
      <c r="G17" s="48">
        <f t="shared" si="0"/>
        <v>0</v>
      </c>
      <c r="H17" s="69"/>
      <c r="I17" s="143" t="s">
        <v>76</v>
      </c>
      <c r="K17" s="21"/>
    </row>
    <row r="18" spans="1:11" ht="39">
      <c r="A18" s="35"/>
      <c r="B18" s="35"/>
      <c r="C18" s="98" t="s">
        <v>1014</v>
      </c>
      <c r="D18" s="47" t="s">
        <v>9</v>
      </c>
      <c r="E18" s="49" t="s">
        <v>76</v>
      </c>
      <c r="F18" s="49" t="s">
        <v>76</v>
      </c>
      <c r="G18" s="48">
        <f t="shared" si="0"/>
        <v>0</v>
      </c>
      <c r="H18" s="69"/>
      <c r="I18" s="143" t="s">
        <v>76</v>
      </c>
      <c r="K18" s="21" t="s">
        <v>74</v>
      </c>
    </row>
    <row r="19" spans="1:11" ht="14.4">
      <c r="A19" s="35"/>
      <c r="B19" s="35"/>
      <c r="C19" s="99" t="s">
        <v>274</v>
      </c>
      <c r="D19" s="47" t="s">
        <v>10</v>
      </c>
      <c r="E19" s="48">
        <f>SUM(E20,E21,E22,E23,E24,E25)</f>
        <v>0</v>
      </c>
      <c r="F19" s="48">
        <f>SUM(F20,F21,F22,F23,F24,F25)</f>
        <v>0</v>
      </c>
      <c r="G19" s="48">
        <f>SUM(E19,F19)</f>
        <v>0</v>
      </c>
      <c r="H19" s="69"/>
      <c r="I19" s="143" t="s">
        <v>76</v>
      </c>
      <c r="K19" s="21"/>
    </row>
    <row r="20" spans="1:11" ht="27.6" customHeight="1">
      <c r="A20" s="35"/>
      <c r="B20" s="35"/>
      <c r="C20" s="98" t="s">
        <v>504</v>
      </c>
      <c r="D20" s="47" t="s">
        <v>11</v>
      </c>
      <c r="E20" s="49" t="s">
        <v>76</v>
      </c>
      <c r="F20" s="49" t="s">
        <v>76</v>
      </c>
      <c r="G20" s="48">
        <f>SUM(E20,F20)</f>
        <v>0</v>
      </c>
      <c r="H20" s="69"/>
      <c r="I20" s="143" t="s">
        <v>76</v>
      </c>
      <c r="K20" s="21" t="s">
        <v>74</v>
      </c>
    </row>
    <row r="21" spans="1:11" ht="24.6">
      <c r="A21" s="35"/>
      <c r="B21" s="35"/>
      <c r="C21" s="98" t="s">
        <v>505</v>
      </c>
      <c r="D21" s="47" t="s">
        <v>12</v>
      </c>
      <c r="E21" s="49" t="s">
        <v>76</v>
      </c>
      <c r="F21" s="49" t="s">
        <v>76</v>
      </c>
      <c r="G21" s="48">
        <f t="shared" si="0"/>
        <v>0</v>
      </c>
      <c r="H21" s="69"/>
      <c r="I21" s="143" t="s">
        <v>76</v>
      </c>
      <c r="K21" s="21"/>
    </row>
    <row r="22" spans="1:11" ht="24.6">
      <c r="A22" s="35"/>
      <c r="B22" s="35"/>
      <c r="C22" s="98" t="s">
        <v>506</v>
      </c>
      <c r="D22" s="47" t="s">
        <v>13</v>
      </c>
      <c r="E22" s="49" t="s">
        <v>76</v>
      </c>
      <c r="F22" s="49" t="s">
        <v>76</v>
      </c>
      <c r="G22" s="48">
        <f t="shared" si="0"/>
        <v>0</v>
      </c>
      <c r="H22" s="69"/>
      <c r="I22" s="143" t="s">
        <v>76</v>
      </c>
      <c r="K22" s="21" t="s">
        <v>74</v>
      </c>
    </row>
    <row r="23" spans="1:11" ht="24.6">
      <c r="A23" s="35"/>
      <c r="B23" s="35"/>
      <c r="C23" s="98" t="s">
        <v>507</v>
      </c>
      <c r="D23" s="47" t="s">
        <v>14</v>
      </c>
      <c r="E23" s="49" t="s">
        <v>76</v>
      </c>
      <c r="F23" s="49" t="s">
        <v>76</v>
      </c>
      <c r="G23" s="48">
        <f>SUM(E23,F23)</f>
        <v>0</v>
      </c>
      <c r="H23" s="69"/>
      <c r="I23" s="143" t="s">
        <v>76</v>
      </c>
      <c r="K23" s="21"/>
    </row>
    <row r="24" spans="1:11" ht="45">
      <c r="A24" s="35"/>
      <c r="B24" s="35"/>
      <c r="C24" s="98" t="s">
        <v>508</v>
      </c>
      <c r="D24" s="47" t="s">
        <v>15</v>
      </c>
      <c r="E24" s="49" t="s">
        <v>76</v>
      </c>
      <c r="F24" s="49" t="s">
        <v>76</v>
      </c>
      <c r="G24" s="48">
        <f t="shared" si="0"/>
        <v>0</v>
      </c>
      <c r="H24" s="69"/>
      <c r="I24" s="143" t="s">
        <v>76</v>
      </c>
      <c r="K24" s="21" t="s">
        <v>74</v>
      </c>
    </row>
    <row r="25" spans="1:11" ht="34.799999999999997">
      <c r="A25" s="35"/>
      <c r="B25" s="35"/>
      <c r="C25" s="98" t="s">
        <v>509</v>
      </c>
      <c r="D25" s="47" t="s">
        <v>16</v>
      </c>
      <c r="E25" s="49" t="s">
        <v>76</v>
      </c>
      <c r="F25" s="49" t="s">
        <v>76</v>
      </c>
      <c r="G25" s="48">
        <f t="shared" si="0"/>
        <v>0</v>
      </c>
      <c r="H25" s="69"/>
      <c r="I25" s="143" t="s">
        <v>76</v>
      </c>
      <c r="K25" s="21"/>
    </row>
    <row r="26" spans="1:11" ht="15" customHeight="1">
      <c r="A26" s="35"/>
      <c r="B26" s="35"/>
      <c r="C26" s="43" t="s">
        <v>43</v>
      </c>
      <c r="D26" s="47" t="s">
        <v>17</v>
      </c>
      <c r="E26" s="49" t="s">
        <v>76</v>
      </c>
      <c r="F26" s="49" t="s">
        <v>76</v>
      </c>
      <c r="G26" s="48">
        <f>SUM(E26,F26)</f>
        <v>0</v>
      </c>
      <c r="H26" s="69"/>
      <c r="I26" s="143" t="s">
        <v>76</v>
      </c>
      <c r="K26" s="21" t="s">
        <v>74</v>
      </c>
    </row>
    <row r="27" spans="1:11" ht="15" customHeight="1">
      <c r="A27" s="37"/>
      <c r="B27" s="37"/>
      <c r="C27" s="43" t="s">
        <v>44</v>
      </c>
      <c r="D27" s="47" t="s">
        <v>18</v>
      </c>
      <c r="E27" s="49" t="s">
        <v>76</v>
      </c>
      <c r="F27" s="49" t="s">
        <v>76</v>
      </c>
      <c r="G27" s="48">
        <f t="shared" si="0"/>
        <v>0</v>
      </c>
      <c r="H27" s="69"/>
      <c r="I27" s="143" t="s">
        <v>76</v>
      </c>
      <c r="K27" s="21"/>
    </row>
    <row r="28" spans="1:11" ht="15" customHeight="1">
      <c r="A28" s="35"/>
      <c r="B28" s="35"/>
      <c r="C28" s="42" t="s">
        <v>45</v>
      </c>
      <c r="D28" s="47" t="s">
        <v>19</v>
      </c>
      <c r="E28" s="48">
        <f>SUM(E29,E30)</f>
        <v>0</v>
      </c>
      <c r="F28" s="48">
        <f t="shared" ref="F28" si="3">SUM(F29,F30)</f>
        <v>0</v>
      </c>
      <c r="G28" s="48">
        <f t="shared" si="0"/>
        <v>0</v>
      </c>
      <c r="H28" s="69"/>
      <c r="I28" s="143" t="s">
        <v>76</v>
      </c>
      <c r="K28" s="21" t="s">
        <v>74</v>
      </c>
    </row>
    <row r="29" spans="1:11" ht="15" customHeight="1">
      <c r="A29" s="35"/>
      <c r="B29" s="35"/>
      <c r="C29" s="43" t="s">
        <v>54</v>
      </c>
      <c r="D29" s="47" t="s">
        <v>20</v>
      </c>
      <c r="E29" s="49" t="s">
        <v>76</v>
      </c>
      <c r="F29" s="49" t="s">
        <v>76</v>
      </c>
      <c r="G29" s="48">
        <f t="shared" si="0"/>
        <v>0</v>
      </c>
      <c r="H29" s="69"/>
      <c r="I29" s="143" t="s">
        <v>76</v>
      </c>
      <c r="K29" s="21"/>
    </row>
    <row r="30" spans="1:11" ht="15" customHeight="1">
      <c r="A30" s="35"/>
      <c r="B30" s="35"/>
      <c r="C30" s="43" t="s">
        <v>55</v>
      </c>
      <c r="D30" s="47" t="s">
        <v>21</v>
      </c>
      <c r="E30" s="49" t="s">
        <v>76</v>
      </c>
      <c r="F30" s="49" t="s">
        <v>76</v>
      </c>
      <c r="G30" s="48">
        <f t="shared" si="0"/>
        <v>0</v>
      </c>
      <c r="H30" s="69"/>
      <c r="I30" s="143" t="s">
        <v>76</v>
      </c>
      <c r="K30" s="21" t="s">
        <v>74</v>
      </c>
    </row>
    <row r="31" spans="1:11" ht="15" customHeight="1">
      <c r="A31" s="35"/>
      <c r="B31" s="35"/>
      <c r="C31" s="42" t="s">
        <v>52</v>
      </c>
      <c r="D31" s="47" t="s">
        <v>22</v>
      </c>
      <c r="E31" s="49" t="s">
        <v>76</v>
      </c>
      <c r="F31" s="49" t="s">
        <v>76</v>
      </c>
      <c r="G31" s="48">
        <f t="shared" si="0"/>
        <v>0</v>
      </c>
      <c r="H31" s="69"/>
      <c r="I31" s="143" t="s">
        <v>76</v>
      </c>
      <c r="K31" s="21"/>
    </row>
    <row r="32" spans="1:11" ht="15" customHeight="1">
      <c r="A32" s="35"/>
      <c r="B32" s="35"/>
      <c r="C32" s="42" t="s">
        <v>62</v>
      </c>
      <c r="D32" s="47" t="s">
        <v>23</v>
      </c>
      <c r="E32" s="49" t="s">
        <v>76</v>
      </c>
      <c r="F32" s="49" t="s">
        <v>76</v>
      </c>
      <c r="G32" s="48">
        <f t="shared" si="0"/>
        <v>0</v>
      </c>
      <c r="H32" s="69"/>
      <c r="I32" s="143" t="s">
        <v>76</v>
      </c>
      <c r="K32" s="21" t="s">
        <v>74</v>
      </c>
    </row>
    <row r="33" spans="1:11" ht="15" customHeight="1">
      <c r="A33" s="35"/>
      <c r="B33" s="35"/>
      <c r="C33" s="42" t="s">
        <v>46</v>
      </c>
      <c r="D33" s="47" t="s">
        <v>24</v>
      </c>
      <c r="E33" s="49" t="s">
        <v>76</v>
      </c>
      <c r="F33" s="49" t="s">
        <v>76</v>
      </c>
      <c r="G33" s="48">
        <f t="shared" si="0"/>
        <v>0</v>
      </c>
      <c r="H33" s="69"/>
      <c r="I33" s="143" t="s">
        <v>76</v>
      </c>
      <c r="K33" s="21"/>
    </row>
    <row r="34" spans="1:11" ht="15" customHeight="1">
      <c r="A34" s="35"/>
      <c r="B34" s="35"/>
      <c r="C34" s="46" t="s">
        <v>47</v>
      </c>
      <c r="D34" s="50" t="s">
        <v>25</v>
      </c>
      <c r="E34" s="48">
        <f>SUM(E7,E8,E28,E31,E32,E33)</f>
        <v>0</v>
      </c>
      <c r="F34" s="48">
        <f>SUM(F7,F8,F28,F31,F32,F33)</f>
        <v>0</v>
      </c>
      <c r="G34" s="48">
        <f>SUM(E34,F34)</f>
        <v>0</v>
      </c>
      <c r="H34" s="69"/>
      <c r="I34" s="143" t="s">
        <v>76</v>
      </c>
      <c r="K34" s="21" t="s">
        <v>74</v>
      </c>
    </row>
    <row r="35" spans="1:11" ht="15" customHeight="1">
      <c r="A35" s="35"/>
      <c r="B35" s="35"/>
      <c r="C35" s="40" t="s">
        <v>48</v>
      </c>
      <c r="D35" s="47"/>
      <c r="E35" s="14"/>
      <c r="F35" s="14"/>
      <c r="G35" s="14"/>
      <c r="H35"/>
      <c r="I35"/>
      <c r="K35" s="21" t="s">
        <v>74</v>
      </c>
    </row>
    <row r="36" spans="1:11" ht="15" customHeight="1">
      <c r="A36" s="35"/>
      <c r="B36" s="35"/>
      <c r="C36" s="42" t="s">
        <v>56</v>
      </c>
      <c r="D36" s="47" t="s">
        <v>26</v>
      </c>
      <c r="E36" s="49" t="s">
        <v>76</v>
      </c>
      <c r="F36" s="49" t="s">
        <v>76</v>
      </c>
      <c r="G36" s="48">
        <f>SUM(E36,F36)</f>
        <v>0</v>
      </c>
      <c r="H36" s="69"/>
      <c r="I36" s="143" t="s">
        <v>76</v>
      </c>
      <c r="K36" s="21"/>
    </row>
    <row r="37" spans="1:11" ht="15" customHeight="1">
      <c r="A37" s="35"/>
      <c r="B37" s="35"/>
      <c r="C37" s="42" t="s">
        <v>57</v>
      </c>
      <c r="D37" s="47" t="s">
        <v>27</v>
      </c>
      <c r="E37" s="49" t="s">
        <v>76</v>
      </c>
      <c r="F37" s="49" t="s">
        <v>76</v>
      </c>
      <c r="G37" s="48">
        <f t="shared" ref="G37:G45" si="4">SUM(E37,F37)</f>
        <v>0</v>
      </c>
      <c r="H37" s="69"/>
      <c r="I37" s="143" t="s">
        <v>76</v>
      </c>
      <c r="K37" s="21" t="s">
        <v>74</v>
      </c>
    </row>
    <row r="38" spans="1:11" ht="15" customHeight="1">
      <c r="A38" s="35"/>
      <c r="B38" s="35"/>
      <c r="C38" s="42" t="s">
        <v>58</v>
      </c>
      <c r="D38" s="47" t="s">
        <v>28</v>
      </c>
      <c r="E38" s="49" t="s">
        <v>76</v>
      </c>
      <c r="F38" s="49" t="s">
        <v>76</v>
      </c>
      <c r="G38" s="48">
        <f t="shared" si="4"/>
        <v>0</v>
      </c>
      <c r="H38" s="69"/>
      <c r="I38" s="143" t="s">
        <v>76</v>
      </c>
      <c r="K38" s="21"/>
    </row>
    <row r="39" spans="1:11" ht="24.6">
      <c r="A39" s="35"/>
      <c r="B39" s="35"/>
      <c r="C39" s="100" t="s">
        <v>166</v>
      </c>
      <c r="D39" s="47" t="s">
        <v>63</v>
      </c>
      <c r="E39" s="49" t="s">
        <v>76</v>
      </c>
      <c r="F39" s="49" t="s">
        <v>76</v>
      </c>
      <c r="G39" s="48">
        <f t="shared" si="4"/>
        <v>0</v>
      </c>
      <c r="H39" s="69"/>
      <c r="I39" s="143" t="s">
        <v>76</v>
      </c>
      <c r="K39" s="21" t="s">
        <v>74</v>
      </c>
    </row>
    <row r="40" spans="1:11" ht="15" customHeight="1">
      <c r="A40" s="35"/>
      <c r="B40" s="35"/>
      <c r="C40" s="51" t="s">
        <v>50</v>
      </c>
      <c r="D40" s="50" t="s">
        <v>29</v>
      </c>
      <c r="E40" s="48">
        <f>SUM(E36,E37,E38,E39)</f>
        <v>0</v>
      </c>
      <c r="F40" s="48">
        <f t="shared" ref="F40" si="5">SUM(F36,F37,F38,F39)</f>
        <v>0</v>
      </c>
      <c r="G40" s="48">
        <f t="shared" si="4"/>
        <v>0</v>
      </c>
      <c r="H40" s="69"/>
      <c r="I40" s="143" t="s">
        <v>76</v>
      </c>
      <c r="K40" s="21"/>
    </row>
    <row r="41" spans="1:11" ht="24.6">
      <c r="A41" s="35"/>
      <c r="B41" s="35"/>
      <c r="C41" s="101" t="s">
        <v>167</v>
      </c>
      <c r="D41" s="47" t="s">
        <v>30</v>
      </c>
      <c r="E41" s="49" t="s">
        <v>76</v>
      </c>
      <c r="F41" s="49" t="s">
        <v>76</v>
      </c>
      <c r="G41" s="48">
        <f t="shared" si="4"/>
        <v>0</v>
      </c>
      <c r="H41" s="69"/>
      <c r="I41" s="143" t="s">
        <v>76</v>
      </c>
      <c r="K41" s="21" t="s">
        <v>74</v>
      </c>
    </row>
    <row r="42" spans="1:11" ht="15" customHeight="1">
      <c r="A42" s="35"/>
      <c r="B42" s="35"/>
      <c r="C42" s="40" t="s">
        <v>60</v>
      </c>
      <c r="D42" s="47" t="s">
        <v>31</v>
      </c>
      <c r="E42" s="48">
        <f>SUM(E43,E44)</f>
        <v>0</v>
      </c>
      <c r="F42" s="48">
        <f t="shared" ref="F42" si="6">SUM(F43,F44)</f>
        <v>0</v>
      </c>
      <c r="G42" s="48">
        <f t="shared" si="4"/>
        <v>0</v>
      </c>
      <c r="H42" s="69"/>
      <c r="I42" s="143" t="s">
        <v>76</v>
      </c>
      <c r="K42" s="21"/>
    </row>
    <row r="43" spans="1:11" ht="24.6">
      <c r="A43" s="35"/>
      <c r="B43" s="35"/>
      <c r="C43" s="100" t="s">
        <v>168</v>
      </c>
      <c r="D43" s="47" t="s">
        <v>32</v>
      </c>
      <c r="E43" s="49" t="s">
        <v>76</v>
      </c>
      <c r="F43" s="49" t="s">
        <v>76</v>
      </c>
      <c r="G43" s="48">
        <f t="shared" si="4"/>
        <v>0</v>
      </c>
      <c r="H43" s="69"/>
      <c r="I43" s="143" t="s">
        <v>76</v>
      </c>
      <c r="K43" s="21" t="s">
        <v>74</v>
      </c>
    </row>
    <row r="44" spans="1:11" ht="24.6">
      <c r="A44" s="35"/>
      <c r="B44" s="35"/>
      <c r="C44" s="100" t="s">
        <v>169</v>
      </c>
      <c r="D44" s="47" t="s">
        <v>33</v>
      </c>
      <c r="E44" s="49" t="s">
        <v>76</v>
      </c>
      <c r="F44" s="49" t="s">
        <v>76</v>
      </c>
      <c r="G44" s="48">
        <f t="shared" si="4"/>
        <v>0</v>
      </c>
      <c r="H44" s="69"/>
      <c r="I44" s="143" t="s">
        <v>76</v>
      </c>
      <c r="K44" s="21"/>
    </row>
    <row r="45" spans="1:11" ht="15" customHeight="1">
      <c r="A45" s="35"/>
      <c r="B45" s="35"/>
      <c r="C45" s="40" t="s">
        <v>61</v>
      </c>
      <c r="D45" s="47" t="s">
        <v>34</v>
      </c>
      <c r="E45" s="49" t="s">
        <v>76</v>
      </c>
      <c r="F45" s="49" t="s">
        <v>76</v>
      </c>
      <c r="G45" s="48">
        <f t="shared" si="4"/>
        <v>0</v>
      </c>
      <c r="H45" s="69"/>
      <c r="I45" s="143" t="s">
        <v>76</v>
      </c>
      <c r="K45" s="21" t="s">
        <v>74</v>
      </c>
    </row>
    <row r="46" spans="1:11" ht="15" customHeight="1">
      <c r="A46" s="35"/>
      <c r="B46" s="35"/>
      <c r="C46" s="52"/>
      <c r="D46" s="53"/>
      <c r="E46" s="54"/>
      <c r="F46" s="54"/>
      <c r="H46"/>
      <c r="I46"/>
      <c r="K46" s="21"/>
    </row>
    <row r="47" spans="1:11" ht="15" customHeight="1">
      <c r="A47" s="35"/>
      <c r="B47" s="35"/>
      <c r="C47" s="40" t="s">
        <v>91</v>
      </c>
      <c r="D47" s="50" t="s">
        <v>511</v>
      </c>
      <c r="E47" s="14"/>
      <c r="F47" s="14"/>
      <c r="G47" s="14"/>
      <c r="H47" s="73"/>
      <c r="I47" s="74"/>
      <c r="K47" s="21"/>
    </row>
    <row r="48" spans="1:11" ht="15" customHeight="1">
      <c r="A48" s="35"/>
      <c r="B48" s="35"/>
      <c r="C48" s="164" t="s">
        <v>86</v>
      </c>
      <c r="D48" s="47" t="s">
        <v>512</v>
      </c>
      <c r="E48" s="49" t="s">
        <v>76</v>
      </c>
      <c r="F48" s="49" t="s">
        <v>76</v>
      </c>
      <c r="G48" s="48">
        <f t="shared" ref="G48:G53" si="7">SUM(E48,F48)</f>
        <v>0</v>
      </c>
      <c r="H48" s="69"/>
      <c r="I48" s="143" t="s">
        <v>76</v>
      </c>
      <c r="K48" s="21" t="s">
        <v>74</v>
      </c>
    </row>
    <row r="49" spans="1:11" ht="15" customHeight="1">
      <c r="A49" s="35"/>
      <c r="B49" s="35"/>
      <c r="C49" s="164" t="s">
        <v>87</v>
      </c>
      <c r="D49" s="47" t="s">
        <v>513</v>
      </c>
      <c r="E49" s="49" t="s">
        <v>76</v>
      </c>
      <c r="F49" s="49" t="s">
        <v>76</v>
      </c>
      <c r="G49" s="48">
        <f t="shared" si="7"/>
        <v>0</v>
      </c>
      <c r="H49" s="69"/>
      <c r="I49" s="143" t="s">
        <v>76</v>
      </c>
      <c r="K49" s="21"/>
    </row>
    <row r="50" spans="1:11" ht="15" customHeight="1">
      <c r="A50" s="35"/>
      <c r="B50" s="35"/>
      <c r="C50" s="164" t="s">
        <v>88</v>
      </c>
      <c r="D50" s="47" t="s">
        <v>514</v>
      </c>
      <c r="E50" s="48">
        <f>SUM(E49)-SUM(E48)</f>
        <v>0</v>
      </c>
      <c r="F50" s="48">
        <f>SUM(F49)-SUM(F48)</f>
        <v>0</v>
      </c>
      <c r="G50" s="48">
        <f t="shared" si="7"/>
        <v>0</v>
      </c>
      <c r="H50" s="69"/>
      <c r="I50" s="143" t="s">
        <v>76</v>
      </c>
      <c r="K50" s="21" t="s">
        <v>74</v>
      </c>
    </row>
    <row r="51" spans="1:11" ht="15" customHeight="1">
      <c r="A51" s="35"/>
      <c r="B51" s="35"/>
      <c r="C51" s="164" t="s">
        <v>89</v>
      </c>
      <c r="D51" s="47" t="s">
        <v>515</v>
      </c>
      <c r="E51" s="49" t="s">
        <v>76</v>
      </c>
      <c r="F51" s="49" t="s">
        <v>76</v>
      </c>
      <c r="G51" s="48">
        <f t="shared" si="7"/>
        <v>0</v>
      </c>
      <c r="H51" s="69"/>
      <c r="I51" s="143" t="s">
        <v>76</v>
      </c>
      <c r="K51" s="21"/>
    </row>
    <row r="52" spans="1:11" ht="15" customHeight="1">
      <c r="A52" s="35"/>
      <c r="B52" s="35"/>
      <c r="C52" s="164" t="s">
        <v>87</v>
      </c>
      <c r="D52" s="47" t="s">
        <v>516</v>
      </c>
      <c r="E52" s="49" t="s">
        <v>76</v>
      </c>
      <c r="F52" s="49" t="s">
        <v>76</v>
      </c>
      <c r="G52" s="48">
        <f t="shared" si="7"/>
        <v>0</v>
      </c>
      <c r="H52" s="69"/>
      <c r="I52" s="143" t="s">
        <v>76</v>
      </c>
      <c r="K52" s="21" t="s">
        <v>74</v>
      </c>
    </row>
    <row r="53" spans="1:11" ht="15" customHeight="1">
      <c r="A53" s="35"/>
      <c r="B53" s="35"/>
      <c r="C53" s="164" t="s">
        <v>90</v>
      </c>
      <c r="D53" s="47" t="s">
        <v>517</v>
      </c>
      <c r="E53" s="48">
        <f>SUM(E52)-SUM(E51)</f>
        <v>0</v>
      </c>
      <c r="F53" s="48">
        <f t="shared" ref="F53" si="8">SUM(F52)-SUM(F51)</f>
        <v>0</v>
      </c>
      <c r="G53" s="48">
        <f t="shared" si="7"/>
        <v>0</v>
      </c>
      <c r="H53" s="69"/>
      <c r="I53" s="143" t="s">
        <v>76</v>
      </c>
      <c r="K53" s="21"/>
    </row>
    <row r="54" spans="1:11" ht="15" customHeight="1">
      <c r="A54" s="35"/>
      <c r="B54" s="35"/>
      <c r="C54" s="38"/>
      <c r="D54" s="33"/>
      <c r="E54" s="34"/>
      <c r="F54" s="34"/>
      <c r="G54" s="34"/>
      <c r="H54" s="70"/>
      <c r="I54" s="34"/>
      <c r="K54" s="21" t="s">
        <v>74</v>
      </c>
    </row>
    <row r="55" spans="1:11" s="109" customFormat="1" ht="15" customHeight="1">
      <c r="B55" s="35"/>
      <c r="C55" s="51" t="s">
        <v>536</v>
      </c>
      <c r="D55" s="50" t="s">
        <v>537</v>
      </c>
      <c r="E55" s="49" t="s">
        <v>76</v>
      </c>
      <c r="F55" s="49" t="s">
        <v>76</v>
      </c>
      <c r="G55" s="48">
        <f t="shared" ref="G55" si="9">SUM(E55,F55)</f>
        <v>0</v>
      </c>
      <c r="I55" s="143"/>
      <c r="J55" s="1"/>
      <c r="K55" s="21"/>
    </row>
    <row r="56" spans="1:11" s="109" customFormat="1" ht="15" customHeight="1">
      <c r="B56" s="35"/>
      <c r="C56" s="35"/>
      <c r="D56" s="5"/>
      <c r="E56" s="2"/>
      <c r="F56" s="2"/>
      <c r="G56" s="2"/>
      <c r="J56" s="35"/>
      <c r="K56" s="21" t="s">
        <v>74</v>
      </c>
    </row>
    <row r="57" spans="1:11" ht="15" customHeight="1">
      <c r="A57" s="21" t="s">
        <v>74</v>
      </c>
      <c r="B57" s="21"/>
      <c r="C57" s="21" t="s">
        <v>74</v>
      </c>
      <c r="D57" s="21" t="s">
        <v>74</v>
      </c>
      <c r="E57" s="21"/>
      <c r="F57" s="21" t="s">
        <v>74</v>
      </c>
      <c r="G57" s="21" t="s">
        <v>74</v>
      </c>
      <c r="H57" s="21"/>
      <c r="I57" s="21" t="s">
        <v>74</v>
      </c>
      <c r="J57" s="21" t="s">
        <v>74</v>
      </c>
      <c r="K57" s="21"/>
    </row>
  </sheetData>
  <dataValidations xWindow="902" yWindow="554" count="1">
    <dataValidation type="decimal" operator="greaterThanOrEqual" allowBlank="1" showErrorMessage="1" errorTitle="Empty stop" error="Entries should be empty or &gt;=0" prompt="Entries should be empty or &gt;=0" sqref="E11">
      <formula1>0</formula1>
    </dataValidation>
  </dataValidations>
  <pageMargins left="0.7" right="0.7" top="0.75" bottom="0.75" header="0.3" footer="0.3"/>
  <pageSetup paperSize="9" scale="79" orientation="portrait" r:id="rId1"/>
  <headerFooter differentFirst="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4" tint="0.39997558519241921"/>
  </sheetPr>
  <dimension ref="A1:K60"/>
  <sheetViews>
    <sheetView showGridLines="0" zoomScale="80" zoomScaleNormal="80" zoomScaleSheetLayoutView="110" workbookViewId="0">
      <selection activeCell="I2" sqref="I2"/>
    </sheetView>
  </sheetViews>
  <sheetFormatPr defaultColWidth="9.109375" defaultRowHeight="15" customHeight="1"/>
  <cols>
    <col min="2" max="2" width="8.88671875" customWidth="1"/>
    <col min="3" max="3" width="53.44140625" customWidth="1"/>
    <col min="4" max="4" width="13.109375" customWidth="1"/>
    <col min="5" max="7" width="11.88671875" customWidth="1"/>
    <col min="8" max="8" width="2.88671875" customWidth="1"/>
    <col min="9" max="9" width="78.44140625" customWidth="1"/>
    <col min="10" max="13" width="9.109375" customWidth="1"/>
  </cols>
  <sheetData>
    <row r="1" spans="1:11" ht="15" customHeight="1">
      <c r="A1" s="77" t="s">
        <v>105</v>
      </c>
      <c r="B1" s="78"/>
      <c r="C1" s="78"/>
      <c r="D1" s="79"/>
      <c r="E1" s="80"/>
      <c r="F1" s="80"/>
      <c r="G1" s="84" t="s">
        <v>75</v>
      </c>
      <c r="J1" s="35"/>
      <c r="K1" s="21" t="s">
        <v>74</v>
      </c>
    </row>
    <row r="2" spans="1:11" ht="15" customHeight="1">
      <c r="A2" s="81" t="s">
        <v>93</v>
      </c>
      <c r="B2" s="82"/>
      <c r="C2" s="82"/>
      <c r="D2" s="79"/>
      <c r="E2" s="83"/>
      <c r="F2" s="83"/>
      <c r="G2" s="83"/>
      <c r="J2" s="35"/>
      <c r="K2" s="21" t="s">
        <v>74</v>
      </c>
    </row>
    <row r="3" spans="1:11" s="59" customFormat="1" ht="15" customHeight="1">
      <c r="B3" s="55"/>
      <c r="C3" s="56"/>
      <c r="D3" s="57"/>
      <c r="E3" s="58"/>
      <c r="F3" s="58"/>
      <c r="G3" s="58"/>
      <c r="H3"/>
      <c r="I3"/>
      <c r="J3" s="35"/>
      <c r="K3" s="21" t="s">
        <v>74</v>
      </c>
    </row>
    <row r="4" spans="1:11" s="59" customFormat="1" ht="15" customHeight="1">
      <c r="B4" s="55"/>
      <c r="C4" s="56"/>
      <c r="D4" s="57"/>
      <c r="E4" s="62" t="s">
        <v>138</v>
      </c>
      <c r="F4" s="62" t="s">
        <v>139</v>
      </c>
      <c r="G4" s="62" t="s">
        <v>140</v>
      </c>
      <c r="H4"/>
      <c r="I4"/>
      <c r="J4" s="35"/>
      <c r="K4" s="21" t="s">
        <v>74</v>
      </c>
    </row>
    <row r="5" spans="1:11" s="59" customFormat="1" ht="15" customHeight="1">
      <c r="B5" s="35"/>
      <c r="C5" s="39"/>
      <c r="D5" s="39"/>
      <c r="E5" s="63" t="s">
        <v>141</v>
      </c>
      <c r="F5" s="63" t="s">
        <v>142</v>
      </c>
      <c r="G5" s="63" t="s">
        <v>143</v>
      </c>
      <c r="H5"/>
      <c r="I5" s="72" t="s">
        <v>144</v>
      </c>
      <c r="J5" s="35"/>
      <c r="K5" s="21" t="s">
        <v>74</v>
      </c>
    </row>
    <row r="6" spans="1:11" ht="15" customHeight="1">
      <c r="B6" s="35"/>
      <c r="C6" s="40" t="s">
        <v>36</v>
      </c>
      <c r="D6" s="41"/>
      <c r="E6" s="60"/>
      <c r="F6" s="60"/>
      <c r="G6" s="60"/>
      <c r="I6" s="66"/>
      <c r="J6" s="35"/>
      <c r="K6" s="21" t="s">
        <v>74</v>
      </c>
    </row>
    <row r="7" spans="1:11" ht="15" customHeight="1">
      <c r="B7" s="35"/>
      <c r="C7" s="165" t="s">
        <v>77</v>
      </c>
      <c r="D7" s="47" t="s">
        <v>522</v>
      </c>
      <c r="E7" s="48">
        <f>SUM(E8,E9)</f>
        <v>0</v>
      </c>
      <c r="F7" s="48">
        <f t="shared" ref="F7" si="0">SUM(F8,F9)</f>
        <v>0</v>
      </c>
      <c r="G7" s="48">
        <f>SUM(E7,F7)</f>
        <v>0</v>
      </c>
      <c r="I7" s="143" t="s">
        <v>76</v>
      </c>
      <c r="J7" s="4"/>
      <c r="K7" s="21" t="s">
        <v>74</v>
      </c>
    </row>
    <row r="8" spans="1:11" ht="15" customHeight="1">
      <c r="B8" s="35"/>
      <c r="C8" s="166" t="s">
        <v>94</v>
      </c>
      <c r="D8" s="47" t="s">
        <v>519</v>
      </c>
      <c r="E8" s="49" t="s">
        <v>76</v>
      </c>
      <c r="F8" s="49" t="s">
        <v>76</v>
      </c>
      <c r="G8" s="48">
        <f t="shared" ref="G8:G56" si="1">SUM(E8,F8)</f>
        <v>0</v>
      </c>
      <c r="I8" s="143" t="s">
        <v>76</v>
      </c>
      <c r="J8" s="4"/>
      <c r="K8" s="21" t="s">
        <v>74</v>
      </c>
    </row>
    <row r="9" spans="1:11" ht="15" customHeight="1">
      <c r="B9" s="35"/>
      <c r="C9" s="166" t="s">
        <v>95</v>
      </c>
      <c r="D9" s="47" t="s">
        <v>520</v>
      </c>
      <c r="E9" s="49" t="s">
        <v>76</v>
      </c>
      <c r="F9" s="49" t="s">
        <v>76</v>
      </c>
      <c r="G9" s="48">
        <f t="shared" si="1"/>
        <v>0</v>
      </c>
      <c r="I9" s="143" t="s">
        <v>76</v>
      </c>
      <c r="J9" s="4"/>
      <c r="K9" s="21" t="s">
        <v>74</v>
      </c>
    </row>
    <row r="10" spans="1:11" ht="15" customHeight="1">
      <c r="B10" s="35"/>
      <c r="C10" s="165" t="s">
        <v>51</v>
      </c>
      <c r="D10" s="47" t="s">
        <v>521</v>
      </c>
      <c r="E10" s="49" t="s">
        <v>76</v>
      </c>
      <c r="F10" s="49" t="s">
        <v>76</v>
      </c>
      <c r="G10" s="48">
        <f t="shared" si="1"/>
        <v>0</v>
      </c>
      <c r="I10" s="143" t="s">
        <v>76</v>
      </c>
      <c r="J10" s="4"/>
      <c r="K10" s="21" t="s">
        <v>74</v>
      </c>
    </row>
    <row r="11" spans="1:11" s="109" customFormat="1" ht="15" customHeight="1">
      <c r="B11" s="35"/>
      <c r="C11" s="42" t="s">
        <v>535</v>
      </c>
      <c r="D11" s="47" t="s">
        <v>534</v>
      </c>
      <c r="E11" s="49" t="s">
        <v>76</v>
      </c>
      <c r="F11" s="49" t="s">
        <v>76</v>
      </c>
      <c r="G11" s="48">
        <f>SUM(E11,F11)</f>
        <v>0</v>
      </c>
      <c r="I11" s="143"/>
      <c r="J11" s="4"/>
      <c r="K11" s="21"/>
    </row>
    <row r="12" spans="1:11" ht="15" customHeight="1">
      <c r="B12" s="36"/>
      <c r="C12" s="42" t="s">
        <v>53</v>
      </c>
      <c r="D12" s="47" t="s">
        <v>0</v>
      </c>
      <c r="E12" s="48">
        <f>SUM(E13,E14,E17,E23,E30,E31)</f>
        <v>0</v>
      </c>
      <c r="F12" s="48">
        <f t="shared" ref="F12" si="2">SUM(F13,F14,F17,F23,F30,F31)</f>
        <v>0</v>
      </c>
      <c r="G12" s="48">
        <f t="shared" si="1"/>
        <v>0</v>
      </c>
      <c r="I12" s="143" t="s">
        <v>76</v>
      </c>
      <c r="J12" s="1"/>
      <c r="K12" s="21" t="s">
        <v>74</v>
      </c>
    </row>
    <row r="13" spans="1:11" ht="15" customHeight="1">
      <c r="B13" s="35"/>
      <c r="C13" s="43" t="s">
        <v>68</v>
      </c>
      <c r="D13" s="47" t="s">
        <v>1</v>
      </c>
      <c r="E13" s="49" t="s">
        <v>76</v>
      </c>
      <c r="F13" s="49" t="s">
        <v>76</v>
      </c>
      <c r="G13" s="48">
        <f t="shared" si="1"/>
        <v>0</v>
      </c>
      <c r="I13" s="143" t="s">
        <v>76</v>
      </c>
      <c r="J13" s="1"/>
      <c r="K13" s="21" t="s">
        <v>74</v>
      </c>
    </row>
    <row r="14" spans="1:11" ht="15" customHeight="1">
      <c r="B14" s="35"/>
      <c r="C14" s="43" t="s">
        <v>37</v>
      </c>
      <c r="D14" s="47" t="s">
        <v>2</v>
      </c>
      <c r="E14" s="48">
        <f>SUM(E15,E16)</f>
        <v>0</v>
      </c>
      <c r="F14" s="48">
        <f t="shared" ref="F14" si="3">SUM(F15,F16)</f>
        <v>0</v>
      </c>
      <c r="G14" s="48">
        <f t="shared" si="1"/>
        <v>0</v>
      </c>
      <c r="I14" s="143" t="s">
        <v>76</v>
      </c>
      <c r="J14" s="1"/>
      <c r="K14" s="21" t="s">
        <v>74</v>
      </c>
    </row>
    <row r="15" spans="1:11" ht="15" customHeight="1">
      <c r="B15" s="35"/>
      <c r="C15" s="44" t="s">
        <v>38</v>
      </c>
      <c r="D15" s="47" t="s">
        <v>3</v>
      </c>
      <c r="E15" s="49" t="s">
        <v>76</v>
      </c>
      <c r="F15" s="49" t="s">
        <v>76</v>
      </c>
      <c r="G15" s="48">
        <f t="shared" si="1"/>
        <v>0</v>
      </c>
      <c r="I15" s="143" t="s">
        <v>76</v>
      </c>
      <c r="J15" s="1"/>
      <c r="K15" s="21" t="s">
        <v>74</v>
      </c>
    </row>
    <row r="16" spans="1:11" ht="15" customHeight="1">
      <c r="B16" s="35"/>
      <c r="C16" s="44" t="s">
        <v>39</v>
      </c>
      <c r="D16" s="47" t="s">
        <v>35</v>
      </c>
      <c r="E16" s="49" t="s">
        <v>76</v>
      </c>
      <c r="F16" s="49" t="s">
        <v>76</v>
      </c>
      <c r="G16" s="48">
        <f t="shared" si="1"/>
        <v>0</v>
      </c>
      <c r="I16" s="143" t="s">
        <v>76</v>
      </c>
      <c r="J16" s="1"/>
      <c r="K16" s="21" t="s">
        <v>74</v>
      </c>
    </row>
    <row r="17" spans="2:11" ht="15" customHeight="1">
      <c r="B17" s="35"/>
      <c r="C17" s="43" t="s">
        <v>40</v>
      </c>
      <c r="D17" s="47" t="s">
        <v>4</v>
      </c>
      <c r="E17" s="48">
        <f>SUM(E18,E19,E22)</f>
        <v>0</v>
      </c>
      <c r="F17" s="48">
        <f t="shared" ref="F17" si="4">SUM(F18,F19,F22)</f>
        <v>0</v>
      </c>
      <c r="G17" s="48">
        <f t="shared" si="1"/>
        <v>0</v>
      </c>
      <c r="I17" s="143" t="s">
        <v>76</v>
      </c>
      <c r="J17" s="1"/>
      <c r="K17" s="21" t="s">
        <v>74</v>
      </c>
    </row>
    <row r="18" spans="2:11" ht="15" customHeight="1">
      <c r="B18" s="35"/>
      <c r="C18" s="44" t="s">
        <v>41</v>
      </c>
      <c r="D18" s="47" t="s">
        <v>5</v>
      </c>
      <c r="E18" s="49" t="s">
        <v>76</v>
      </c>
      <c r="F18" s="49" t="s">
        <v>76</v>
      </c>
      <c r="G18" s="48">
        <f t="shared" si="1"/>
        <v>0</v>
      </c>
      <c r="I18" s="143" t="s">
        <v>76</v>
      </c>
      <c r="J18" s="1"/>
      <c r="K18" s="21" t="s">
        <v>74</v>
      </c>
    </row>
    <row r="19" spans="2:11" ht="15" customHeight="1">
      <c r="B19" s="35"/>
      <c r="C19" s="44" t="s">
        <v>42</v>
      </c>
      <c r="D19" s="47" t="s">
        <v>6</v>
      </c>
      <c r="E19" s="48">
        <f>SUM(E20,E21)</f>
        <v>0</v>
      </c>
      <c r="F19" s="48">
        <f t="shared" ref="F19" si="5">SUM(F20,F21)</f>
        <v>0</v>
      </c>
      <c r="G19" s="48">
        <f t="shared" si="1"/>
        <v>0</v>
      </c>
      <c r="I19" s="143" t="s">
        <v>76</v>
      </c>
      <c r="J19" s="1"/>
      <c r="K19" s="21" t="s">
        <v>74</v>
      </c>
    </row>
    <row r="20" spans="2:11" ht="15" customHeight="1">
      <c r="B20" s="35"/>
      <c r="C20" s="45" t="s">
        <v>64</v>
      </c>
      <c r="D20" s="47" t="s">
        <v>7</v>
      </c>
      <c r="E20" s="49" t="s">
        <v>76</v>
      </c>
      <c r="F20" s="49" t="s">
        <v>76</v>
      </c>
      <c r="G20" s="48">
        <f t="shared" si="1"/>
        <v>0</v>
      </c>
      <c r="I20" s="143" t="s">
        <v>76</v>
      </c>
      <c r="J20" s="1"/>
      <c r="K20" s="21" t="s">
        <v>74</v>
      </c>
    </row>
    <row r="21" spans="2:11" ht="15" customHeight="1">
      <c r="B21" s="35"/>
      <c r="C21" s="45" t="s">
        <v>65</v>
      </c>
      <c r="D21" s="47" t="s">
        <v>8</v>
      </c>
      <c r="E21" s="49" t="s">
        <v>76</v>
      </c>
      <c r="F21" s="49" t="s">
        <v>76</v>
      </c>
      <c r="G21" s="48">
        <f t="shared" si="1"/>
        <v>0</v>
      </c>
      <c r="I21" s="143" t="s">
        <v>76</v>
      </c>
      <c r="J21" s="1"/>
      <c r="K21" s="21" t="s">
        <v>74</v>
      </c>
    </row>
    <row r="22" spans="2:11" ht="25.35" customHeight="1">
      <c r="B22" s="35"/>
      <c r="C22" s="98" t="s">
        <v>165</v>
      </c>
      <c r="D22" s="47" t="s">
        <v>9</v>
      </c>
      <c r="E22" s="49" t="s">
        <v>76</v>
      </c>
      <c r="F22" s="49" t="s">
        <v>76</v>
      </c>
      <c r="G22" s="48">
        <f t="shared" si="1"/>
        <v>0</v>
      </c>
      <c r="I22" s="143" t="s">
        <v>76</v>
      </c>
      <c r="J22" s="1"/>
      <c r="K22" s="21" t="s">
        <v>74</v>
      </c>
    </row>
    <row r="23" spans="2:11" ht="14.4">
      <c r="B23" s="35"/>
      <c r="C23" s="99" t="s">
        <v>274</v>
      </c>
      <c r="D23" s="47" t="s">
        <v>10</v>
      </c>
      <c r="E23" s="48">
        <f>SUM(E24,E25,E26,E27,E28,E29)</f>
        <v>0</v>
      </c>
      <c r="F23" s="48">
        <f t="shared" ref="F23" si="6">SUM(F24,F25,F26,F27,F28,F29)</f>
        <v>0</v>
      </c>
      <c r="G23" s="48">
        <f t="shared" si="1"/>
        <v>0</v>
      </c>
      <c r="I23" s="143" t="s">
        <v>76</v>
      </c>
      <c r="J23" s="1"/>
      <c r="K23" s="21" t="s">
        <v>74</v>
      </c>
    </row>
    <row r="24" spans="2:11" ht="24.6">
      <c r="B24" s="35"/>
      <c r="C24" s="98" t="s">
        <v>504</v>
      </c>
      <c r="D24" s="47" t="s">
        <v>11</v>
      </c>
      <c r="E24" s="49" t="s">
        <v>76</v>
      </c>
      <c r="F24" s="49" t="s">
        <v>76</v>
      </c>
      <c r="G24" s="48">
        <f t="shared" si="1"/>
        <v>0</v>
      </c>
      <c r="I24" s="143" t="s">
        <v>76</v>
      </c>
      <c r="J24" s="1"/>
      <c r="K24" s="21" t="s">
        <v>74</v>
      </c>
    </row>
    <row r="25" spans="2:11" ht="24.6">
      <c r="B25" s="35"/>
      <c r="C25" s="98" t="s">
        <v>505</v>
      </c>
      <c r="D25" s="47" t="s">
        <v>12</v>
      </c>
      <c r="E25" s="49" t="s">
        <v>76</v>
      </c>
      <c r="F25" s="49" t="s">
        <v>76</v>
      </c>
      <c r="G25" s="48">
        <f t="shared" si="1"/>
        <v>0</v>
      </c>
      <c r="I25" s="143" t="s">
        <v>76</v>
      </c>
      <c r="J25" s="1"/>
      <c r="K25" s="21" t="s">
        <v>74</v>
      </c>
    </row>
    <row r="26" spans="2:11" ht="24.6">
      <c r="B26" s="35"/>
      <c r="C26" s="98" t="s">
        <v>506</v>
      </c>
      <c r="D26" s="47" t="s">
        <v>13</v>
      </c>
      <c r="E26" s="49" t="s">
        <v>76</v>
      </c>
      <c r="F26" s="49" t="s">
        <v>76</v>
      </c>
      <c r="G26" s="48">
        <f t="shared" si="1"/>
        <v>0</v>
      </c>
      <c r="I26" s="143" t="s">
        <v>76</v>
      </c>
      <c r="J26" s="1"/>
      <c r="K26" s="21" t="s">
        <v>74</v>
      </c>
    </row>
    <row r="27" spans="2:11" ht="24.6">
      <c r="B27" s="35"/>
      <c r="C27" s="98" t="s">
        <v>507</v>
      </c>
      <c r="D27" s="47" t="s">
        <v>14</v>
      </c>
      <c r="E27" s="49" t="s">
        <v>76</v>
      </c>
      <c r="F27" s="49" t="s">
        <v>76</v>
      </c>
      <c r="G27" s="48">
        <f t="shared" si="1"/>
        <v>0</v>
      </c>
      <c r="I27" s="143" t="s">
        <v>76</v>
      </c>
      <c r="J27" s="1"/>
      <c r="K27" s="21" t="s">
        <v>74</v>
      </c>
    </row>
    <row r="28" spans="2:11" ht="45">
      <c r="B28" s="35"/>
      <c r="C28" s="98" t="s">
        <v>508</v>
      </c>
      <c r="D28" s="47" t="s">
        <v>15</v>
      </c>
      <c r="E28" s="49" t="s">
        <v>76</v>
      </c>
      <c r="F28" s="49" t="s">
        <v>76</v>
      </c>
      <c r="G28" s="48">
        <f t="shared" si="1"/>
        <v>0</v>
      </c>
      <c r="I28" s="143" t="s">
        <v>76</v>
      </c>
      <c r="J28" s="1"/>
      <c r="K28" s="21" t="s">
        <v>74</v>
      </c>
    </row>
    <row r="29" spans="2:11" ht="34.799999999999997">
      <c r="B29" s="35"/>
      <c r="C29" s="98" t="s">
        <v>509</v>
      </c>
      <c r="D29" s="47" t="s">
        <v>16</v>
      </c>
      <c r="E29" s="49" t="s">
        <v>76</v>
      </c>
      <c r="F29" s="49" t="s">
        <v>76</v>
      </c>
      <c r="G29" s="48">
        <f t="shared" si="1"/>
        <v>0</v>
      </c>
      <c r="I29" s="143" t="s">
        <v>76</v>
      </c>
      <c r="J29" s="1"/>
      <c r="K29" s="21" t="s">
        <v>74</v>
      </c>
    </row>
    <row r="30" spans="2:11" ht="15" customHeight="1">
      <c r="B30" s="35"/>
      <c r="C30" s="43" t="s">
        <v>43</v>
      </c>
      <c r="D30" s="47" t="s">
        <v>17</v>
      </c>
      <c r="E30" s="49" t="s">
        <v>76</v>
      </c>
      <c r="F30" s="49" t="s">
        <v>76</v>
      </c>
      <c r="G30" s="48">
        <f t="shared" si="1"/>
        <v>0</v>
      </c>
      <c r="I30" s="143" t="s">
        <v>76</v>
      </c>
      <c r="J30" s="1"/>
      <c r="K30" s="21" t="s">
        <v>74</v>
      </c>
    </row>
    <row r="31" spans="2:11" ht="15" customHeight="1">
      <c r="B31" s="37"/>
      <c r="C31" s="43" t="s">
        <v>44</v>
      </c>
      <c r="D31" s="47" t="s">
        <v>18</v>
      </c>
      <c r="E31" s="49" t="s">
        <v>76</v>
      </c>
      <c r="F31" s="49" t="s">
        <v>76</v>
      </c>
      <c r="G31" s="48">
        <f t="shared" si="1"/>
        <v>0</v>
      </c>
      <c r="I31" s="143" t="s">
        <v>76</v>
      </c>
      <c r="J31" s="1"/>
      <c r="K31" s="21" t="s">
        <v>74</v>
      </c>
    </row>
    <row r="32" spans="2:11" ht="15" customHeight="1">
      <c r="B32" s="35"/>
      <c r="C32" s="42" t="s">
        <v>45</v>
      </c>
      <c r="D32" s="47" t="s">
        <v>19</v>
      </c>
      <c r="E32" s="48">
        <f>SUM(E33,E34)</f>
        <v>0</v>
      </c>
      <c r="F32" s="48">
        <f t="shared" ref="F32" si="7">SUM(F33,F34)</f>
        <v>0</v>
      </c>
      <c r="G32" s="48">
        <f t="shared" si="1"/>
        <v>0</v>
      </c>
      <c r="I32" s="143" t="s">
        <v>76</v>
      </c>
      <c r="J32" s="1"/>
      <c r="K32" s="21" t="s">
        <v>74</v>
      </c>
    </row>
    <row r="33" spans="2:11" ht="15" customHeight="1">
      <c r="B33" s="35"/>
      <c r="C33" s="43" t="s">
        <v>54</v>
      </c>
      <c r="D33" s="47" t="s">
        <v>20</v>
      </c>
      <c r="E33" s="49" t="s">
        <v>76</v>
      </c>
      <c r="F33" s="49" t="s">
        <v>76</v>
      </c>
      <c r="G33" s="48">
        <f t="shared" si="1"/>
        <v>0</v>
      </c>
      <c r="I33" s="143" t="s">
        <v>76</v>
      </c>
      <c r="J33" s="1"/>
      <c r="K33" s="21" t="s">
        <v>74</v>
      </c>
    </row>
    <row r="34" spans="2:11" ht="15" customHeight="1">
      <c r="B34" s="35"/>
      <c r="C34" s="43" t="s">
        <v>55</v>
      </c>
      <c r="D34" s="47" t="s">
        <v>21</v>
      </c>
      <c r="E34" s="49" t="s">
        <v>76</v>
      </c>
      <c r="F34" s="49" t="s">
        <v>76</v>
      </c>
      <c r="G34" s="48">
        <f t="shared" si="1"/>
        <v>0</v>
      </c>
      <c r="I34" s="143" t="s">
        <v>76</v>
      </c>
      <c r="J34" s="1"/>
      <c r="K34" s="21" t="s">
        <v>74</v>
      </c>
    </row>
    <row r="35" spans="2:11" ht="15" customHeight="1">
      <c r="B35" s="35"/>
      <c r="C35" s="42" t="s">
        <v>52</v>
      </c>
      <c r="D35" s="47" t="s">
        <v>22</v>
      </c>
      <c r="E35" s="49" t="s">
        <v>76</v>
      </c>
      <c r="F35" s="49" t="s">
        <v>76</v>
      </c>
      <c r="G35" s="48">
        <f t="shared" si="1"/>
        <v>0</v>
      </c>
      <c r="I35" s="143" t="s">
        <v>76</v>
      </c>
      <c r="J35" s="1"/>
      <c r="K35" s="21" t="s">
        <v>74</v>
      </c>
    </row>
    <row r="36" spans="2:11" ht="15" customHeight="1">
      <c r="B36" s="35"/>
      <c r="C36" s="127" t="s">
        <v>78</v>
      </c>
      <c r="D36" s="47" t="s">
        <v>539</v>
      </c>
      <c r="E36" s="49" t="s">
        <v>76</v>
      </c>
      <c r="F36" s="49" t="s">
        <v>76</v>
      </c>
      <c r="G36" s="48">
        <f t="shared" si="1"/>
        <v>0</v>
      </c>
      <c r="I36" s="143" t="s">
        <v>76</v>
      </c>
      <c r="J36" s="4"/>
      <c r="K36" s="21" t="s">
        <v>74</v>
      </c>
    </row>
    <row r="37" spans="2:11" ht="15" customHeight="1">
      <c r="B37" s="35"/>
      <c r="C37" s="42" t="s">
        <v>62</v>
      </c>
      <c r="D37" s="47" t="s">
        <v>23</v>
      </c>
      <c r="E37" s="49" t="s">
        <v>76</v>
      </c>
      <c r="F37" s="49" t="s">
        <v>76</v>
      </c>
      <c r="G37" s="48">
        <f t="shared" si="1"/>
        <v>0</v>
      </c>
      <c r="I37" s="143" t="s">
        <v>76</v>
      </c>
      <c r="J37" s="1"/>
      <c r="K37" s="21" t="s">
        <v>74</v>
      </c>
    </row>
    <row r="38" spans="2:11" ht="45">
      <c r="B38" s="35"/>
      <c r="C38" s="100" t="s">
        <v>170</v>
      </c>
      <c r="D38" s="47" t="s">
        <v>24</v>
      </c>
      <c r="E38" s="49" t="s">
        <v>76</v>
      </c>
      <c r="F38" s="49" t="s">
        <v>76</v>
      </c>
      <c r="G38" s="48">
        <f t="shared" si="1"/>
        <v>0</v>
      </c>
      <c r="I38" s="143" t="s">
        <v>76</v>
      </c>
      <c r="J38" s="1"/>
      <c r="K38" s="21" t="s">
        <v>74</v>
      </c>
    </row>
    <row r="39" spans="2:11" ht="15" customHeight="1">
      <c r="B39" s="35"/>
      <c r="C39" s="46" t="s">
        <v>47</v>
      </c>
      <c r="D39" s="47" t="s">
        <v>25</v>
      </c>
      <c r="E39" s="48">
        <f>SUM(E7,E10,E11,E12,E32,E35,E36,E37,E38)</f>
        <v>0</v>
      </c>
      <c r="F39" s="48">
        <f>SUM(F7,F10,F11,F12,F32,F35,F36,F37,F38)</f>
        <v>0</v>
      </c>
      <c r="G39" s="48">
        <f>SUM(E39,F39)</f>
        <v>0</v>
      </c>
      <c r="I39" s="143" t="s">
        <v>76</v>
      </c>
      <c r="J39" s="1"/>
      <c r="K39" s="21" t="s">
        <v>74</v>
      </c>
    </row>
    <row r="40" spans="2:11" ht="15" customHeight="1">
      <c r="B40" s="35"/>
      <c r="C40" s="40" t="s">
        <v>48</v>
      </c>
      <c r="D40" s="47"/>
      <c r="E40" s="14"/>
      <c r="F40" s="14"/>
      <c r="G40" s="14"/>
      <c r="J40" s="35"/>
      <c r="K40" s="21" t="s">
        <v>74</v>
      </c>
    </row>
    <row r="41" spans="2:11" ht="15" customHeight="1">
      <c r="B41" s="35"/>
      <c r="C41" s="168" t="s">
        <v>73</v>
      </c>
      <c r="D41" s="167" t="s">
        <v>523</v>
      </c>
      <c r="E41" s="48">
        <f>SUM(E56)-SUM(E42,E52,E53,E54,E55)</f>
        <v>0</v>
      </c>
      <c r="F41" s="48">
        <f>SUM(F56)-SUM(F42,F52,F53,F54,F55)</f>
        <v>0</v>
      </c>
      <c r="G41" s="48">
        <f>SUM(E41,F41)</f>
        <v>0</v>
      </c>
      <c r="I41" s="143" t="s">
        <v>76</v>
      </c>
      <c r="J41" s="4"/>
      <c r="K41" s="21" t="s">
        <v>74</v>
      </c>
    </row>
    <row r="42" spans="2:11" ht="15" customHeight="1">
      <c r="B42" s="35"/>
      <c r="C42" s="42" t="s">
        <v>56</v>
      </c>
      <c r="D42" s="47" t="s">
        <v>26</v>
      </c>
      <c r="E42" s="48">
        <f>SUM(E43,E44,E51)</f>
        <v>0</v>
      </c>
      <c r="F42" s="48">
        <f>SUM(F43,F44,F51)</f>
        <v>0</v>
      </c>
      <c r="G42" s="48">
        <f>SUM(E42,F42)</f>
        <v>0</v>
      </c>
      <c r="I42" s="143" t="s">
        <v>76</v>
      </c>
      <c r="J42" s="1"/>
      <c r="K42" s="21" t="s">
        <v>74</v>
      </c>
    </row>
    <row r="43" spans="2:11" ht="15" customHeight="1">
      <c r="B43" s="35"/>
      <c r="C43" s="169" t="s">
        <v>156</v>
      </c>
      <c r="D43" s="167" t="s">
        <v>524</v>
      </c>
      <c r="E43" s="49" t="s">
        <v>76</v>
      </c>
      <c r="F43" s="49" t="s">
        <v>76</v>
      </c>
      <c r="G43" s="48">
        <f>SUM(E43,F43)</f>
        <v>0</v>
      </c>
      <c r="I43" s="143"/>
      <c r="J43" s="1"/>
      <c r="K43" s="21" t="s">
        <v>74</v>
      </c>
    </row>
    <row r="44" spans="2:11" ht="15" customHeight="1">
      <c r="B44" s="35"/>
      <c r="C44" s="169" t="s">
        <v>96</v>
      </c>
      <c r="D44" s="167" t="s">
        <v>27</v>
      </c>
      <c r="E44" s="48">
        <f>SUM(E45,E46,E48,E49,E50)</f>
        <v>0</v>
      </c>
      <c r="F44" s="48">
        <f>SUM(F45,F46,F48,F49,F50)</f>
        <v>0</v>
      </c>
      <c r="G44" s="48">
        <f>SUM(E44,F44)</f>
        <v>0</v>
      </c>
      <c r="I44" s="143" t="s">
        <v>76</v>
      </c>
      <c r="J44" s="4"/>
      <c r="K44" s="21" t="s">
        <v>74</v>
      </c>
    </row>
    <row r="45" spans="2:11" ht="15" customHeight="1">
      <c r="B45" s="35"/>
      <c r="C45" s="170" t="s">
        <v>79</v>
      </c>
      <c r="D45" s="167" t="s">
        <v>525</v>
      </c>
      <c r="E45" s="49" t="s">
        <v>76</v>
      </c>
      <c r="F45" s="49" t="s">
        <v>76</v>
      </c>
      <c r="G45" s="48">
        <f t="shared" si="1"/>
        <v>0</v>
      </c>
      <c r="I45" s="143" t="s">
        <v>76</v>
      </c>
      <c r="J45" s="4"/>
      <c r="K45" s="21" t="s">
        <v>74</v>
      </c>
    </row>
    <row r="46" spans="2:11" ht="15" customHeight="1">
      <c r="B46" s="35"/>
      <c r="C46" s="170" t="s">
        <v>80</v>
      </c>
      <c r="D46" s="167" t="s">
        <v>526</v>
      </c>
      <c r="E46" s="49" t="s">
        <v>76</v>
      </c>
      <c r="F46" s="49" t="s">
        <v>76</v>
      </c>
      <c r="G46" s="48">
        <f t="shared" si="1"/>
        <v>0</v>
      </c>
      <c r="I46" s="143" t="s">
        <v>76</v>
      </c>
      <c r="J46" s="4"/>
      <c r="K46" s="21" t="s">
        <v>74</v>
      </c>
    </row>
    <row r="47" spans="2:11" ht="24.6">
      <c r="B47" s="35"/>
      <c r="C47" s="171" t="s">
        <v>172</v>
      </c>
      <c r="D47" s="167" t="s">
        <v>527</v>
      </c>
      <c r="E47" s="49" t="s">
        <v>76</v>
      </c>
      <c r="F47" s="49" t="s">
        <v>76</v>
      </c>
      <c r="G47" s="48">
        <f t="shared" si="1"/>
        <v>0</v>
      </c>
      <c r="I47" s="143" t="s">
        <v>76</v>
      </c>
      <c r="J47" s="4"/>
      <c r="K47" s="21" t="s">
        <v>74</v>
      </c>
    </row>
    <row r="48" spans="2:11" ht="16.350000000000001" customHeight="1">
      <c r="B48" s="35"/>
      <c r="C48" s="172" t="s">
        <v>81</v>
      </c>
      <c r="D48" s="167" t="s">
        <v>528</v>
      </c>
      <c r="E48" s="49" t="s">
        <v>76</v>
      </c>
      <c r="F48" s="49" t="s">
        <v>76</v>
      </c>
      <c r="G48" s="48">
        <f t="shared" si="1"/>
        <v>0</v>
      </c>
      <c r="I48" s="143" t="s">
        <v>76</v>
      </c>
      <c r="J48" s="4"/>
      <c r="K48" s="21" t="s">
        <v>74</v>
      </c>
    </row>
    <row r="49" spans="1:11" ht="24.6">
      <c r="B49" s="35"/>
      <c r="C49" s="172" t="s">
        <v>174</v>
      </c>
      <c r="D49" s="167" t="s">
        <v>529</v>
      </c>
      <c r="E49" s="49" t="s">
        <v>76</v>
      </c>
      <c r="F49" s="49" t="s">
        <v>76</v>
      </c>
      <c r="G49" s="48">
        <f t="shared" si="1"/>
        <v>0</v>
      </c>
      <c r="I49" s="143" t="s">
        <v>76</v>
      </c>
      <c r="J49" s="4"/>
      <c r="K49" s="21" t="s">
        <v>74</v>
      </c>
    </row>
    <row r="50" spans="1:11" ht="24.6">
      <c r="B50" s="35"/>
      <c r="C50" s="172" t="s">
        <v>173</v>
      </c>
      <c r="D50" s="167" t="s">
        <v>530</v>
      </c>
      <c r="E50" s="49" t="s">
        <v>76</v>
      </c>
      <c r="F50" s="49" t="s">
        <v>76</v>
      </c>
      <c r="G50" s="48">
        <f t="shared" si="1"/>
        <v>0</v>
      </c>
      <c r="I50" s="143" t="s">
        <v>76</v>
      </c>
      <c r="J50" s="4"/>
      <c r="K50" s="21" t="s">
        <v>74</v>
      </c>
    </row>
    <row r="51" spans="1:11" ht="15" customHeight="1">
      <c r="B51" s="35"/>
      <c r="C51" s="169" t="s">
        <v>97</v>
      </c>
      <c r="D51" s="167" t="s">
        <v>531</v>
      </c>
      <c r="E51" s="49" t="s">
        <v>76</v>
      </c>
      <c r="F51" s="49" t="s">
        <v>76</v>
      </c>
      <c r="G51" s="48">
        <f t="shared" si="1"/>
        <v>0</v>
      </c>
      <c r="I51" s="143" t="s">
        <v>76</v>
      </c>
      <c r="J51" s="4"/>
      <c r="K51" s="21" t="s">
        <v>74</v>
      </c>
    </row>
    <row r="52" spans="1:11" ht="15" customHeight="1">
      <c r="B52" s="35"/>
      <c r="C52" s="42" t="s">
        <v>58</v>
      </c>
      <c r="D52" s="47" t="s">
        <v>28</v>
      </c>
      <c r="E52" s="49" t="s">
        <v>76</v>
      </c>
      <c r="F52" s="49" t="s">
        <v>76</v>
      </c>
      <c r="G52" s="48">
        <f t="shared" si="1"/>
        <v>0</v>
      </c>
      <c r="I52" s="143" t="s">
        <v>76</v>
      </c>
      <c r="J52" s="1"/>
      <c r="K52" s="21" t="s">
        <v>74</v>
      </c>
    </row>
    <row r="53" spans="1:11" ht="15" customHeight="1">
      <c r="B53" s="35"/>
      <c r="C53" s="127" t="s">
        <v>84</v>
      </c>
      <c r="D53" s="167" t="s">
        <v>532</v>
      </c>
      <c r="E53" s="49" t="s">
        <v>76</v>
      </c>
      <c r="F53" s="49" t="s">
        <v>76</v>
      </c>
      <c r="G53" s="48">
        <f t="shared" si="1"/>
        <v>0</v>
      </c>
      <c r="I53" s="143" t="s">
        <v>76</v>
      </c>
      <c r="J53" s="4"/>
      <c r="K53" s="21" t="s">
        <v>74</v>
      </c>
    </row>
    <row r="54" spans="1:11" ht="15" customHeight="1">
      <c r="B54" s="35"/>
      <c r="C54" s="127" t="s">
        <v>85</v>
      </c>
      <c r="D54" s="167" t="s">
        <v>533</v>
      </c>
      <c r="E54" s="49" t="s">
        <v>76</v>
      </c>
      <c r="F54" s="49" t="s">
        <v>76</v>
      </c>
      <c r="G54" s="48">
        <f t="shared" si="1"/>
        <v>0</v>
      </c>
      <c r="I54" s="143" t="s">
        <v>76</v>
      </c>
      <c r="J54" s="4"/>
      <c r="K54" s="21" t="s">
        <v>74</v>
      </c>
    </row>
    <row r="55" spans="1:11" ht="24.6">
      <c r="B55" s="35"/>
      <c r="C55" s="100" t="s">
        <v>166</v>
      </c>
      <c r="D55" s="47" t="s">
        <v>63</v>
      </c>
      <c r="E55" s="49" t="s">
        <v>76</v>
      </c>
      <c r="F55" s="49" t="s">
        <v>76</v>
      </c>
      <c r="G55" s="48">
        <f t="shared" si="1"/>
        <v>0</v>
      </c>
      <c r="I55" s="143" t="s">
        <v>76</v>
      </c>
      <c r="J55" s="4"/>
      <c r="K55" s="21" t="s">
        <v>74</v>
      </c>
    </row>
    <row r="56" spans="1:11" ht="15" customHeight="1">
      <c r="B56" s="35"/>
      <c r="C56" s="51" t="s">
        <v>50</v>
      </c>
      <c r="D56" s="50" t="s">
        <v>29</v>
      </c>
      <c r="E56" s="48">
        <f>E39</f>
        <v>0</v>
      </c>
      <c r="F56" s="48">
        <f>F39</f>
        <v>0</v>
      </c>
      <c r="G56" s="48">
        <f t="shared" si="1"/>
        <v>0</v>
      </c>
      <c r="I56" s="143" t="s">
        <v>76</v>
      </c>
      <c r="J56" s="1"/>
      <c r="K56" s="21" t="s">
        <v>74</v>
      </c>
    </row>
    <row r="57" spans="1:11" s="109" customFormat="1" ht="15" customHeight="1">
      <c r="B57" s="35"/>
      <c r="C57" s="35"/>
      <c r="D57" s="5"/>
      <c r="E57" s="2"/>
      <c r="F57" s="2"/>
      <c r="G57" s="2"/>
      <c r="J57" s="1"/>
      <c r="K57" s="21"/>
    </row>
    <row r="58" spans="1:11" s="109" customFormat="1" ht="15" customHeight="1">
      <c r="B58" s="35"/>
      <c r="C58" s="51" t="s">
        <v>536</v>
      </c>
      <c r="D58" s="50" t="s">
        <v>537</v>
      </c>
      <c r="E58" s="49" t="s">
        <v>76</v>
      </c>
      <c r="F58" s="49" t="s">
        <v>76</v>
      </c>
      <c r="G58" s="48">
        <f t="shared" ref="G58" si="8">SUM(E58,F58)</f>
        <v>0</v>
      </c>
      <c r="I58" s="143"/>
      <c r="J58" s="1"/>
      <c r="K58" s="21"/>
    </row>
    <row r="59" spans="1:11" ht="15" customHeight="1">
      <c r="B59" s="35"/>
      <c r="C59" s="35"/>
      <c r="D59" s="5"/>
      <c r="E59" s="2"/>
      <c r="F59" s="2"/>
      <c r="G59" s="2"/>
      <c r="J59" s="35"/>
      <c r="K59" s="21" t="s">
        <v>74</v>
      </c>
    </row>
    <row r="60" spans="1:11" ht="15" customHeight="1">
      <c r="A60" s="21" t="s">
        <v>74</v>
      </c>
      <c r="B60" s="21" t="s">
        <v>74</v>
      </c>
      <c r="C60" s="21" t="s">
        <v>74</v>
      </c>
      <c r="D60" s="21" t="s">
        <v>74</v>
      </c>
      <c r="E60" s="21" t="s">
        <v>74</v>
      </c>
      <c r="F60" s="21" t="s">
        <v>74</v>
      </c>
      <c r="G60" s="21" t="s">
        <v>74</v>
      </c>
      <c r="H60" s="21" t="s">
        <v>74</v>
      </c>
      <c r="I60" s="21" t="s">
        <v>74</v>
      </c>
      <c r="J60" s="21" t="s">
        <v>74</v>
      </c>
      <c r="K60" s="21" t="s">
        <v>74</v>
      </c>
    </row>
  </sheetData>
  <pageMargins left="0.7" right="0.7" top="0.75" bottom="0.75" header="0.3" footer="0.3"/>
  <pageSetup paperSize="9" scale="79" orientation="portrait" r:id="rId1"/>
  <headerFooter differentFirst="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K57"/>
  <sheetViews>
    <sheetView showGridLines="0" topLeftCell="B1" zoomScale="80" zoomScaleNormal="80" zoomScaleSheetLayoutView="110" workbookViewId="0">
      <selection activeCell="C3" sqref="C3"/>
    </sheetView>
  </sheetViews>
  <sheetFormatPr defaultColWidth="9.109375" defaultRowHeight="15" customHeight="1"/>
  <cols>
    <col min="1" max="2" width="9.109375" customWidth="1"/>
    <col min="3" max="3" width="52.88671875" customWidth="1"/>
    <col min="4" max="4" width="13.109375" customWidth="1"/>
    <col min="5" max="7" width="11.88671875" customWidth="1"/>
    <col min="8" max="8" width="2.88671875" style="71" customWidth="1"/>
    <col min="9" max="9" width="78.44140625" style="59" bestFit="1" customWidth="1"/>
    <col min="10" max="13" width="9.109375" customWidth="1"/>
  </cols>
  <sheetData>
    <row r="1" spans="1:11" ht="15" customHeight="1">
      <c r="A1" s="85" t="s">
        <v>105</v>
      </c>
      <c r="B1" s="85"/>
      <c r="C1" s="86"/>
      <c r="D1" s="87"/>
      <c r="E1" s="88"/>
      <c r="F1" s="88"/>
      <c r="G1" s="89" t="s">
        <v>155</v>
      </c>
      <c r="H1" s="67"/>
      <c r="I1" s="65"/>
      <c r="K1" s="21" t="s">
        <v>74</v>
      </c>
    </row>
    <row r="2" spans="1:11" ht="15" customHeight="1">
      <c r="A2" s="90" t="s">
        <v>92</v>
      </c>
      <c r="B2" s="90"/>
      <c r="C2" s="91"/>
      <c r="D2" s="87"/>
      <c r="E2" s="92"/>
      <c r="F2" s="92"/>
      <c r="G2" s="92"/>
      <c r="H2" s="68"/>
      <c r="I2" s="58"/>
      <c r="K2" s="21" t="s">
        <v>74</v>
      </c>
    </row>
    <row r="3" spans="1:11" s="59" customFormat="1" ht="15" customHeight="1">
      <c r="A3" s="55"/>
      <c r="B3" s="55"/>
      <c r="C3" s="56"/>
      <c r="D3" s="57"/>
      <c r="E3" s="58"/>
      <c r="F3" s="58"/>
      <c r="G3" s="58"/>
      <c r="H3" s="68"/>
      <c r="I3" s="58"/>
      <c r="J3"/>
      <c r="K3" s="21" t="s">
        <v>74</v>
      </c>
    </row>
    <row r="4" spans="1:11" s="59" customFormat="1" ht="15" customHeight="1">
      <c r="A4" s="55"/>
      <c r="B4" s="55"/>
      <c r="C4" s="56"/>
      <c r="D4" s="57"/>
      <c r="E4" s="62" t="s">
        <v>138</v>
      </c>
      <c r="F4" s="62" t="s">
        <v>139</v>
      </c>
      <c r="G4" s="62" t="s">
        <v>140</v>
      </c>
      <c r="H4" s="61"/>
      <c r="I4" s="61"/>
      <c r="J4"/>
      <c r="K4" s="21" t="s">
        <v>74</v>
      </c>
    </row>
    <row r="5" spans="1:11" ht="15" customHeight="1">
      <c r="A5" s="35"/>
      <c r="B5" s="35"/>
      <c r="C5" s="39"/>
      <c r="D5" s="39"/>
      <c r="E5" s="63" t="s">
        <v>141</v>
      </c>
      <c r="F5" s="63" t="s">
        <v>142</v>
      </c>
      <c r="G5" s="63" t="s">
        <v>143</v>
      </c>
      <c r="H5" s="64"/>
      <c r="I5" s="72" t="s">
        <v>144</v>
      </c>
      <c r="K5" s="21" t="s">
        <v>74</v>
      </c>
    </row>
    <row r="6" spans="1:11" ht="15" customHeight="1">
      <c r="A6" s="35"/>
      <c r="B6" s="35"/>
      <c r="C6" s="40" t="s">
        <v>36</v>
      </c>
      <c r="D6" s="41"/>
      <c r="E6" s="60"/>
      <c r="F6" s="60"/>
      <c r="G6" s="60"/>
      <c r="H6" s="66"/>
      <c r="I6" s="66"/>
      <c r="K6" s="21" t="s">
        <v>74</v>
      </c>
    </row>
    <row r="7" spans="1:11" s="109" customFormat="1" ht="15" customHeight="1">
      <c r="A7" s="35"/>
      <c r="B7" s="35"/>
      <c r="C7" s="42" t="s">
        <v>535</v>
      </c>
      <c r="D7" s="47" t="s">
        <v>534</v>
      </c>
      <c r="E7" s="49" t="s">
        <v>76</v>
      </c>
      <c r="F7" s="49" t="s">
        <v>76</v>
      </c>
      <c r="G7" s="48">
        <f>SUM(E7,F7)</f>
        <v>0</v>
      </c>
      <c r="H7" s="66"/>
      <c r="I7" s="143" t="s">
        <v>76</v>
      </c>
      <c r="K7" s="21"/>
    </row>
    <row r="8" spans="1:11" ht="15" customHeight="1">
      <c r="A8" s="36"/>
      <c r="B8" s="36"/>
      <c r="C8" s="42" t="s">
        <v>53</v>
      </c>
      <c r="D8" s="47" t="s">
        <v>0</v>
      </c>
      <c r="E8" s="48">
        <f>SUM(E9,E10,E13,E19,E26,E27)</f>
        <v>0</v>
      </c>
      <c r="F8" s="48">
        <f>SUM(F9,F10,F13,F19,F26,F27)</f>
        <v>0</v>
      </c>
      <c r="G8" s="48">
        <f>SUM(E8,F8)</f>
        <v>0</v>
      </c>
      <c r="H8" s="69"/>
      <c r="I8" s="143" t="s">
        <v>76</v>
      </c>
      <c r="K8" s="21" t="s">
        <v>74</v>
      </c>
    </row>
    <row r="9" spans="1:11" ht="15" customHeight="1">
      <c r="A9" s="35"/>
      <c r="B9" s="35"/>
      <c r="C9" s="43" t="s">
        <v>68</v>
      </c>
      <c r="D9" s="47" t="s">
        <v>1</v>
      </c>
      <c r="E9" s="49" t="s">
        <v>76</v>
      </c>
      <c r="F9" s="49" t="s">
        <v>76</v>
      </c>
      <c r="G9" s="48">
        <f t="shared" ref="G9:G33" si="0">SUM(E9,F9)</f>
        <v>0</v>
      </c>
      <c r="H9" s="69"/>
      <c r="I9" s="143" t="s">
        <v>76</v>
      </c>
      <c r="K9" s="21" t="s">
        <v>74</v>
      </c>
    </row>
    <row r="10" spans="1:11" ht="15" customHeight="1">
      <c r="A10" s="35"/>
      <c r="B10" s="35"/>
      <c r="C10" s="43" t="s">
        <v>37</v>
      </c>
      <c r="D10" s="47" t="s">
        <v>2</v>
      </c>
      <c r="E10" s="48">
        <f>SUM(E11,E12)</f>
        <v>0</v>
      </c>
      <c r="F10" s="48">
        <f t="shared" ref="F10" si="1">SUM(F11,F12)</f>
        <v>0</v>
      </c>
      <c r="G10" s="48">
        <f t="shared" si="0"/>
        <v>0</v>
      </c>
      <c r="H10" s="69"/>
      <c r="I10" s="143" t="s">
        <v>76</v>
      </c>
      <c r="K10" s="21" t="s">
        <v>74</v>
      </c>
    </row>
    <row r="11" spans="1:11" ht="15" customHeight="1">
      <c r="A11" s="35"/>
      <c r="B11" s="35"/>
      <c r="C11" s="44" t="s">
        <v>38</v>
      </c>
      <c r="D11" s="47" t="s">
        <v>3</v>
      </c>
      <c r="E11" s="49" t="s">
        <v>76</v>
      </c>
      <c r="F11" s="49" t="s">
        <v>76</v>
      </c>
      <c r="G11" s="48">
        <f t="shared" si="0"/>
        <v>0</v>
      </c>
      <c r="H11" s="69"/>
      <c r="I11" s="143" t="s">
        <v>76</v>
      </c>
      <c r="K11" s="21" t="s">
        <v>74</v>
      </c>
    </row>
    <row r="12" spans="1:11" ht="15" customHeight="1">
      <c r="A12" s="35"/>
      <c r="B12" s="35"/>
      <c r="C12" s="44" t="s">
        <v>39</v>
      </c>
      <c r="D12" s="47" t="s">
        <v>35</v>
      </c>
      <c r="E12" s="49" t="s">
        <v>76</v>
      </c>
      <c r="F12" s="49" t="s">
        <v>76</v>
      </c>
      <c r="G12" s="48">
        <f t="shared" si="0"/>
        <v>0</v>
      </c>
      <c r="H12" s="69"/>
      <c r="I12" s="143" t="s">
        <v>76</v>
      </c>
      <c r="K12" s="21" t="s">
        <v>74</v>
      </c>
    </row>
    <row r="13" spans="1:11" ht="15" customHeight="1">
      <c r="A13" s="35"/>
      <c r="B13" s="35"/>
      <c r="C13" s="43" t="s">
        <v>40</v>
      </c>
      <c r="D13" s="47" t="s">
        <v>4</v>
      </c>
      <c r="E13" s="48">
        <f>SUM(E14,E15,E18)</f>
        <v>0</v>
      </c>
      <c r="F13" s="48">
        <f t="shared" ref="F13" si="2">SUM(F14,F15,F18)</f>
        <v>0</v>
      </c>
      <c r="G13" s="48">
        <f t="shared" si="0"/>
        <v>0</v>
      </c>
      <c r="H13" s="69"/>
      <c r="I13" s="143" t="s">
        <v>76</v>
      </c>
      <c r="K13" s="21" t="s">
        <v>74</v>
      </c>
    </row>
    <row r="14" spans="1:11" ht="15" customHeight="1">
      <c r="A14" s="35"/>
      <c r="B14" s="35"/>
      <c r="C14" s="44" t="s">
        <v>41</v>
      </c>
      <c r="D14" s="47" t="s">
        <v>5</v>
      </c>
      <c r="E14" s="49" t="s">
        <v>76</v>
      </c>
      <c r="F14" s="49" t="s">
        <v>76</v>
      </c>
      <c r="G14" s="48">
        <f t="shared" si="0"/>
        <v>0</v>
      </c>
      <c r="H14" s="69"/>
      <c r="I14" s="143" t="s">
        <v>76</v>
      </c>
      <c r="K14" s="21" t="s">
        <v>74</v>
      </c>
    </row>
    <row r="15" spans="1:11" ht="15" customHeight="1">
      <c r="A15" s="35"/>
      <c r="B15" s="35"/>
      <c r="C15" s="44" t="s">
        <v>42</v>
      </c>
      <c r="D15" s="47" t="s">
        <v>6</v>
      </c>
      <c r="E15" s="48">
        <f>SUM(E16,E17)</f>
        <v>0</v>
      </c>
      <c r="F15" s="48">
        <f t="shared" ref="F15" si="3">SUM(F16,F17)</f>
        <v>0</v>
      </c>
      <c r="G15" s="48">
        <f t="shared" si="0"/>
        <v>0</v>
      </c>
      <c r="H15" s="69"/>
      <c r="I15" s="143" t="s">
        <v>76</v>
      </c>
      <c r="K15" s="21" t="s">
        <v>74</v>
      </c>
    </row>
    <row r="16" spans="1:11" ht="15" customHeight="1">
      <c r="A16" s="35"/>
      <c r="B16" s="35"/>
      <c r="C16" s="45" t="s">
        <v>64</v>
      </c>
      <c r="D16" s="47" t="s">
        <v>7</v>
      </c>
      <c r="E16" s="49" t="s">
        <v>76</v>
      </c>
      <c r="F16" s="49" t="s">
        <v>76</v>
      </c>
      <c r="G16" s="48">
        <f t="shared" si="0"/>
        <v>0</v>
      </c>
      <c r="H16" s="69"/>
      <c r="I16" s="143" t="s">
        <v>76</v>
      </c>
      <c r="K16" s="21" t="s">
        <v>74</v>
      </c>
    </row>
    <row r="17" spans="1:11" ht="15" customHeight="1">
      <c r="A17" s="35"/>
      <c r="B17" s="35"/>
      <c r="C17" s="45" t="s">
        <v>65</v>
      </c>
      <c r="D17" s="47" t="s">
        <v>8</v>
      </c>
      <c r="E17" s="49" t="s">
        <v>76</v>
      </c>
      <c r="F17" s="49" t="s">
        <v>76</v>
      </c>
      <c r="G17" s="48">
        <f t="shared" si="0"/>
        <v>0</v>
      </c>
      <c r="H17" s="69"/>
      <c r="I17" s="143" t="s">
        <v>76</v>
      </c>
      <c r="K17" s="21" t="s">
        <v>74</v>
      </c>
    </row>
    <row r="18" spans="1:11" ht="39">
      <c r="A18" s="35"/>
      <c r="B18" s="35"/>
      <c r="C18" s="98" t="s">
        <v>1014</v>
      </c>
      <c r="D18" s="47" t="s">
        <v>9</v>
      </c>
      <c r="E18" s="49" t="s">
        <v>76</v>
      </c>
      <c r="F18" s="49" t="s">
        <v>76</v>
      </c>
      <c r="G18" s="48">
        <f t="shared" si="0"/>
        <v>0</v>
      </c>
      <c r="H18" s="69"/>
      <c r="I18" s="143" t="s">
        <v>76</v>
      </c>
      <c r="K18" s="21" t="s">
        <v>74</v>
      </c>
    </row>
    <row r="19" spans="1:11" ht="14.4">
      <c r="A19" s="35"/>
      <c r="B19" s="35"/>
      <c r="C19" s="99" t="s">
        <v>274</v>
      </c>
      <c r="D19" s="47" t="s">
        <v>10</v>
      </c>
      <c r="E19" s="48">
        <f>SUM(E20,E21,E22,E23,E24,E25)</f>
        <v>0</v>
      </c>
      <c r="F19" s="48">
        <f t="shared" ref="F19" si="4">SUM(F20,F21,F22,F23,F24,F25)</f>
        <v>0</v>
      </c>
      <c r="G19" s="48">
        <f t="shared" si="0"/>
        <v>0</v>
      </c>
      <c r="H19" s="69"/>
      <c r="I19" s="143" t="s">
        <v>76</v>
      </c>
      <c r="K19" s="21" t="s">
        <v>74</v>
      </c>
    </row>
    <row r="20" spans="1:11" ht="24.6">
      <c r="A20" s="35"/>
      <c r="B20" s="35"/>
      <c r="C20" s="98" t="s">
        <v>504</v>
      </c>
      <c r="D20" s="47" t="s">
        <v>11</v>
      </c>
      <c r="E20" s="49" t="s">
        <v>76</v>
      </c>
      <c r="F20" s="49" t="s">
        <v>76</v>
      </c>
      <c r="G20" s="48">
        <f t="shared" si="0"/>
        <v>0</v>
      </c>
      <c r="H20" s="69"/>
      <c r="I20" s="143" t="s">
        <v>76</v>
      </c>
      <c r="K20" s="21" t="s">
        <v>74</v>
      </c>
    </row>
    <row r="21" spans="1:11" ht="24.6">
      <c r="A21" s="35"/>
      <c r="B21" s="35"/>
      <c r="C21" s="98" t="s">
        <v>505</v>
      </c>
      <c r="D21" s="47" t="s">
        <v>12</v>
      </c>
      <c r="E21" s="49" t="s">
        <v>76</v>
      </c>
      <c r="F21" s="49" t="s">
        <v>76</v>
      </c>
      <c r="G21" s="48">
        <f t="shared" si="0"/>
        <v>0</v>
      </c>
      <c r="H21" s="69"/>
      <c r="I21" s="143" t="s">
        <v>76</v>
      </c>
      <c r="K21" s="21" t="s">
        <v>74</v>
      </c>
    </row>
    <row r="22" spans="1:11" ht="24.6">
      <c r="A22" s="35"/>
      <c r="B22" s="35"/>
      <c r="C22" s="98" t="s">
        <v>506</v>
      </c>
      <c r="D22" s="47" t="s">
        <v>13</v>
      </c>
      <c r="E22" s="49" t="s">
        <v>76</v>
      </c>
      <c r="F22" s="49" t="s">
        <v>76</v>
      </c>
      <c r="G22" s="48">
        <f t="shared" si="0"/>
        <v>0</v>
      </c>
      <c r="H22" s="69"/>
      <c r="I22" s="143" t="s">
        <v>76</v>
      </c>
      <c r="K22" s="21" t="s">
        <v>74</v>
      </c>
    </row>
    <row r="23" spans="1:11" ht="24.6">
      <c r="A23" s="35"/>
      <c r="B23" s="35"/>
      <c r="C23" s="98" t="s">
        <v>507</v>
      </c>
      <c r="D23" s="47" t="s">
        <v>14</v>
      </c>
      <c r="E23" s="49" t="s">
        <v>76</v>
      </c>
      <c r="F23" s="49" t="s">
        <v>76</v>
      </c>
      <c r="G23" s="48">
        <f t="shared" si="0"/>
        <v>0</v>
      </c>
      <c r="H23" s="69"/>
      <c r="I23" s="143" t="s">
        <v>76</v>
      </c>
      <c r="K23" s="21" t="s">
        <v>74</v>
      </c>
    </row>
    <row r="24" spans="1:11" ht="45">
      <c r="A24" s="35"/>
      <c r="B24" s="35"/>
      <c r="C24" s="98" t="s">
        <v>508</v>
      </c>
      <c r="D24" s="47" t="s">
        <v>15</v>
      </c>
      <c r="E24" s="49" t="s">
        <v>76</v>
      </c>
      <c r="F24" s="49" t="s">
        <v>76</v>
      </c>
      <c r="G24" s="48">
        <f t="shared" si="0"/>
        <v>0</v>
      </c>
      <c r="H24" s="69"/>
      <c r="I24" s="143" t="s">
        <v>76</v>
      </c>
      <c r="K24" s="21" t="s">
        <v>74</v>
      </c>
    </row>
    <row r="25" spans="1:11" ht="34.799999999999997">
      <c r="A25" s="35"/>
      <c r="B25" s="35"/>
      <c r="C25" s="98" t="s">
        <v>509</v>
      </c>
      <c r="D25" s="47" t="s">
        <v>16</v>
      </c>
      <c r="E25" s="49" t="s">
        <v>76</v>
      </c>
      <c r="F25" s="49" t="s">
        <v>76</v>
      </c>
      <c r="G25" s="48">
        <f t="shared" si="0"/>
        <v>0</v>
      </c>
      <c r="H25" s="69"/>
      <c r="I25" s="143" t="s">
        <v>76</v>
      </c>
      <c r="K25" s="21" t="s">
        <v>74</v>
      </c>
    </row>
    <row r="26" spans="1:11" ht="15" customHeight="1">
      <c r="A26" s="35"/>
      <c r="B26" s="35"/>
      <c r="C26" s="43" t="s">
        <v>43</v>
      </c>
      <c r="D26" s="47" t="s">
        <v>17</v>
      </c>
      <c r="E26" s="49" t="s">
        <v>76</v>
      </c>
      <c r="F26" s="49" t="s">
        <v>76</v>
      </c>
      <c r="G26" s="48">
        <f t="shared" si="0"/>
        <v>0</v>
      </c>
      <c r="H26" s="69"/>
      <c r="I26" s="143" t="s">
        <v>76</v>
      </c>
      <c r="K26" s="21" t="s">
        <v>74</v>
      </c>
    </row>
    <row r="27" spans="1:11" ht="15" customHeight="1">
      <c r="A27" s="37"/>
      <c r="B27" s="37"/>
      <c r="C27" s="43" t="s">
        <v>44</v>
      </c>
      <c r="D27" s="47" t="s">
        <v>18</v>
      </c>
      <c r="E27" s="49" t="s">
        <v>76</v>
      </c>
      <c r="F27" s="49" t="s">
        <v>76</v>
      </c>
      <c r="G27" s="48">
        <f t="shared" si="0"/>
        <v>0</v>
      </c>
      <c r="H27" s="69"/>
      <c r="I27" s="143" t="s">
        <v>76</v>
      </c>
      <c r="K27" s="21" t="s">
        <v>74</v>
      </c>
    </row>
    <row r="28" spans="1:11" ht="15" customHeight="1">
      <c r="A28" s="35"/>
      <c r="B28" s="35"/>
      <c r="C28" s="42" t="s">
        <v>45</v>
      </c>
      <c r="D28" s="47" t="s">
        <v>19</v>
      </c>
      <c r="E28" s="48">
        <f>SUM(E29,E30)</f>
        <v>0</v>
      </c>
      <c r="F28" s="48">
        <f>SUM(F29,F30)</f>
        <v>0</v>
      </c>
      <c r="G28" s="48">
        <f>SUM(E28,F28)</f>
        <v>0</v>
      </c>
      <c r="H28" s="69"/>
      <c r="I28" s="143" t="s">
        <v>76</v>
      </c>
      <c r="K28" s="21" t="s">
        <v>74</v>
      </c>
    </row>
    <row r="29" spans="1:11" ht="15" customHeight="1">
      <c r="A29" s="35"/>
      <c r="B29" s="35"/>
      <c r="C29" s="43" t="s">
        <v>54</v>
      </c>
      <c r="D29" s="47" t="s">
        <v>20</v>
      </c>
      <c r="E29" s="49" t="s">
        <v>76</v>
      </c>
      <c r="F29" s="49" t="s">
        <v>76</v>
      </c>
      <c r="G29" s="48">
        <f t="shared" si="0"/>
        <v>0</v>
      </c>
      <c r="H29" s="69"/>
      <c r="I29" s="143" t="s">
        <v>76</v>
      </c>
      <c r="K29" s="21" t="s">
        <v>74</v>
      </c>
    </row>
    <row r="30" spans="1:11" ht="15" customHeight="1">
      <c r="A30" s="35"/>
      <c r="B30" s="35"/>
      <c r="C30" s="43" t="s">
        <v>55</v>
      </c>
      <c r="D30" s="47" t="s">
        <v>21</v>
      </c>
      <c r="E30" s="49" t="s">
        <v>76</v>
      </c>
      <c r="F30" s="49" t="s">
        <v>76</v>
      </c>
      <c r="G30" s="48">
        <f t="shared" si="0"/>
        <v>0</v>
      </c>
      <c r="H30" s="69"/>
      <c r="I30" s="143" t="s">
        <v>76</v>
      </c>
      <c r="K30" s="21" t="s">
        <v>74</v>
      </c>
    </row>
    <row r="31" spans="1:11" ht="15" customHeight="1">
      <c r="A31" s="35"/>
      <c r="B31" s="35"/>
      <c r="C31" s="42" t="s">
        <v>52</v>
      </c>
      <c r="D31" s="47" t="s">
        <v>22</v>
      </c>
      <c r="E31" s="49" t="s">
        <v>76</v>
      </c>
      <c r="F31" s="49" t="s">
        <v>76</v>
      </c>
      <c r="G31" s="48">
        <f t="shared" si="0"/>
        <v>0</v>
      </c>
      <c r="H31" s="69"/>
      <c r="I31" s="143" t="s">
        <v>76</v>
      </c>
      <c r="K31" s="21" t="s">
        <v>74</v>
      </c>
    </row>
    <row r="32" spans="1:11" ht="15" customHeight="1">
      <c r="A32" s="35"/>
      <c r="B32" s="35"/>
      <c r="C32" s="42" t="s">
        <v>62</v>
      </c>
      <c r="D32" s="47" t="s">
        <v>23</v>
      </c>
      <c r="E32" s="49" t="s">
        <v>76</v>
      </c>
      <c r="F32" s="49" t="s">
        <v>76</v>
      </c>
      <c r="G32" s="48">
        <f t="shared" si="0"/>
        <v>0</v>
      </c>
      <c r="H32" s="69"/>
      <c r="I32" s="143" t="s">
        <v>76</v>
      </c>
      <c r="K32" s="21" t="s">
        <v>74</v>
      </c>
    </row>
    <row r="33" spans="1:11" ht="15" customHeight="1">
      <c r="A33" s="35"/>
      <c r="B33" s="35"/>
      <c r="C33" s="42" t="s">
        <v>46</v>
      </c>
      <c r="D33" s="47" t="s">
        <v>24</v>
      </c>
      <c r="E33" s="49" t="s">
        <v>76</v>
      </c>
      <c r="F33" s="49" t="s">
        <v>76</v>
      </c>
      <c r="G33" s="48">
        <f t="shared" si="0"/>
        <v>0</v>
      </c>
      <c r="H33" s="69"/>
      <c r="I33" s="143" t="s">
        <v>76</v>
      </c>
      <c r="K33" s="21" t="s">
        <v>74</v>
      </c>
    </row>
    <row r="34" spans="1:11" ht="15" customHeight="1">
      <c r="A34" s="35"/>
      <c r="B34" s="35"/>
      <c r="C34" s="46" t="s">
        <v>47</v>
      </c>
      <c r="D34" s="50" t="s">
        <v>25</v>
      </c>
      <c r="E34" s="48">
        <f>SUM(E7,E8,E28,E31,E32,E33)</f>
        <v>0</v>
      </c>
      <c r="F34" s="48">
        <f>SUM(F7,F8,F28,F31,F32,F33)</f>
        <v>0</v>
      </c>
      <c r="G34" s="48">
        <f>SUM(E34,F34)</f>
        <v>0</v>
      </c>
      <c r="H34" s="69"/>
      <c r="I34" s="143" t="s">
        <v>76</v>
      </c>
      <c r="K34" s="21" t="s">
        <v>74</v>
      </c>
    </row>
    <row r="35" spans="1:11" ht="15" customHeight="1">
      <c r="A35" s="35"/>
      <c r="B35" s="35"/>
      <c r="C35" s="40" t="s">
        <v>48</v>
      </c>
      <c r="D35" s="47"/>
      <c r="E35" s="14"/>
      <c r="F35" s="14"/>
      <c r="G35" s="14"/>
      <c r="H35"/>
      <c r="I35"/>
      <c r="K35" s="21" t="s">
        <v>74</v>
      </c>
    </row>
    <row r="36" spans="1:11" ht="15" customHeight="1">
      <c r="A36" s="35"/>
      <c r="B36" s="35"/>
      <c r="C36" s="42" t="s">
        <v>56</v>
      </c>
      <c r="D36" s="47" t="s">
        <v>26</v>
      </c>
      <c r="E36" s="49" t="s">
        <v>76</v>
      </c>
      <c r="F36" s="49" t="s">
        <v>76</v>
      </c>
      <c r="G36" s="48">
        <f>SUM(E36,F36)</f>
        <v>0</v>
      </c>
      <c r="H36" s="69"/>
      <c r="I36" s="143" t="s">
        <v>76</v>
      </c>
      <c r="K36" s="21" t="s">
        <v>74</v>
      </c>
    </row>
    <row r="37" spans="1:11" ht="15" customHeight="1">
      <c r="A37" s="35"/>
      <c r="B37" s="35"/>
      <c r="C37" s="42" t="s">
        <v>57</v>
      </c>
      <c r="D37" s="47" t="s">
        <v>27</v>
      </c>
      <c r="E37" s="49" t="s">
        <v>76</v>
      </c>
      <c r="F37" s="49" t="s">
        <v>76</v>
      </c>
      <c r="G37" s="48">
        <f t="shared" ref="G37:G45" si="5">SUM(E37,F37)</f>
        <v>0</v>
      </c>
      <c r="H37" s="69"/>
      <c r="I37" s="143" t="s">
        <v>76</v>
      </c>
      <c r="K37" s="21" t="s">
        <v>74</v>
      </c>
    </row>
    <row r="38" spans="1:11" ht="15" customHeight="1">
      <c r="A38" s="35"/>
      <c r="B38" s="35"/>
      <c r="C38" s="42" t="s">
        <v>58</v>
      </c>
      <c r="D38" s="47" t="s">
        <v>28</v>
      </c>
      <c r="E38" s="49" t="s">
        <v>76</v>
      </c>
      <c r="F38" s="49" t="s">
        <v>76</v>
      </c>
      <c r="G38" s="48">
        <f t="shared" si="5"/>
        <v>0</v>
      </c>
      <c r="H38" s="69"/>
      <c r="I38" s="143" t="s">
        <v>76</v>
      </c>
      <c r="K38" s="21" t="s">
        <v>74</v>
      </c>
    </row>
    <row r="39" spans="1:11" ht="24.6">
      <c r="A39" s="35"/>
      <c r="B39" s="35"/>
      <c r="C39" s="100" t="s">
        <v>166</v>
      </c>
      <c r="D39" s="47" t="s">
        <v>63</v>
      </c>
      <c r="E39" s="49" t="s">
        <v>76</v>
      </c>
      <c r="F39" s="49" t="s">
        <v>76</v>
      </c>
      <c r="G39" s="48">
        <f t="shared" si="5"/>
        <v>0</v>
      </c>
      <c r="H39" s="69"/>
      <c r="I39" s="143" t="s">
        <v>76</v>
      </c>
      <c r="K39" s="21" t="s">
        <v>74</v>
      </c>
    </row>
    <row r="40" spans="1:11" ht="15" customHeight="1">
      <c r="A40" s="35"/>
      <c r="B40" s="35"/>
      <c r="C40" s="51" t="s">
        <v>50</v>
      </c>
      <c r="D40" s="50" t="s">
        <v>29</v>
      </c>
      <c r="E40" s="48">
        <f>SUM(E36,E37,E38,E39)</f>
        <v>0</v>
      </c>
      <c r="F40" s="48">
        <f t="shared" ref="F40" si="6">SUM(F36,F37,F38,F39)</f>
        <v>0</v>
      </c>
      <c r="G40" s="48">
        <f t="shared" si="5"/>
        <v>0</v>
      </c>
      <c r="H40" s="69"/>
      <c r="I40" s="143" t="s">
        <v>76</v>
      </c>
      <c r="K40" s="21" t="s">
        <v>74</v>
      </c>
    </row>
    <row r="41" spans="1:11" ht="24.6">
      <c r="A41" s="35"/>
      <c r="B41" s="35"/>
      <c r="C41" s="101" t="s">
        <v>167</v>
      </c>
      <c r="D41" s="47" t="s">
        <v>30</v>
      </c>
      <c r="E41" s="49" t="s">
        <v>76</v>
      </c>
      <c r="F41" s="49" t="s">
        <v>76</v>
      </c>
      <c r="G41" s="48">
        <f t="shared" si="5"/>
        <v>0</v>
      </c>
      <c r="H41" s="69"/>
      <c r="I41" s="143" t="s">
        <v>76</v>
      </c>
      <c r="K41" s="21" t="s">
        <v>74</v>
      </c>
    </row>
    <row r="42" spans="1:11" ht="14.4">
      <c r="A42" s="35"/>
      <c r="B42" s="35"/>
      <c r="C42" s="40" t="s">
        <v>60</v>
      </c>
      <c r="D42" s="47" t="s">
        <v>31</v>
      </c>
      <c r="E42" s="48">
        <f>SUM(E43,E44)</f>
        <v>0</v>
      </c>
      <c r="F42" s="48">
        <f t="shared" ref="F42" si="7">SUM(F43,F44)</f>
        <v>0</v>
      </c>
      <c r="G42" s="48">
        <f t="shared" si="5"/>
        <v>0</v>
      </c>
      <c r="H42" s="69"/>
      <c r="I42" s="143" t="s">
        <v>76</v>
      </c>
      <c r="K42" s="21" t="s">
        <v>74</v>
      </c>
    </row>
    <row r="43" spans="1:11" ht="24.6">
      <c r="A43" s="35"/>
      <c r="B43" s="35"/>
      <c r="C43" s="100" t="s">
        <v>168</v>
      </c>
      <c r="D43" s="47" t="s">
        <v>32</v>
      </c>
      <c r="E43" s="49" t="s">
        <v>76</v>
      </c>
      <c r="F43" s="49" t="s">
        <v>76</v>
      </c>
      <c r="G43" s="48">
        <f t="shared" si="5"/>
        <v>0</v>
      </c>
      <c r="H43" s="69"/>
      <c r="I43" s="143" t="s">
        <v>76</v>
      </c>
      <c r="K43" s="21" t="s">
        <v>74</v>
      </c>
    </row>
    <row r="44" spans="1:11" ht="24.6">
      <c r="A44" s="35"/>
      <c r="B44" s="35"/>
      <c r="C44" s="100" t="s">
        <v>169</v>
      </c>
      <c r="D44" s="47" t="s">
        <v>33</v>
      </c>
      <c r="E44" s="49" t="s">
        <v>76</v>
      </c>
      <c r="F44" s="49" t="s">
        <v>76</v>
      </c>
      <c r="G44" s="48">
        <f t="shared" si="5"/>
        <v>0</v>
      </c>
      <c r="H44" s="69"/>
      <c r="I44" s="143" t="s">
        <v>76</v>
      </c>
      <c r="K44" s="21" t="s">
        <v>74</v>
      </c>
    </row>
    <row r="45" spans="1:11" ht="15" customHeight="1">
      <c r="A45" s="35"/>
      <c r="B45" s="35"/>
      <c r="C45" s="40" t="s">
        <v>61</v>
      </c>
      <c r="D45" s="47" t="s">
        <v>34</v>
      </c>
      <c r="E45" s="49" t="s">
        <v>76</v>
      </c>
      <c r="F45" s="49" t="s">
        <v>76</v>
      </c>
      <c r="G45" s="48">
        <f t="shared" si="5"/>
        <v>0</v>
      </c>
      <c r="H45" s="69"/>
      <c r="I45" s="143" t="s">
        <v>76</v>
      </c>
      <c r="K45" s="21" t="s">
        <v>74</v>
      </c>
    </row>
    <row r="46" spans="1:11" ht="15" customHeight="1">
      <c r="A46" s="35"/>
      <c r="B46" s="35"/>
      <c r="C46" s="52"/>
      <c r="D46" s="53"/>
      <c r="E46" s="54"/>
      <c r="F46" s="54"/>
      <c r="H46"/>
      <c r="I46"/>
      <c r="K46" s="21" t="s">
        <v>74</v>
      </c>
    </row>
    <row r="47" spans="1:11" ht="15" customHeight="1">
      <c r="A47" s="35"/>
      <c r="B47" s="35"/>
      <c r="C47" s="40" t="s">
        <v>91</v>
      </c>
      <c r="D47" s="50" t="s">
        <v>511</v>
      </c>
      <c r="E47" s="14"/>
      <c r="F47" s="14"/>
      <c r="G47" s="14"/>
      <c r="H47" s="73"/>
      <c r="I47" s="74"/>
      <c r="K47" s="21" t="s">
        <v>74</v>
      </c>
    </row>
    <row r="48" spans="1:11" ht="15" customHeight="1">
      <c r="A48" s="35"/>
      <c r="B48" s="35"/>
      <c r="C48" s="164" t="s">
        <v>86</v>
      </c>
      <c r="D48" s="47" t="s">
        <v>512</v>
      </c>
      <c r="E48" s="49" t="s">
        <v>76</v>
      </c>
      <c r="F48" s="49" t="s">
        <v>76</v>
      </c>
      <c r="G48" s="48">
        <f t="shared" ref="G48:G53" si="8">SUM(E48,F48)</f>
        <v>0</v>
      </c>
      <c r="H48" s="69"/>
      <c r="I48" s="143" t="s">
        <v>76</v>
      </c>
      <c r="K48" s="21" t="s">
        <v>74</v>
      </c>
    </row>
    <row r="49" spans="1:11" ht="15" customHeight="1">
      <c r="A49" s="35"/>
      <c r="B49" s="35"/>
      <c r="C49" s="164" t="s">
        <v>87</v>
      </c>
      <c r="D49" s="47" t="s">
        <v>513</v>
      </c>
      <c r="E49" s="49" t="s">
        <v>76</v>
      </c>
      <c r="F49" s="49" t="s">
        <v>76</v>
      </c>
      <c r="G49" s="48">
        <f t="shared" si="8"/>
        <v>0</v>
      </c>
      <c r="H49" s="69"/>
      <c r="I49" s="143" t="s">
        <v>76</v>
      </c>
      <c r="K49" s="21" t="s">
        <v>74</v>
      </c>
    </row>
    <row r="50" spans="1:11" ht="15" customHeight="1">
      <c r="A50" s="35"/>
      <c r="B50" s="35"/>
      <c r="C50" s="164" t="s">
        <v>88</v>
      </c>
      <c r="D50" s="47" t="s">
        <v>514</v>
      </c>
      <c r="E50" s="48">
        <f>SUM(E49)-SUM(E48)</f>
        <v>0</v>
      </c>
      <c r="F50" s="48">
        <f>SUM(F49)-SUM(F48)</f>
        <v>0</v>
      </c>
      <c r="G50" s="48">
        <f t="shared" si="8"/>
        <v>0</v>
      </c>
      <c r="H50" s="69"/>
      <c r="I50" s="143" t="s">
        <v>76</v>
      </c>
      <c r="K50" s="21" t="s">
        <v>74</v>
      </c>
    </row>
    <row r="51" spans="1:11" ht="15" customHeight="1">
      <c r="A51" s="35"/>
      <c r="B51" s="35"/>
      <c r="C51" s="164" t="s">
        <v>89</v>
      </c>
      <c r="D51" s="47" t="s">
        <v>515</v>
      </c>
      <c r="E51" s="49" t="s">
        <v>76</v>
      </c>
      <c r="F51" s="49" t="s">
        <v>76</v>
      </c>
      <c r="G51" s="48">
        <f t="shared" si="8"/>
        <v>0</v>
      </c>
      <c r="H51" s="69"/>
      <c r="I51" s="143" t="s">
        <v>76</v>
      </c>
      <c r="K51" s="21" t="s">
        <v>74</v>
      </c>
    </row>
    <row r="52" spans="1:11" ht="15" customHeight="1">
      <c r="A52" s="35"/>
      <c r="B52" s="35"/>
      <c r="C52" s="164" t="s">
        <v>87</v>
      </c>
      <c r="D52" s="47" t="s">
        <v>516</v>
      </c>
      <c r="E52" s="49" t="s">
        <v>76</v>
      </c>
      <c r="F52" s="49" t="s">
        <v>76</v>
      </c>
      <c r="G52" s="48">
        <f t="shared" si="8"/>
        <v>0</v>
      </c>
      <c r="H52" s="69"/>
      <c r="I52" s="143" t="s">
        <v>76</v>
      </c>
      <c r="K52" s="21" t="s">
        <v>74</v>
      </c>
    </row>
    <row r="53" spans="1:11" ht="15" customHeight="1">
      <c r="A53" s="35"/>
      <c r="B53" s="35"/>
      <c r="C53" s="164" t="s">
        <v>90</v>
      </c>
      <c r="D53" s="47" t="s">
        <v>517</v>
      </c>
      <c r="E53" s="48">
        <f>SUM(E52)-SUM(E51)</f>
        <v>0</v>
      </c>
      <c r="F53" s="48">
        <f t="shared" ref="F53" si="9">SUM(F52)-SUM(F51)</f>
        <v>0</v>
      </c>
      <c r="G53" s="48">
        <f t="shared" si="8"/>
        <v>0</v>
      </c>
      <c r="H53" s="69"/>
      <c r="I53" s="143" t="s">
        <v>76</v>
      </c>
      <c r="K53" s="21" t="s">
        <v>74</v>
      </c>
    </row>
    <row r="54" spans="1:11" s="109" customFormat="1" ht="15" customHeight="1">
      <c r="B54" s="35"/>
      <c r="C54" s="35"/>
      <c r="D54" s="5"/>
      <c r="E54" s="2"/>
      <c r="F54" s="2"/>
      <c r="G54" s="2"/>
      <c r="J54" s="1"/>
      <c r="K54" s="21"/>
    </row>
    <row r="55" spans="1:11" s="109" customFormat="1" ht="15" customHeight="1">
      <c r="B55" s="35"/>
      <c r="C55" s="51" t="s">
        <v>536</v>
      </c>
      <c r="D55" s="50" t="s">
        <v>537</v>
      </c>
      <c r="E55" s="49" t="s">
        <v>76</v>
      </c>
      <c r="F55" s="49" t="s">
        <v>76</v>
      </c>
      <c r="G55" s="48">
        <f t="shared" ref="G55" si="10">SUM(E55,F55)</f>
        <v>0</v>
      </c>
      <c r="I55" s="143"/>
      <c r="J55" s="1"/>
      <c r="K55" s="21"/>
    </row>
    <row r="56" spans="1:11" s="109" customFormat="1" ht="15" customHeight="1">
      <c r="B56" s="35"/>
      <c r="C56" s="35"/>
      <c r="D56" s="5"/>
      <c r="E56" s="2"/>
      <c r="F56" s="2"/>
      <c r="G56" s="2"/>
      <c r="J56" s="35"/>
      <c r="K56" s="21" t="s">
        <v>74</v>
      </c>
    </row>
    <row r="57" spans="1:11" ht="15" customHeight="1">
      <c r="A57" s="21" t="s">
        <v>74</v>
      </c>
      <c r="B57" s="21"/>
      <c r="C57" s="21" t="s">
        <v>74</v>
      </c>
      <c r="D57" s="21" t="s">
        <v>74</v>
      </c>
      <c r="E57" s="21"/>
      <c r="F57" s="21" t="s">
        <v>74</v>
      </c>
      <c r="G57" s="21" t="s">
        <v>74</v>
      </c>
      <c r="H57" s="21"/>
      <c r="I57" s="21" t="s">
        <v>74</v>
      </c>
      <c r="J57" s="21" t="s">
        <v>74</v>
      </c>
      <c r="K57" s="21" t="s">
        <v>74</v>
      </c>
    </row>
  </sheetData>
  <dataValidations count="2">
    <dataValidation type="decimal" operator="greaterThanOrEqual" allowBlank="1" showErrorMessage="1" errorTitle="Empty stop" error="Entries should be empty or &gt;=0" prompt="Entries should be empty or &gt;=0" sqref="E11">
      <formula1>0</formula1>
    </dataValidation>
    <dataValidation type="decimal" errorStyle="warning" operator="greaterThanOrEqual" allowBlank="1" showErrorMessage="1" error="Entries should be empty or &gt;=0" prompt="Entries should be empty or &gt;=0" sqref="E9">
      <formula1>0</formula1>
    </dataValidation>
  </dataValidations>
  <pageMargins left="0.7" right="0.7" top="0.75" bottom="0.75" header="0.3" footer="0.3"/>
  <pageSetup paperSize="9" scale="79" orientation="portrait" r:id="rId1"/>
  <headerFooter differentFirst="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K60"/>
  <sheetViews>
    <sheetView showGridLines="0" topLeftCell="B1" zoomScale="80" zoomScaleNormal="80" zoomScaleSheetLayoutView="110" workbookViewId="0">
      <selection activeCell="C3" sqref="C3"/>
    </sheetView>
  </sheetViews>
  <sheetFormatPr defaultColWidth="9.109375" defaultRowHeight="15" customHeight="1"/>
  <cols>
    <col min="2" max="2" width="8.88671875" customWidth="1"/>
    <col min="3" max="3" width="52.88671875" customWidth="1"/>
    <col min="4" max="4" width="13.109375" customWidth="1"/>
    <col min="5" max="7" width="11.88671875" customWidth="1"/>
    <col min="8" max="8" width="2.88671875" customWidth="1"/>
    <col min="9" max="9" width="78.44140625" customWidth="1"/>
    <col min="10" max="13" width="9.109375" customWidth="1"/>
  </cols>
  <sheetData>
    <row r="1" spans="1:11" ht="15" customHeight="1">
      <c r="A1" s="85" t="s">
        <v>105</v>
      </c>
      <c r="B1" s="86"/>
      <c r="C1" s="86"/>
      <c r="D1" s="87"/>
      <c r="E1" s="88"/>
      <c r="F1" s="88"/>
      <c r="G1" s="89" t="s">
        <v>155</v>
      </c>
      <c r="J1" s="35"/>
      <c r="K1" s="21" t="s">
        <v>74</v>
      </c>
    </row>
    <row r="2" spans="1:11" ht="15" customHeight="1">
      <c r="A2" s="90" t="s">
        <v>93</v>
      </c>
      <c r="B2" s="91"/>
      <c r="C2" s="91"/>
      <c r="D2" s="87"/>
      <c r="E2" s="92"/>
      <c r="F2" s="92"/>
      <c r="G2" s="92"/>
      <c r="J2" s="35"/>
      <c r="K2" s="21" t="s">
        <v>74</v>
      </c>
    </row>
    <row r="3" spans="1:11" s="59" customFormat="1" ht="15" customHeight="1">
      <c r="B3" s="55"/>
      <c r="C3" s="56"/>
      <c r="D3" s="57"/>
      <c r="E3" s="58"/>
      <c r="F3" s="58"/>
      <c r="G3" s="58"/>
      <c r="H3"/>
      <c r="I3"/>
      <c r="J3" s="35"/>
      <c r="K3" s="21" t="s">
        <v>74</v>
      </c>
    </row>
    <row r="4" spans="1:11" s="59" customFormat="1" ht="15" customHeight="1">
      <c r="B4" s="55"/>
      <c r="C4" s="56"/>
      <c r="D4" s="57"/>
      <c r="E4" s="62" t="s">
        <v>138</v>
      </c>
      <c r="F4" s="62" t="s">
        <v>139</v>
      </c>
      <c r="G4" s="62" t="s">
        <v>140</v>
      </c>
      <c r="H4"/>
      <c r="I4"/>
      <c r="J4" s="35"/>
      <c r="K4" s="21" t="s">
        <v>74</v>
      </c>
    </row>
    <row r="5" spans="1:11" s="59" customFormat="1" ht="15" customHeight="1">
      <c r="B5" s="35"/>
      <c r="C5" s="39"/>
      <c r="D5" s="39"/>
      <c r="E5" s="63" t="s">
        <v>141</v>
      </c>
      <c r="F5" s="63" t="s">
        <v>142</v>
      </c>
      <c r="G5" s="63" t="s">
        <v>143</v>
      </c>
      <c r="H5"/>
      <c r="I5" s="72" t="s">
        <v>144</v>
      </c>
      <c r="J5" s="35"/>
      <c r="K5" s="21" t="s">
        <v>74</v>
      </c>
    </row>
    <row r="6" spans="1:11" ht="15" customHeight="1">
      <c r="B6" s="35"/>
      <c r="C6" s="40" t="s">
        <v>36</v>
      </c>
      <c r="D6" s="41"/>
      <c r="E6" s="60"/>
      <c r="F6" s="60"/>
      <c r="G6" s="60"/>
      <c r="I6" s="66"/>
      <c r="J6" s="35"/>
      <c r="K6" s="21" t="s">
        <v>74</v>
      </c>
    </row>
    <row r="7" spans="1:11" ht="15" customHeight="1">
      <c r="B7" s="35"/>
      <c r="C7" s="165" t="s">
        <v>77</v>
      </c>
      <c r="D7" s="47" t="s">
        <v>522</v>
      </c>
      <c r="E7" s="48">
        <f>SUM(E8,E9)</f>
        <v>0</v>
      </c>
      <c r="F7" s="48">
        <f t="shared" ref="F7" si="0">SUM(F8,F9)</f>
        <v>0</v>
      </c>
      <c r="G7" s="48">
        <f>SUM(E7,F7)</f>
        <v>0</v>
      </c>
      <c r="I7" s="143" t="s">
        <v>76</v>
      </c>
      <c r="J7" s="4"/>
      <c r="K7" s="21" t="s">
        <v>74</v>
      </c>
    </row>
    <row r="8" spans="1:11" ht="15" customHeight="1">
      <c r="B8" s="35"/>
      <c r="C8" s="166" t="s">
        <v>94</v>
      </c>
      <c r="D8" s="47" t="s">
        <v>519</v>
      </c>
      <c r="E8" s="49" t="s">
        <v>76</v>
      </c>
      <c r="F8" s="49" t="s">
        <v>76</v>
      </c>
      <c r="G8" s="48">
        <f t="shared" ref="G8:G56" si="1">SUM(E8,F8)</f>
        <v>0</v>
      </c>
      <c r="I8" s="143" t="s">
        <v>76</v>
      </c>
      <c r="J8" s="4"/>
      <c r="K8" s="21" t="s">
        <v>74</v>
      </c>
    </row>
    <row r="9" spans="1:11" ht="15" customHeight="1">
      <c r="B9" s="35"/>
      <c r="C9" s="166" t="s">
        <v>95</v>
      </c>
      <c r="D9" s="47" t="s">
        <v>520</v>
      </c>
      <c r="E9" s="49" t="s">
        <v>76</v>
      </c>
      <c r="F9" s="49" t="s">
        <v>76</v>
      </c>
      <c r="G9" s="48">
        <f t="shared" si="1"/>
        <v>0</v>
      </c>
      <c r="I9" s="143" t="s">
        <v>76</v>
      </c>
      <c r="J9" s="4"/>
      <c r="K9" s="21" t="s">
        <v>74</v>
      </c>
    </row>
    <row r="10" spans="1:11" ht="15" customHeight="1">
      <c r="B10" s="35"/>
      <c r="C10" s="165" t="s">
        <v>51</v>
      </c>
      <c r="D10" s="47" t="s">
        <v>521</v>
      </c>
      <c r="E10" s="49" t="s">
        <v>76</v>
      </c>
      <c r="F10" s="49" t="s">
        <v>76</v>
      </c>
      <c r="G10" s="48">
        <f t="shared" si="1"/>
        <v>0</v>
      </c>
      <c r="I10" s="143" t="s">
        <v>76</v>
      </c>
      <c r="J10" s="4"/>
      <c r="K10" s="21" t="s">
        <v>74</v>
      </c>
    </row>
    <row r="11" spans="1:11" s="109" customFormat="1" ht="15" customHeight="1">
      <c r="B11" s="35"/>
      <c r="C11" s="42" t="s">
        <v>535</v>
      </c>
      <c r="D11" s="47" t="s">
        <v>534</v>
      </c>
      <c r="E11" s="49" t="s">
        <v>76</v>
      </c>
      <c r="F11" s="49" t="s">
        <v>76</v>
      </c>
      <c r="G11" s="48">
        <f>SUM(E11,F11)</f>
        <v>0</v>
      </c>
      <c r="I11" s="143"/>
      <c r="J11" s="4"/>
      <c r="K11" s="21"/>
    </row>
    <row r="12" spans="1:11" ht="15" customHeight="1">
      <c r="B12" s="36"/>
      <c r="C12" s="42" t="s">
        <v>53</v>
      </c>
      <c r="D12" s="47" t="s">
        <v>0</v>
      </c>
      <c r="E12" s="48">
        <f>SUM(E13,E14,E17,E23,E30,E31)</f>
        <v>0</v>
      </c>
      <c r="F12" s="48">
        <f t="shared" ref="F12" si="2">SUM(F13,F14,F17,F23,F30,F31)</f>
        <v>0</v>
      </c>
      <c r="G12" s="48">
        <f t="shared" si="1"/>
        <v>0</v>
      </c>
      <c r="I12" s="143" t="s">
        <v>76</v>
      </c>
      <c r="J12" s="1"/>
      <c r="K12" s="21" t="s">
        <v>74</v>
      </c>
    </row>
    <row r="13" spans="1:11" ht="15" customHeight="1">
      <c r="B13" s="35"/>
      <c r="C13" s="43" t="s">
        <v>68</v>
      </c>
      <c r="D13" s="47" t="s">
        <v>1</v>
      </c>
      <c r="E13" s="49" t="s">
        <v>76</v>
      </c>
      <c r="F13" s="49" t="s">
        <v>76</v>
      </c>
      <c r="G13" s="48">
        <f t="shared" si="1"/>
        <v>0</v>
      </c>
      <c r="I13" s="143" t="s">
        <v>76</v>
      </c>
      <c r="J13" s="1"/>
      <c r="K13" s="21" t="s">
        <v>74</v>
      </c>
    </row>
    <row r="14" spans="1:11" ht="15" customHeight="1">
      <c r="B14" s="35"/>
      <c r="C14" s="43" t="s">
        <v>37</v>
      </c>
      <c r="D14" s="47" t="s">
        <v>2</v>
      </c>
      <c r="E14" s="48">
        <f>SUM(E15,E16)</f>
        <v>0</v>
      </c>
      <c r="F14" s="48">
        <f t="shared" ref="F14" si="3">SUM(F15,F16)</f>
        <v>0</v>
      </c>
      <c r="G14" s="48">
        <f t="shared" si="1"/>
        <v>0</v>
      </c>
      <c r="I14" s="143" t="s">
        <v>76</v>
      </c>
      <c r="J14" s="1"/>
      <c r="K14" s="21" t="s">
        <v>74</v>
      </c>
    </row>
    <row r="15" spans="1:11" ht="15" customHeight="1">
      <c r="B15" s="35"/>
      <c r="C15" s="44" t="s">
        <v>38</v>
      </c>
      <c r="D15" s="47" t="s">
        <v>3</v>
      </c>
      <c r="E15" s="49" t="s">
        <v>76</v>
      </c>
      <c r="F15" s="49" t="s">
        <v>76</v>
      </c>
      <c r="G15" s="48">
        <f t="shared" si="1"/>
        <v>0</v>
      </c>
      <c r="I15" s="143" t="s">
        <v>76</v>
      </c>
      <c r="J15" s="1"/>
      <c r="K15" s="21" t="s">
        <v>74</v>
      </c>
    </row>
    <row r="16" spans="1:11" ht="15" customHeight="1">
      <c r="B16" s="35"/>
      <c r="C16" s="44" t="s">
        <v>39</v>
      </c>
      <c r="D16" s="47" t="s">
        <v>35</v>
      </c>
      <c r="E16" s="49" t="s">
        <v>76</v>
      </c>
      <c r="F16" s="49" t="s">
        <v>76</v>
      </c>
      <c r="G16" s="48">
        <f t="shared" si="1"/>
        <v>0</v>
      </c>
      <c r="I16" s="143" t="s">
        <v>76</v>
      </c>
      <c r="J16" s="1"/>
      <c r="K16" s="21" t="s">
        <v>74</v>
      </c>
    </row>
    <row r="17" spans="2:11" ht="15" customHeight="1">
      <c r="B17" s="35"/>
      <c r="C17" s="43" t="s">
        <v>40</v>
      </c>
      <c r="D17" s="47" t="s">
        <v>4</v>
      </c>
      <c r="E17" s="48">
        <f>SUM(E18,E19,E22)</f>
        <v>0</v>
      </c>
      <c r="F17" s="48">
        <f t="shared" ref="F17" si="4">SUM(F18,F19,F22)</f>
        <v>0</v>
      </c>
      <c r="G17" s="48">
        <f t="shared" si="1"/>
        <v>0</v>
      </c>
      <c r="I17" s="143" t="s">
        <v>76</v>
      </c>
      <c r="J17" s="1"/>
      <c r="K17" s="21" t="s">
        <v>74</v>
      </c>
    </row>
    <row r="18" spans="2:11" ht="15" customHeight="1">
      <c r="B18" s="35"/>
      <c r="C18" s="44" t="s">
        <v>41</v>
      </c>
      <c r="D18" s="47" t="s">
        <v>5</v>
      </c>
      <c r="E18" s="49" t="s">
        <v>76</v>
      </c>
      <c r="F18" s="49" t="s">
        <v>76</v>
      </c>
      <c r="G18" s="48">
        <f t="shared" si="1"/>
        <v>0</v>
      </c>
      <c r="I18" s="143" t="s">
        <v>76</v>
      </c>
      <c r="J18" s="1"/>
      <c r="K18" s="21" t="s">
        <v>74</v>
      </c>
    </row>
    <row r="19" spans="2:11" ht="15" customHeight="1">
      <c r="B19" s="35"/>
      <c r="C19" s="44" t="s">
        <v>42</v>
      </c>
      <c r="D19" s="47" t="s">
        <v>6</v>
      </c>
      <c r="E19" s="48">
        <f>SUM(E20,E21)</f>
        <v>0</v>
      </c>
      <c r="F19" s="48">
        <f t="shared" ref="F19" si="5">SUM(F20,F21)</f>
        <v>0</v>
      </c>
      <c r="G19" s="48">
        <f t="shared" si="1"/>
        <v>0</v>
      </c>
      <c r="I19" s="143" t="s">
        <v>76</v>
      </c>
      <c r="J19" s="1"/>
      <c r="K19" s="21" t="s">
        <v>74</v>
      </c>
    </row>
    <row r="20" spans="2:11" ht="15" customHeight="1">
      <c r="B20" s="35"/>
      <c r="C20" s="45" t="s">
        <v>64</v>
      </c>
      <c r="D20" s="47" t="s">
        <v>7</v>
      </c>
      <c r="E20" s="49" t="s">
        <v>76</v>
      </c>
      <c r="F20" s="49" t="s">
        <v>76</v>
      </c>
      <c r="G20" s="48">
        <f t="shared" si="1"/>
        <v>0</v>
      </c>
      <c r="I20" s="143" t="s">
        <v>76</v>
      </c>
      <c r="J20" s="1"/>
      <c r="K20" s="21" t="s">
        <v>74</v>
      </c>
    </row>
    <row r="21" spans="2:11" ht="15" customHeight="1">
      <c r="B21" s="35"/>
      <c r="C21" s="45" t="s">
        <v>65</v>
      </c>
      <c r="D21" s="47" t="s">
        <v>8</v>
      </c>
      <c r="E21" s="49" t="s">
        <v>76</v>
      </c>
      <c r="F21" s="49" t="s">
        <v>76</v>
      </c>
      <c r="G21" s="48">
        <f t="shared" si="1"/>
        <v>0</v>
      </c>
      <c r="I21" s="143" t="s">
        <v>76</v>
      </c>
      <c r="J21" s="1"/>
      <c r="K21" s="21" t="s">
        <v>74</v>
      </c>
    </row>
    <row r="22" spans="2:11" ht="24" customHeight="1">
      <c r="B22" s="35"/>
      <c r="C22" s="98" t="s">
        <v>165</v>
      </c>
      <c r="D22" s="47" t="s">
        <v>9</v>
      </c>
      <c r="E22" s="49" t="s">
        <v>76</v>
      </c>
      <c r="F22" s="49" t="s">
        <v>76</v>
      </c>
      <c r="G22" s="48">
        <f t="shared" si="1"/>
        <v>0</v>
      </c>
      <c r="I22" s="143" t="s">
        <v>76</v>
      </c>
      <c r="J22" s="1"/>
      <c r="K22" s="21" t="s">
        <v>74</v>
      </c>
    </row>
    <row r="23" spans="2:11" ht="14.4">
      <c r="B23" s="35"/>
      <c r="C23" s="99" t="s">
        <v>274</v>
      </c>
      <c r="D23" s="47" t="s">
        <v>10</v>
      </c>
      <c r="E23" s="48">
        <f>SUM(E24,E25,E26,E27,E28,E29)</f>
        <v>0</v>
      </c>
      <c r="F23" s="48">
        <f t="shared" ref="F23" si="6">SUM(F24,F25,F26,F27,F28,F29)</f>
        <v>0</v>
      </c>
      <c r="G23" s="48">
        <f t="shared" si="1"/>
        <v>0</v>
      </c>
      <c r="I23" s="143" t="s">
        <v>76</v>
      </c>
      <c r="J23" s="1"/>
      <c r="K23" s="21" t="s">
        <v>74</v>
      </c>
    </row>
    <row r="24" spans="2:11" ht="24.6">
      <c r="B24" s="35"/>
      <c r="C24" s="98" t="s">
        <v>504</v>
      </c>
      <c r="D24" s="47" t="s">
        <v>11</v>
      </c>
      <c r="E24" s="49" t="s">
        <v>76</v>
      </c>
      <c r="F24" s="49" t="s">
        <v>76</v>
      </c>
      <c r="G24" s="48">
        <f t="shared" si="1"/>
        <v>0</v>
      </c>
      <c r="I24" s="143" t="s">
        <v>76</v>
      </c>
      <c r="J24" s="1"/>
      <c r="K24" s="21" t="s">
        <v>74</v>
      </c>
    </row>
    <row r="25" spans="2:11" ht="24.6">
      <c r="B25" s="35"/>
      <c r="C25" s="98" t="s">
        <v>505</v>
      </c>
      <c r="D25" s="47" t="s">
        <v>12</v>
      </c>
      <c r="E25" s="49" t="s">
        <v>76</v>
      </c>
      <c r="F25" s="49" t="s">
        <v>76</v>
      </c>
      <c r="G25" s="48">
        <f t="shared" si="1"/>
        <v>0</v>
      </c>
      <c r="I25" s="143" t="s">
        <v>76</v>
      </c>
      <c r="J25" s="1"/>
      <c r="K25" s="21" t="s">
        <v>74</v>
      </c>
    </row>
    <row r="26" spans="2:11" ht="24.6">
      <c r="B26" s="35"/>
      <c r="C26" s="98" t="s">
        <v>506</v>
      </c>
      <c r="D26" s="47" t="s">
        <v>13</v>
      </c>
      <c r="E26" s="49" t="s">
        <v>76</v>
      </c>
      <c r="F26" s="49" t="s">
        <v>76</v>
      </c>
      <c r="G26" s="48">
        <f t="shared" si="1"/>
        <v>0</v>
      </c>
      <c r="I26" s="143" t="s">
        <v>76</v>
      </c>
      <c r="J26" s="1"/>
      <c r="K26" s="21" t="s">
        <v>74</v>
      </c>
    </row>
    <row r="27" spans="2:11" ht="24.6">
      <c r="B27" s="35"/>
      <c r="C27" s="98" t="s">
        <v>507</v>
      </c>
      <c r="D27" s="47" t="s">
        <v>14</v>
      </c>
      <c r="E27" s="49" t="s">
        <v>76</v>
      </c>
      <c r="F27" s="49" t="s">
        <v>76</v>
      </c>
      <c r="G27" s="48">
        <f t="shared" si="1"/>
        <v>0</v>
      </c>
      <c r="I27" s="143" t="s">
        <v>76</v>
      </c>
      <c r="J27" s="1"/>
      <c r="K27" s="21" t="s">
        <v>74</v>
      </c>
    </row>
    <row r="28" spans="2:11" ht="45">
      <c r="B28" s="35"/>
      <c r="C28" s="98" t="s">
        <v>508</v>
      </c>
      <c r="D28" s="47" t="s">
        <v>15</v>
      </c>
      <c r="E28" s="49" t="s">
        <v>76</v>
      </c>
      <c r="F28" s="49" t="s">
        <v>76</v>
      </c>
      <c r="G28" s="48">
        <f t="shared" si="1"/>
        <v>0</v>
      </c>
      <c r="I28" s="143" t="s">
        <v>76</v>
      </c>
      <c r="J28" s="1"/>
      <c r="K28" s="21" t="s">
        <v>74</v>
      </c>
    </row>
    <row r="29" spans="2:11" ht="34.799999999999997">
      <c r="B29" s="35"/>
      <c r="C29" s="98" t="s">
        <v>509</v>
      </c>
      <c r="D29" s="47" t="s">
        <v>16</v>
      </c>
      <c r="E29" s="49" t="s">
        <v>76</v>
      </c>
      <c r="F29" s="49" t="s">
        <v>76</v>
      </c>
      <c r="G29" s="48">
        <f t="shared" si="1"/>
        <v>0</v>
      </c>
      <c r="I29" s="143" t="s">
        <v>76</v>
      </c>
      <c r="J29" s="1"/>
      <c r="K29" s="21" t="s">
        <v>74</v>
      </c>
    </row>
    <row r="30" spans="2:11" ht="15" customHeight="1">
      <c r="B30" s="35"/>
      <c r="C30" s="43" t="s">
        <v>43</v>
      </c>
      <c r="D30" s="47" t="s">
        <v>17</v>
      </c>
      <c r="E30" s="49" t="s">
        <v>76</v>
      </c>
      <c r="F30" s="49" t="s">
        <v>76</v>
      </c>
      <c r="G30" s="48">
        <f t="shared" si="1"/>
        <v>0</v>
      </c>
      <c r="I30" s="143" t="s">
        <v>76</v>
      </c>
      <c r="J30" s="1"/>
      <c r="K30" s="21" t="s">
        <v>74</v>
      </c>
    </row>
    <row r="31" spans="2:11" ht="15" customHeight="1">
      <c r="B31" s="37"/>
      <c r="C31" s="43" t="s">
        <v>44</v>
      </c>
      <c r="D31" s="47" t="s">
        <v>18</v>
      </c>
      <c r="E31" s="49" t="s">
        <v>76</v>
      </c>
      <c r="F31" s="49" t="s">
        <v>76</v>
      </c>
      <c r="G31" s="48">
        <f t="shared" si="1"/>
        <v>0</v>
      </c>
      <c r="I31" s="143" t="s">
        <v>76</v>
      </c>
      <c r="J31" s="1"/>
      <c r="K31" s="21" t="s">
        <v>74</v>
      </c>
    </row>
    <row r="32" spans="2:11" ht="15" customHeight="1">
      <c r="B32" s="35"/>
      <c r="C32" s="42" t="s">
        <v>45</v>
      </c>
      <c r="D32" s="47" t="s">
        <v>19</v>
      </c>
      <c r="E32" s="48">
        <f>SUM(E33,E34)</f>
        <v>0</v>
      </c>
      <c r="F32" s="48">
        <f t="shared" ref="F32" si="7">SUM(F33,F34)</f>
        <v>0</v>
      </c>
      <c r="G32" s="48">
        <f t="shared" si="1"/>
        <v>0</v>
      </c>
      <c r="I32" s="143" t="s">
        <v>76</v>
      </c>
      <c r="J32" s="1"/>
      <c r="K32" s="21" t="s">
        <v>74</v>
      </c>
    </row>
    <row r="33" spans="2:11" ht="15" customHeight="1">
      <c r="B33" s="35"/>
      <c r="C33" s="43" t="s">
        <v>54</v>
      </c>
      <c r="D33" s="47" t="s">
        <v>20</v>
      </c>
      <c r="E33" s="49" t="s">
        <v>76</v>
      </c>
      <c r="F33" s="49" t="s">
        <v>76</v>
      </c>
      <c r="G33" s="48">
        <f t="shared" si="1"/>
        <v>0</v>
      </c>
      <c r="I33" s="143" t="s">
        <v>76</v>
      </c>
      <c r="J33" s="1"/>
      <c r="K33" s="21" t="s">
        <v>74</v>
      </c>
    </row>
    <row r="34" spans="2:11" ht="15" customHeight="1">
      <c r="B34" s="35"/>
      <c r="C34" s="43" t="s">
        <v>55</v>
      </c>
      <c r="D34" s="47" t="s">
        <v>21</v>
      </c>
      <c r="E34" s="49" t="s">
        <v>76</v>
      </c>
      <c r="F34" s="49" t="s">
        <v>76</v>
      </c>
      <c r="G34" s="48">
        <f t="shared" si="1"/>
        <v>0</v>
      </c>
      <c r="I34" s="143" t="s">
        <v>76</v>
      </c>
      <c r="J34" s="1"/>
      <c r="K34" s="21" t="s">
        <v>74</v>
      </c>
    </row>
    <row r="35" spans="2:11" ht="15" customHeight="1">
      <c r="B35" s="35"/>
      <c r="C35" s="42" t="s">
        <v>52</v>
      </c>
      <c r="D35" s="47" t="s">
        <v>22</v>
      </c>
      <c r="E35" s="49" t="s">
        <v>76</v>
      </c>
      <c r="F35" s="49" t="s">
        <v>76</v>
      </c>
      <c r="G35" s="48">
        <f t="shared" si="1"/>
        <v>0</v>
      </c>
      <c r="I35" s="143" t="s">
        <v>76</v>
      </c>
      <c r="J35" s="1"/>
      <c r="K35" s="21" t="s">
        <v>74</v>
      </c>
    </row>
    <row r="36" spans="2:11" ht="15" customHeight="1">
      <c r="B36" s="35"/>
      <c r="C36" s="127" t="s">
        <v>78</v>
      </c>
      <c r="D36" s="47" t="s">
        <v>539</v>
      </c>
      <c r="E36" s="49" t="s">
        <v>76</v>
      </c>
      <c r="F36" s="49" t="s">
        <v>76</v>
      </c>
      <c r="G36" s="48">
        <f t="shared" si="1"/>
        <v>0</v>
      </c>
      <c r="I36" s="143" t="s">
        <v>76</v>
      </c>
      <c r="J36" s="4"/>
      <c r="K36" s="21" t="s">
        <v>74</v>
      </c>
    </row>
    <row r="37" spans="2:11" ht="15" customHeight="1">
      <c r="B37" s="35"/>
      <c r="C37" s="42" t="s">
        <v>62</v>
      </c>
      <c r="D37" s="47" t="s">
        <v>23</v>
      </c>
      <c r="E37" s="49" t="s">
        <v>76</v>
      </c>
      <c r="F37" s="49" t="s">
        <v>76</v>
      </c>
      <c r="G37" s="48">
        <f t="shared" si="1"/>
        <v>0</v>
      </c>
      <c r="I37" s="143" t="s">
        <v>76</v>
      </c>
      <c r="J37" s="1"/>
      <c r="K37" s="21" t="s">
        <v>74</v>
      </c>
    </row>
    <row r="38" spans="2:11" ht="45">
      <c r="B38" s="35"/>
      <c r="C38" s="100" t="s">
        <v>170</v>
      </c>
      <c r="D38" s="47" t="s">
        <v>24</v>
      </c>
      <c r="E38" s="49" t="s">
        <v>76</v>
      </c>
      <c r="F38" s="49" t="s">
        <v>76</v>
      </c>
      <c r="G38" s="48">
        <f t="shared" si="1"/>
        <v>0</v>
      </c>
      <c r="I38" s="143" t="s">
        <v>76</v>
      </c>
      <c r="J38" s="1"/>
      <c r="K38" s="21" t="s">
        <v>74</v>
      </c>
    </row>
    <row r="39" spans="2:11" ht="15" customHeight="1">
      <c r="B39" s="35"/>
      <c r="C39" s="46" t="s">
        <v>47</v>
      </c>
      <c r="D39" s="47" t="s">
        <v>25</v>
      </c>
      <c r="E39" s="48">
        <f>SUM(E7,E10,E11,E12,E32,E35,E36,E37,E38)</f>
        <v>0</v>
      </c>
      <c r="F39" s="48">
        <f>SUM(F7,F10,F11,F12,F32,F35,F36,F37,F38)</f>
        <v>0</v>
      </c>
      <c r="G39" s="48">
        <f>SUM(E39,F39)</f>
        <v>0</v>
      </c>
      <c r="I39" s="143" t="s">
        <v>76</v>
      </c>
      <c r="J39" s="1"/>
      <c r="K39" s="21" t="s">
        <v>74</v>
      </c>
    </row>
    <row r="40" spans="2:11" ht="15" customHeight="1">
      <c r="B40" s="35"/>
      <c r="C40" s="40" t="s">
        <v>48</v>
      </c>
      <c r="D40" s="47"/>
      <c r="E40" s="14"/>
      <c r="F40" s="14"/>
      <c r="G40" s="14"/>
      <c r="J40" s="35"/>
      <c r="K40" s="21" t="s">
        <v>74</v>
      </c>
    </row>
    <row r="41" spans="2:11" ht="15" customHeight="1">
      <c r="B41" s="35"/>
      <c r="C41" s="168" t="s">
        <v>73</v>
      </c>
      <c r="D41" s="47" t="s">
        <v>523</v>
      </c>
      <c r="E41" s="48">
        <f>SUM(E56)-SUM(E42,E52,E53,E54,E55)</f>
        <v>0</v>
      </c>
      <c r="F41" s="48">
        <f>SUM(F56)-SUM(F42,F52,F53,F54,F55)</f>
        <v>0</v>
      </c>
      <c r="G41" s="48">
        <f>SUM(E41,F41)</f>
        <v>0</v>
      </c>
      <c r="I41" s="143" t="s">
        <v>76</v>
      </c>
      <c r="J41" s="4"/>
      <c r="K41" s="21" t="s">
        <v>74</v>
      </c>
    </row>
    <row r="42" spans="2:11" ht="15" customHeight="1">
      <c r="B42" s="35"/>
      <c r="C42" s="42" t="s">
        <v>56</v>
      </c>
      <c r="D42" s="47" t="s">
        <v>26</v>
      </c>
      <c r="E42" s="48">
        <f>SUM(E43,E44,E51)</f>
        <v>0</v>
      </c>
      <c r="F42" s="48">
        <f>SUM(F43,F44,F51)</f>
        <v>0</v>
      </c>
      <c r="G42" s="48">
        <f>SUM(E42,F42)</f>
        <v>0</v>
      </c>
      <c r="I42" s="143" t="s">
        <v>76</v>
      </c>
      <c r="J42" s="1"/>
      <c r="K42" s="21" t="s">
        <v>74</v>
      </c>
    </row>
    <row r="43" spans="2:11" ht="15" customHeight="1">
      <c r="B43" s="35"/>
      <c r="C43" s="169" t="s">
        <v>156</v>
      </c>
      <c r="D43" s="47" t="s">
        <v>524</v>
      </c>
      <c r="E43" s="49" t="s">
        <v>76</v>
      </c>
      <c r="F43" s="49" t="s">
        <v>76</v>
      </c>
      <c r="G43" s="48">
        <f>SUM(E43,F43)</f>
        <v>0</v>
      </c>
      <c r="I43" s="143"/>
      <c r="J43" s="1"/>
      <c r="K43" s="21" t="s">
        <v>74</v>
      </c>
    </row>
    <row r="44" spans="2:11" ht="15" customHeight="1">
      <c r="B44" s="35"/>
      <c r="C44" s="169" t="s">
        <v>96</v>
      </c>
      <c r="D44" s="47" t="s">
        <v>27</v>
      </c>
      <c r="E44" s="48">
        <f>SUM(E45,E46,E48,E49,E50)</f>
        <v>0</v>
      </c>
      <c r="F44" s="48">
        <f>SUM(F45,F46,F48,F49,F50)</f>
        <v>0</v>
      </c>
      <c r="G44" s="48">
        <f>SUM(E44,F44)</f>
        <v>0</v>
      </c>
      <c r="I44" s="143" t="s">
        <v>76</v>
      </c>
      <c r="J44" s="4"/>
      <c r="K44" s="21" t="s">
        <v>74</v>
      </c>
    </row>
    <row r="45" spans="2:11" ht="15" customHeight="1">
      <c r="B45" s="35"/>
      <c r="C45" s="170" t="s">
        <v>79</v>
      </c>
      <c r="D45" s="47" t="s">
        <v>525</v>
      </c>
      <c r="E45" s="49" t="s">
        <v>76</v>
      </c>
      <c r="F45" s="49" t="s">
        <v>76</v>
      </c>
      <c r="G45" s="48">
        <f t="shared" si="1"/>
        <v>0</v>
      </c>
      <c r="I45" s="143" t="s">
        <v>76</v>
      </c>
      <c r="J45" s="4"/>
      <c r="K45" s="21" t="s">
        <v>74</v>
      </c>
    </row>
    <row r="46" spans="2:11" ht="15" customHeight="1">
      <c r="B46" s="35"/>
      <c r="C46" s="170" t="s">
        <v>80</v>
      </c>
      <c r="D46" s="47" t="s">
        <v>526</v>
      </c>
      <c r="E46" s="49" t="s">
        <v>76</v>
      </c>
      <c r="F46" s="49" t="s">
        <v>76</v>
      </c>
      <c r="G46" s="48">
        <f t="shared" si="1"/>
        <v>0</v>
      </c>
      <c r="I46" s="143" t="s">
        <v>76</v>
      </c>
      <c r="J46" s="4"/>
      <c r="K46" s="21" t="s">
        <v>74</v>
      </c>
    </row>
    <row r="47" spans="2:11" ht="24.6">
      <c r="B47" s="35"/>
      <c r="C47" s="171" t="s">
        <v>172</v>
      </c>
      <c r="D47" s="47" t="s">
        <v>527</v>
      </c>
      <c r="E47" s="49" t="s">
        <v>76</v>
      </c>
      <c r="F47" s="49" t="s">
        <v>76</v>
      </c>
      <c r="G47" s="48">
        <f t="shared" si="1"/>
        <v>0</v>
      </c>
      <c r="I47" s="143" t="s">
        <v>76</v>
      </c>
      <c r="J47" s="4"/>
      <c r="K47" s="21" t="s">
        <v>74</v>
      </c>
    </row>
    <row r="48" spans="2:11" ht="15" customHeight="1">
      <c r="B48" s="35"/>
      <c r="C48" s="172" t="s">
        <v>81</v>
      </c>
      <c r="D48" s="47" t="s">
        <v>528</v>
      </c>
      <c r="E48" s="49" t="s">
        <v>76</v>
      </c>
      <c r="F48" s="49" t="s">
        <v>76</v>
      </c>
      <c r="G48" s="48">
        <f t="shared" si="1"/>
        <v>0</v>
      </c>
      <c r="I48" s="143" t="s">
        <v>76</v>
      </c>
      <c r="J48" s="4"/>
      <c r="K48" s="21" t="s">
        <v>74</v>
      </c>
    </row>
    <row r="49" spans="1:11" ht="24.6">
      <c r="B49" s="35"/>
      <c r="C49" s="172" t="s">
        <v>174</v>
      </c>
      <c r="D49" s="47" t="s">
        <v>529</v>
      </c>
      <c r="E49" s="49" t="s">
        <v>76</v>
      </c>
      <c r="F49" s="49" t="s">
        <v>76</v>
      </c>
      <c r="G49" s="48">
        <f t="shared" si="1"/>
        <v>0</v>
      </c>
      <c r="I49" s="143" t="s">
        <v>76</v>
      </c>
      <c r="J49" s="4"/>
      <c r="K49" s="21" t="s">
        <v>74</v>
      </c>
    </row>
    <row r="50" spans="1:11" ht="24.6">
      <c r="B50" s="35"/>
      <c r="C50" s="172" t="s">
        <v>173</v>
      </c>
      <c r="D50" s="47" t="s">
        <v>530</v>
      </c>
      <c r="E50" s="49" t="s">
        <v>76</v>
      </c>
      <c r="F50" s="49" t="s">
        <v>76</v>
      </c>
      <c r="G50" s="48">
        <f t="shared" si="1"/>
        <v>0</v>
      </c>
      <c r="I50" s="143" t="s">
        <v>76</v>
      </c>
      <c r="J50" s="4"/>
      <c r="K50" s="21" t="s">
        <v>74</v>
      </c>
    </row>
    <row r="51" spans="1:11" ht="15" customHeight="1">
      <c r="B51" s="35"/>
      <c r="C51" s="169" t="s">
        <v>97</v>
      </c>
      <c r="D51" s="47" t="s">
        <v>531</v>
      </c>
      <c r="E51" s="49" t="s">
        <v>76</v>
      </c>
      <c r="F51" s="49" t="s">
        <v>76</v>
      </c>
      <c r="G51" s="48">
        <f t="shared" si="1"/>
        <v>0</v>
      </c>
      <c r="I51" s="143" t="s">
        <v>76</v>
      </c>
      <c r="J51" s="4"/>
      <c r="K51" s="21" t="s">
        <v>74</v>
      </c>
    </row>
    <row r="52" spans="1:11" ht="15" customHeight="1">
      <c r="B52" s="35"/>
      <c r="C52" s="42" t="s">
        <v>58</v>
      </c>
      <c r="D52" s="47" t="s">
        <v>28</v>
      </c>
      <c r="E52" s="49" t="s">
        <v>76</v>
      </c>
      <c r="F52" s="49" t="s">
        <v>76</v>
      </c>
      <c r="G52" s="48">
        <f t="shared" si="1"/>
        <v>0</v>
      </c>
      <c r="I52" s="143" t="s">
        <v>76</v>
      </c>
      <c r="J52" s="1"/>
      <c r="K52" s="21" t="s">
        <v>74</v>
      </c>
    </row>
    <row r="53" spans="1:11" ht="15" customHeight="1">
      <c r="B53" s="35"/>
      <c r="C53" s="127" t="s">
        <v>84</v>
      </c>
      <c r="D53" s="47" t="s">
        <v>532</v>
      </c>
      <c r="E53" s="49" t="s">
        <v>76</v>
      </c>
      <c r="F53" s="49" t="s">
        <v>76</v>
      </c>
      <c r="G53" s="48">
        <f t="shared" si="1"/>
        <v>0</v>
      </c>
      <c r="I53" s="143" t="s">
        <v>76</v>
      </c>
      <c r="J53" s="4"/>
      <c r="K53" s="21" t="s">
        <v>74</v>
      </c>
    </row>
    <row r="54" spans="1:11" ht="15" customHeight="1">
      <c r="B54" s="35"/>
      <c r="C54" s="127" t="s">
        <v>85</v>
      </c>
      <c r="D54" s="47" t="s">
        <v>533</v>
      </c>
      <c r="E54" s="49" t="s">
        <v>76</v>
      </c>
      <c r="F54" s="49" t="s">
        <v>76</v>
      </c>
      <c r="G54" s="48">
        <f t="shared" si="1"/>
        <v>0</v>
      </c>
      <c r="I54" s="143" t="s">
        <v>76</v>
      </c>
      <c r="J54" s="4"/>
      <c r="K54" s="21" t="s">
        <v>74</v>
      </c>
    </row>
    <row r="55" spans="1:11" ht="24.6">
      <c r="B55" s="35"/>
      <c r="C55" s="100" t="s">
        <v>166</v>
      </c>
      <c r="D55" s="47" t="s">
        <v>63</v>
      </c>
      <c r="E55" s="49" t="s">
        <v>76</v>
      </c>
      <c r="F55" s="49" t="s">
        <v>76</v>
      </c>
      <c r="G55" s="48">
        <f t="shared" si="1"/>
        <v>0</v>
      </c>
      <c r="I55" s="143" t="s">
        <v>76</v>
      </c>
      <c r="J55" s="4"/>
      <c r="K55" s="21" t="s">
        <v>74</v>
      </c>
    </row>
    <row r="56" spans="1:11" ht="15" customHeight="1">
      <c r="B56" s="35"/>
      <c r="C56" s="51" t="s">
        <v>50</v>
      </c>
      <c r="D56" s="50" t="s">
        <v>29</v>
      </c>
      <c r="E56" s="48">
        <f>E39</f>
        <v>0</v>
      </c>
      <c r="F56" s="48">
        <f>F39</f>
        <v>0</v>
      </c>
      <c r="G56" s="48">
        <f t="shared" si="1"/>
        <v>0</v>
      </c>
      <c r="I56" s="143" t="s">
        <v>76</v>
      </c>
      <c r="J56" s="1"/>
      <c r="K56" s="21" t="s">
        <v>74</v>
      </c>
    </row>
    <row r="57" spans="1:11" s="109" customFormat="1" ht="15" customHeight="1">
      <c r="B57" s="35"/>
      <c r="C57" s="35"/>
      <c r="D57" s="5"/>
      <c r="E57" s="2"/>
      <c r="F57" s="2"/>
      <c r="G57" s="2"/>
      <c r="J57" s="1"/>
      <c r="K57" s="21"/>
    </row>
    <row r="58" spans="1:11" s="109" customFormat="1" ht="15" customHeight="1">
      <c r="B58" s="35"/>
      <c r="C58" s="51" t="s">
        <v>536</v>
      </c>
      <c r="D58" s="50" t="s">
        <v>537</v>
      </c>
      <c r="E58" s="49" t="s">
        <v>76</v>
      </c>
      <c r="F58" s="49" t="s">
        <v>76</v>
      </c>
      <c r="G58" s="48">
        <f t="shared" ref="G58" si="8">SUM(E58,F58)</f>
        <v>0</v>
      </c>
      <c r="I58" s="143"/>
      <c r="J58" s="1"/>
      <c r="K58" s="21"/>
    </row>
    <row r="59" spans="1:11" ht="15" customHeight="1">
      <c r="B59" s="35"/>
      <c r="C59" s="35"/>
      <c r="D59" s="5"/>
      <c r="E59" s="2"/>
      <c r="F59" s="2"/>
      <c r="G59" s="2"/>
      <c r="J59" s="35"/>
      <c r="K59" s="21" t="s">
        <v>74</v>
      </c>
    </row>
    <row r="60" spans="1:11" ht="15" customHeight="1">
      <c r="A60" s="21" t="s">
        <v>74</v>
      </c>
      <c r="B60" s="21" t="s">
        <v>74</v>
      </c>
      <c r="C60" s="21" t="s">
        <v>74</v>
      </c>
      <c r="D60" s="21" t="s">
        <v>74</v>
      </c>
      <c r="E60" s="21" t="s">
        <v>74</v>
      </c>
      <c r="F60" s="21" t="s">
        <v>74</v>
      </c>
      <c r="G60" s="21" t="s">
        <v>74</v>
      </c>
      <c r="H60" s="21" t="s">
        <v>74</v>
      </c>
      <c r="I60" s="21" t="s">
        <v>74</v>
      </c>
      <c r="J60" s="21" t="s">
        <v>74</v>
      </c>
      <c r="K60" s="21" t="s">
        <v>74</v>
      </c>
    </row>
  </sheetData>
  <pageMargins left="0.7" right="0.7" top="0.75" bottom="0.75" header="0.3" footer="0.3"/>
  <pageSetup paperSize="9" scale="79" orientation="portrait" r:id="rId1"/>
  <headerFooter differentFirst="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N58"/>
  <sheetViews>
    <sheetView showGridLines="0" zoomScale="70" zoomScaleNormal="70" workbookViewId="0">
      <selection activeCell="C7" sqref="C7"/>
    </sheetView>
  </sheetViews>
  <sheetFormatPr defaultColWidth="8.88671875" defaultRowHeight="14.4"/>
  <cols>
    <col min="1" max="2" width="8.88671875" style="103"/>
    <col min="3" max="4" width="16.44140625" style="103" customWidth="1"/>
    <col min="5" max="5" width="6.109375" style="134" bestFit="1" customWidth="1"/>
    <col min="6" max="11" width="16.44140625" style="103" customWidth="1"/>
    <col min="12" max="12" width="1.88671875" style="103" customWidth="1"/>
    <col min="13" max="15" width="16.44140625" style="103" customWidth="1"/>
    <col min="16" max="16" width="1.88671875" style="103" customWidth="1"/>
    <col min="17" max="22" width="16.44140625" style="103" customWidth="1"/>
    <col min="23" max="23" width="1.88671875" style="103" customWidth="1"/>
    <col min="24" max="26" width="16.44140625" style="103" customWidth="1"/>
    <col min="27" max="27" width="1.88671875" style="103" customWidth="1"/>
    <col min="28" max="33" width="16.44140625" style="103" customWidth="1"/>
    <col min="34" max="34" width="1.88671875" style="103" customWidth="1"/>
    <col min="35" max="37" width="16.44140625" style="103" customWidth="1"/>
    <col min="38" max="16384" width="8.88671875" style="103"/>
  </cols>
  <sheetData>
    <row r="1" spans="1:39">
      <c r="A1" s="110" t="s">
        <v>105</v>
      </c>
      <c r="B1" s="110"/>
      <c r="C1" s="111"/>
      <c r="D1" s="111"/>
      <c r="E1" s="128"/>
      <c r="F1" s="111"/>
      <c r="G1" s="111"/>
      <c r="H1" s="111"/>
      <c r="I1" s="111"/>
      <c r="J1" s="111"/>
      <c r="K1" s="111"/>
      <c r="L1" s="111"/>
      <c r="M1" s="111"/>
      <c r="N1" s="111"/>
      <c r="O1" s="111"/>
      <c r="P1" s="111"/>
      <c r="Q1" s="111"/>
      <c r="R1" s="111"/>
      <c r="S1" s="111"/>
      <c r="T1" s="112"/>
      <c r="U1" s="113"/>
      <c r="V1" s="113"/>
      <c r="W1" s="113"/>
      <c r="X1" s="113"/>
      <c r="Y1" s="113"/>
      <c r="Z1" s="113"/>
      <c r="AA1" s="113"/>
      <c r="AB1" s="113"/>
      <c r="AC1" s="113"/>
      <c r="AD1" s="113"/>
      <c r="AE1" s="113"/>
      <c r="AF1" s="113"/>
      <c r="AG1" s="113"/>
      <c r="AH1" s="113"/>
      <c r="AI1" s="113"/>
      <c r="AJ1" s="113"/>
      <c r="AK1" s="113"/>
      <c r="AM1" s="21" t="s">
        <v>74</v>
      </c>
    </row>
    <row r="2" spans="1:39">
      <c r="A2" s="111" t="s">
        <v>175</v>
      </c>
      <c r="B2" s="111"/>
      <c r="C2" s="111"/>
      <c r="D2" s="111"/>
      <c r="E2" s="128"/>
      <c r="F2" s="111"/>
      <c r="G2" s="111"/>
      <c r="H2" s="111"/>
      <c r="I2" s="111"/>
      <c r="J2" s="111"/>
      <c r="K2" s="111"/>
      <c r="L2" s="111"/>
      <c r="M2" s="111"/>
      <c r="N2" s="111"/>
      <c r="O2" s="111"/>
      <c r="P2" s="111"/>
      <c r="Q2" s="111"/>
      <c r="R2" s="113"/>
      <c r="S2" s="113"/>
      <c r="T2" s="113"/>
      <c r="U2" s="113"/>
      <c r="V2" s="113"/>
      <c r="W2" s="113"/>
      <c r="X2" s="113"/>
      <c r="Y2" s="113"/>
      <c r="Z2" s="113"/>
      <c r="AA2" s="113"/>
      <c r="AB2" s="113"/>
      <c r="AC2" s="113"/>
      <c r="AD2" s="113"/>
      <c r="AE2" s="113"/>
      <c r="AF2" s="113"/>
      <c r="AG2" s="113"/>
      <c r="AH2" s="113"/>
      <c r="AI2" s="113"/>
      <c r="AJ2" s="113"/>
      <c r="AK2" s="113"/>
      <c r="AM2" s="21" t="s">
        <v>74</v>
      </c>
    </row>
    <row r="3" spans="1:39" s="104" customFormat="1">
      <c r="A3" s="56"/>
      <c r="B3" s="56"/>
      <c r="C3" s="56"/>
      <c r="D3" s="56"/>
      <c r="E3" s="129"/>
      <c r="F3" s="56"/>
      <c r="G3" s="56"/>
      <c r="H3" s="56"/>
      <c r="I3" s="56"/>
      <c r="J3" s="56"/>
      <c r="K3" s="56"/>
      <c r="L3" s="56"/>
      <c r="M3" s="56"/>
      <c r="N3" s="56"/>
      <c r="O3" s="56"/>
      <c r="P3" s="56"/>
      <c r="Q3" s="56"/>
      <c r="AM3" s="21" t="s">
        <v>74</v>
      </c>
    </row>
    <row r="4" spans="1:39" s="104" customFormat="1">
      <c r="A4" s="56"/>
      <c r="B4" s="56"/>
      <c r="C4" s="174" t="s">
        <v>176</v>
      </c>
      <c r="D4" s="106"/>
      <c r="E4" s="130"/>
      <c r="F4" s="106"/>
      <c r="G4" s="106"/>
      <c r="H4" s="106"/>
      <c r="I4" s="106"/>
      <c r="J4" s="106"/>
      <c r="K4" s="106"/>
      <c r="L4" s="106"/>
      <c r="M4" s="106"/>
      <c r="N4" s="106"/>
      <c r="O4" s="106"/>
      <c r="P4" s="106"/>
      <c r="Q4" s="56"/>
      <c r="AB4"/>
      <c r="AC4"/>
      <c r="AD4"/>
      <c r="AE4"/>
      <c r="AF4"/>
      <c r="AG4"/>
      <c r="AH4"/>
      <c r="AI4"/>
      <c r="AJ4"/>
      <c r="AK4"/>
      <c r="AL4"/>
      <c r="AM4" s="21" t="s">
        <v>74</v>
      </c>
    </row>
    <row r="5" spans="1:39" s="104" customFormat="1">
      <c r="C5" s="174" t="s">
        <v>540</v>
      </c>
      <c r="D5" s="105"/>
      <c r="E5" s="131"/>
      <c r="F5" s="105"/>
      <c r="G5" s="105"/>
      <c r="H5" s="105"/>
      <c r="I5" s="105"/>
      <c r="J5" s="105"/>
      <c r="K5" s="105"/>
      <c r="L5" s="105"/>
      <c r="M5" s="105"/>
      <c r="N5" s="105"/>
      <c r="O5" s="105"/>
      <c r="P5" s="105"/>
      <c r="AB5"/>
      <c r="AC5"/>
      <c r="AD5"/>
      <c r="AE5"/>
      <c r="AF5"/>
      <c r="AG5"/>
      <c r="AH5"/>
      <c r="AI5"/>
      <c r="AJ5"/>
      <c r="AK5"/>
      <c r="AL5"/>
      <c r="AM5" s="21" t="s">
        <v>74</v>
      </c>
    </row>
    <row r="6" spans="1:39" s="104" customFormat="1">
      <c r="C6" s="105"/>
      <c r="D6" s="105"/>
      <c r="E6" s="131"/>
      <c r="F6" s="248" t="s">
        <v>41</v>
      </c>
      <c r="G6" s="249"/>
      <c r="H6" s="249"/>
      <c r="I6" s="249"/>
      <c r="J6" s="249"/>
      <c r="K6" s="249"/>
      <c r="L6" s="249"/>
      <c r="M6" s="249"/>
      <c r="N6" s="249"/>
      <c r="O6" s="249"/>
      <c r="P6" s="119"/>
      <c r="Q6" s="262" t="s">
        <v>241</v>
      </c>
      <c r="R6" s="249"/>
      <c r="S6" s="249"/>
      <c r="T6" s="249"/>
      <c r="U6" s="249"/>
      <c r="V6" s="249"/>
      <c r="W6" s="249"/>
      <c r="X6" s="249"/>
      <c r="Y6" s="249"/>
      <c r="Z6" s="249"/>
      <c r="AA6" s="119"/>
      <c r="AB6" s="248" t="s">
        <v>242</v>
      </c>
      <c r="AC6" s="249"/>
      <c r="AD6" s="249"/>
      <c r="AE6" s="249"/>
      <c r="AF6" s="249"/>
      <c r="AG6" s="249"/>
      <c r="AH6" s="249"/>
      <c r="AI6" s="249"/>
      <c r="AJ6" s="249"/>
      <c r="AK6" s="250"/>
      <c r="AL6"/>
      <c r="AM6" s="21" t="s">
        <v>74</v>
      </c>
    </row>
    <row r="7" spans="1:39" s="104" customFormat="1">
      <c r="C7" s="105"/>
      <c r="D7" s="105"/>
      <c r="E7" s="131"/>
      <c r="F7" s="251"/>
      <c r="G7" s="252"/>
      <c r="H7" s="252"/>
      <c r="I7" s="252"/>
      <c r="J7" s="252"/>
      <c r="K7" s="252"/>
      <c r="L7" s="253"/>
      <c r="M7" s="252"/>
      <c r="N7" s="252"/>
      <c r="O7" s="252"/>
      <c r="P7" s="120"/>
      <c r="Q7" s="252"/>
      <c r="R7" s="252"/>
      <c r="S7" s="252"/>
      <c r="T7" s="252"/>
      <c r="U7" s="252"/>
      <c r="V7" s="252"/>
      <c r="W7" s="253"/>
      <c r="X7" s="252"/>
      <c r="Y7" s="252"/>
      <c r="Z7" s="252"/>
      <c r="AA7" s="120"/>
      <c r="AB7" s="251"/>
      <c r="AC7" s="252"/>
      <c r="AD7" s="252"/>
      <c r="AE7" s="252"/>
      <c r="AF7" s="252"/>
      <c r="AG7" s="252"/>
      <c r="AH7" s="253"/>
      <c r="AI7" s="252"/>
      <c r="AJ7" s="252"/>
      <c r="AK7" s="254"/>
      <c r="AL7"/>
      <c r="AM7" s="21" t="s">
        <v>74</v>
      </c>
    </row>
    <row r="8" spans="1:39" s="104" customFormat="1">
      <c r="C8" s="105"/>
      <c r="D8" s="105"/>
      <c r="E8" s="131"/>
      <c r="F8" s="257" t="s">
        <v>75</v>
      </c>
      <c r="G8" s="258"/>
      <c r="H8" s="259"/>
      <c r="I8" s="260" t="s">
        <v>155</v>
      </c>
      <c r="J8" s="261"/>
      <c r="K8" s="261"/>
      <c r="L8" s="119"/>
      <c r="M8" s="255" t="s">
        <v>240</v>
      </c>
      <c r="N8" s="255"/>
      <c r="O8" s="255"/>
      <c r="P8" s="120"/>
      <c r="Q8" s="257" t="s">
        <v>75</v>
      </c>
      <c r="R8" s="258"/>
      <c r="S8" s="259"/>
      <c r="T8" s="260" t="s">
        <v>155</v>
      </c>
      <c r="U8" s="261"/>
      <c r="V8" s="261"/>
      <c r="W8" s="119"/>
      <c r="X8" s="255" t="s">
        <v>240</v>
      </c>
      <c r="Y8" s="255"/>
      <c r="Z8" s="255"/>
      <c r="AA8" s="120"/>
      <c r="AB8" s="257" t="s">
        <v>75</v>
      </c>
      <c r="AC8" s="258"/>
      <c r="AD8" s="259"/>
      <c r="AE8" s="260" t="s">
        <v>155</v>
      </c>
      <c r="AF8" s="261"/>
      <c r="AG8" s="261"/>
      <c r="AH8" s="119"/>
      <c r="AI8" s="255" t="s">
        <v>240</v>
      </c>
      <c r="AJ8" s="255"/>
      <c r="AK8" s="256"/>
      <c r="AL8"/>
      <c r="AM8" s="21" t="s">
        <v>74</v>
      </c>
    </row>
    <row r="9" spans="1:39" s="104" customFormat="1">
      <c r="C9" s="105"/>
      <c r="D9" s="105"/>
      <c r="E9" s="131"/>
      <c r="F9" s="62" t="s">
        <v>138</v>
      </c>
      <c r="G9" s="97" t="s">
        <v>139</v>
      </c>
      <c r="H9" s="62" t="s">
        <v>140</v>
      </c>
      <c r="I9" s="62" t="s">
        <v>138</v>
      </c>
      <c r="J9" s="97" t="s">
        <v>139</v>
      </c>
      <c r="K9" s="107" t="s">
        <v>140</v>
      </c>
      <c r="L9" s="120"/>
      <c r="M9" s="108" t="s">
        <v>138</v>
      </c>
      <c r="N9" s="97" t="s">
        <v>139</v>
      </c>
      <c r="O9" s="107" t="s">
        <v>140</v>
      </c>
      <c r="P9" s="120"/>
      <c r="Q9" s="62" t="s">
        <v>138</v>
      </c>
      <c r="R9" s="97" t="s">
        <v>139</v>
      </c>
      <c r="S9" s="62" t="s">
        <v>140</v>
      </c>
      <c r="T9" s="62" t="s">
        <v>138</v>
      </c>
      <c r="U9" s="97" t="s">
        <v>139</v>
      </c>
      <c r="V9" s="107" t="s">
        <v>140</v>
      </c>
      <c r="W9" s="120"/>
      <c r="X9" s="108" t="s">
        <v>138</v>
      </c>
      <c r="Y9" s="97" t="s">
        <v>139</v>
      </c>
      <c r="Z9" s="107" t="s">
        <v>140</v>
      </c>
      <c r="AA9" s="120"/>
      <c r="AB9" s="62" t="s">
        <v>138</v>
      </c>
      <c r="AC9" s="97" t="s">
        <v>139</v>
      </c>
      <c r="AD9" s="62" t="s">
        <v>140</v>
      </c>
      <c r="AE9" s="62" t="s">
        <v>138</v>
      </c>
      <c r="AF9" s="97" t="s">
        <v>139</v>
      </c>
      <c r="AG9" s="107" t="s">
        <v>140</v>
      </c>
      <c r="AH9" s="120"/>
      <c r="AI9" s="108" t="s">
        <v>138</v>
      </c>
      <c r="AJ9" s="97" t="s">
        <v>139</v>
      </c>
      <c r="AK9" s="62" t="s">
        <v>140</v>
      </c>
      <c r="AL9"/>
      <c r="AM9" s="21" t="s">
        <v>74</v>
      </c>
    </row>
    <row r="10" spans="1:39" s="104" customFormat="1">
      <c r="C10" s="51" t="s">
        <v>177</v>
      </c>
      <c r="D10" s="51" t="s">
        <v>178</v>
      </c>
      <c r="E10" s="132"/>
      <c r="F10" s="62" t="s">
        <v>141</v>
      </c>
      <c r="G10" s="62" t="s">
        <v>142</v>
      </c>
      <c r="H10" s="62" t="s">
        <v>143</v>
      </c>
      <c r="I10" s="62" t="s">
        <v>368</v>
      </c>
      <c r="J10" s="62" t="s">
        <v>369</v>
      </c>
      <c r="K10" s="107" t="s">
        <v>370</v>
      </c>
      <c r="L10" s="120"/>
      <c r="M10" s="108" t="s">
        <v>373</v>
      </c>
      <c r="N10" s="62" t="s">
        <v>372</v>
      </c>
      <c r="O10" s="107" t="s">
        <v>371</v>
      </c>
      <c r="P10" s="120"/>
      <c r="Q10" s="62" t="s">
        <v>374</v>
      </c>
      <c r="R10" s="62" t="s">
        <v>375</v>
      </c>
      <c r="S10" s="62" t="s">
        <v>376</v>
      </c>
      <c r="T10" s="62" t="s">
        <v>377</v>
      </c>
      <c r="U10" s="62" t="s">
        <v>378</v>
      </c>
      <c r="V10" s="107" t="s">
        <v>379</v>
      </c>
      <c r="W10" s="120"/>
      <c r="X10" s="108" t="s">
        <v>380</v>
      </c>
      <c r="Y10" s="62" t="s">
        <v>381</v>
      </c>
      <c r="Z10" s="107" t="s">
        <v>382</v>
      </c>
      <c r="AA10" s="120"/>
      <c r="AB10" s="62" t="s">
        <v>383</v>
      </c>
      <c r="AC10" s="62" t="s">
        <v>384</v>
      </c>
      <c r="AD10" s="62" t="s">
        <v>385</v>
      </c>
      <c r="AE10" s="62" t="s">
        <v>386</v>
      </c>
      <c r="AF10" s="62" t="s">
        <v>387</v>
      </c>
      <c r="AG10" s="107" t="s">
        <v>388</v>
      </c>
      <c r="AH10" s="120"/>
      <c r="AI10" s="108" t="s">
        <v>389</v>
      </c>
      <c r="AJ10" s="62" t="s">
        <v>390</v>
      </c>
      <c r="AK10" s="62" t="s">
        <v>391</v>
      </c>
      <c r="AL10"/>
      <c r="AM10" s="21" t="s">
        <v>74</v>
      </c>
    </row>
    <row r="11" spans="1:39" s="104" customFormat="1">
      <c r="C11" s="42" t="s">
        <v>179</v>
      </c>
      <c r="D11" s="42" t="s">
        <v>180</v>
      </c>
      <c r="E11" s="133" t="s">
        <v>0</v>
      </c>
      <c r="F11" s="49" t="s">
        <v>76</v>
      </c>
      <c r="G11" s="49" t="s">
        <v>76</v>
      </c>
      <c r="H11" s="48">
        <f>SUM(F11,G11)</f>
        <v>0</v>
      </c>
      <c r="I11" s="49" t="s">
        <v>76</v>
      </c>
      <c r="J11" s="49" t="s">
        <v>76</v>
      </c>
      <c r="K11" s="116">
        <f>SUM(I11,J11)</f>
        <v>0</v>
      </c>
      <c r="L11" s="120"/>
      <c r="M11" s="117" t="str">
        <f>IF(AND(ISNUMBER(F11),F11&lt;&gt;0),I11/F11-1,"-")</f>
        <v>-</v>
      </c>
      <c r="N11" s="115" t="str">
        <f t="shared" ref="N11:N43" si="0">IF(AND(ISNUMBER(G11),G11&lt;&gt;0),J11/G11-1,"-")</f>
        <v>-</v>
      </c>
      <c r="O11" s="121" t="str">
        <f t="shared" ref="O11:O43" si="1">IF(AND(ISNUMBER(H11),H11&lt;&gt;0),K11/H11-1,"-")</f>
        <v>-</v>
      </c>
      <c r="P11" s="120"/>
      <c r="Q11" s="49" t="s">
        <v>76</v>
      </c>
      <c r="R11" s="49" t="s">
        <v>76</v>
      </c>
      <c r="S11" s="48">
        <f>SUM(Q11,R11)</f>
        <v>0</v>
      </c>
      <c r="T11" s="49" t="s">
        <v>76</v>
      </c>
      <c r="U11" s="49" t="s">
        <v>76</v>
      </c>
      <c r="V11" s="116">
        <f>SUM(T11,U11)</f>
        <v>0</v>
      </c>
      <c r="W11" s="120"/>
      <c r="X11" s="117" t="str">
        <f>IF(AND(ISNUMBER(Q11),Q11&lt;&gt;0),T11/Q11-1,"-")</f>
        <v>-</v>
      </c>
      <c r="Y11" s="115" t="str">
        <f t="shared" ref="Y11:Y47" si="2">IF(AND(ISNUMBER(R11),R11&lt;&gt;0),U11/R11-1,"-")</f>
        <v>-</v>
      </c>
      <c r="Z11" s="121" t="str">
        <f t="shared" ref="Z11:Z47" si="3">IF(AND(ISNUMBER(S11),S11&lt;&gt;0),V11/S11-1,"-")</f>
        <v>-</v>
      </c>
      <c r="AA11" s="120"/>
      <c r="AB11" s="49" t="s">
        <v>76</v>
      </c>
      <c r="AC11" s="49" t="s">
        <v>76</v>
      </c>
      <c r="AD11" s="48">
        <f>SUM(AB11,AC11)</f>
        <v>0</v>
      </c>
      <c r="AE11" s="49" t="s">
        <v>76</v>
      </c>
      <c r="AF11" s="49" t="s">
        <v>76</v>
      </c>
      <c r="AG11" s="116">
        <f>SUM(AE11,AF11)</f>
        <v>0</v>
      </c>
      <c r="AH11" s="120"/>
      <c r="AI11" s="117" t="str">
        <f>IF(AND(ISNUMBER(AB11),AB11&lt;&gt;0),AE11/AB11-1,"-")</f>
        <v>-</v>
      </c>
      <c r="AJ11" s="115" t="str">
        <f t="shared" ref="AJ11:AJ47" si="4">IF(AND(ISNUMBER(AC11),AC11&lt;&gt;0),AF11/AC11-1,"-")</f>
        <v>-</v>
      </c>
      <c r="AK11" s="115" t="str">
        <f t="shared" ref="AK11:AK47" si="5">IF(AND(ISNUMBER(AD11),AD11&lt;&gt;0),AG11/AD11-1,"-")</f>
        <v>-</v>
      </c>
      <c r="AL11"/>
      <c r="AM11" s="21" t="s">
        <v>74</v>
      </c>
    </row>
    <row r="12" spans="1:39" s="104" customFormat="1">
      <c r="C12" s="42" t="s">
        <v>181</v>
      </c>
      <c r="D12" s="42" t="s">
        <v>182</v>
      </c>
      <c r="E12" s="133" t="s">
        <v>1</v>
      </c>
      <c r="F12" s="49" t="s">
        <v>76</v>
      </c>
      <c r="G12" s="49" t="s">
        <v>76</v>
      </c>
      <c r="H12" s="48">
        <f t="shared" ref="H12:H42" si="6">SUM(F12,G12)</f>
        <v>0</v>
      </c>
      <c r="I12" s="49" t="s">
        <v>76</v>
      </c>
      <c r="J12" s="49" t="s">
        <v>76</v>
      </c>
      <c r="K12" s="116">
        <f t="shared" ref="K12:K47" si="7">SUM(I12,J12)</f>
        <v>0</v>
      </c>
      <c r="L12" s="120"/>
      <c r="M12" s="117" t="str">
        <f t="shared" ref="M12:M43" si="8">IF(AND(ISNUMBER(F12),F12&lt;&gt;0),I12/F12-1,"-")</f>
        <v>-</v>
      </c>
      <c r="N12" s="115" t="str">
        <f t="shared" si="0"/>
        <v>-</v>
      </c>
      <c r="O12" s="121" t="str">
        <f t="shared" si="1"/>
        <v>-</v>
      </c>
      <c r="P12" s="120"/>
      <c r="Q12" s="49" t="s">
        <v>76</v>
      </c>
      <c r="R12" s="49" t="s">
        <v>76</v>
      </c>
      <c r="S12" s="48">
        <f t="shared" ref="S12:S46" si="9">SUM(Q12,R12)</f>
        <v>0</v>
      </c>
      <c r="T12" s="49" t="s">
        <v>76</v>
      </c>
      <c r="U12" s="49" t="s">
        <v>76</v>
      </c>
      <c r="V12" s="116">
        <f t="shared" ref="V12:V47" si="10">SUM(T12,U12)</f>
        <v>0</v>
      </c>
      <c r="W12" s="120"/>
      <c r="X12" s="117" t="str">
        <f t="shared" ref="X12:X47" si="11">IF(AND(ISNUMBER(Q12),Q12&lt;&gt;0),T12/Q12-1,"-")</f>
        <v>-</v>
      </c>
      <c r="Y12" s="115" t="str">
        <f t="shared" si="2"/>
        <v>-</v>
      </c>
      <c r="Z12" s="121" t="str">
        <f t="shared" si="3"/>
        <v>-</v>
      </c>
      <c r="AA12" s="120"/>
      <c r="AB12" s="49" t="s">
        <v>76</v>
      </c>
      <c r="AC12" s="49" t="s">
        <v>76</v>
      </c>
      <c r="AD12" s="48">
        <f t="shared" ref="AD12:AD46" si="12">SUM(AB12,AC12)</f>
        <v>0</v>
      </c>
      <c r="AE12" s="49" t="s">
        <v>76</v>
      </c>
      <c r="AF12" s="49" t="s">
        <v>76</v>
      </c>
      <c r="AG12" s="116">
        <f t="shared" ref="AG12:AG47" si="13">SUM(AE12,AF12)</f>
        <v>0</v>
      </c>
      <c r="AH12" s="120"/>
      <c r="AI12" s="117" t="str">
        <f t="shared" ref="AI12:AI47" si="14">IF(AND(ISNUMBER(AB12),AB12&lt;&gt;0),AE12/AB12-1,"-")</f>
        <v>-</v>
      </c>
      <c r="AJ12" s="115" t="str">
        <f t="shared" si="4"/>
        <v>-</v>
      </c>
      <c r="AK12" s="115" t="str">
        <f t="shared" si="5"/>
        <v>-</v>
      </c>
      <c r="AL12"/>
      <c r="AM12" s="21" t="s">
        <v>74</v>
      </c>
    </row>
    <row r="13" spans="1:39" s="104" customFormat="1">
      <c r="C13" s="42" t="s">
        <v>183</v>
      </c>
      <c r="D13" s="42" t="s">
        <v>184</v>
      </c>
      <c r="E13" s="133" t="s">
        <v>2</v>
      </c>
      <c r="F13" s="49" t="s">
        <v>76</v>
      </c>
      <c r="G13" s="49" t="s">
        <v>76</v>
      </c>
      <c r="H13" s="48">
        <f t="shared" si="6"/>
        <v>0</v>
      </c>
      <c r="I13" s="49" t="s">
        <v>76</v>
      </c>
      <c r="J13" s="49" t="s">
        <v>76</v>
      </c>
      <c r="K13" s="116">
        <f t="shared" si="7"/>
        <v>0</v>
      </c>
      <c r="L13" s="120"/>
      <c r="M13" s="117" t="str">
        <f t="shared" si="8"/>
        <v>-</v>
      </c>
      <c r="N13" s="115" t="str">
        <f t="shared" si="0"/>
        <v>-</v>
      </c>
      <c r="O13" s="121" t="str">
        <f t="shared" si="1"/>
        <v>-</v>
      </c>
      <c r="P13" s="120"/>
      <c r="Q13" s="49" t="s">
        <v>76</v>
      </c>
      <c r="R13" s="49" t="s">
        <v>76</v>
      </c>
      <c r="S13" s="48">
        <f t="shared" si="9"/>
        <v>0</v>
      </c>
      <c r="T13" s="49" t="s">
        <v>76</v>
      </c>
      <c r="U13" s="49" t="s">
        <v>76</v>
      </c>
      <c r="V13" s="116">
        <f t="shared" si="10"/>
        <v>0</v>
      </c>
      <c r="W13" s="120"/>
      <c r="X13" s="117" t="str">
        <f t="shared" si="11"/>
        <v>-</v>
      </c>
      <c r="Y13" s="115" t="str">
        <f t="shared" si="2"/>
        <v>-</v>
      </c>
      <c r="Z13" s="121" t="str">
        <f t="shared" si="3"/>
        <v>-</v>
      </c>
      <c r="AA13" s="120"/>
      <c r="AB13" s="49" t="s">
        <v>76</v>
      </c>
      <c r="AC13" s="49" t="s">
        <v>76</v>
      </c>
      <c r="AD13" s="48">
        <f t="shared" si="12"/>
        <v>0</v>
      </c>
      <c r="AE13" s="49" t="s">
        <v>76</v>
      </c>
      <c r="AF13" s="49" t="s">
        <v>76</v>
      </c>
      <c r="AG13" s="116">
        <f t="shared" si="13"/>
        <v>0</v>
      </c>
      <c r="AH13" s="120"/>
      <c r="AI13" s="117" t="str">
        <f t="shared" si="14"/>
        <v>-</v>
      </c>
      <c r="AJ13" s="115" t="str">
        <f t="shared" si="4"/>
        <v>-</v>
      </c>
      <c r="AK13" s="115" t="str">
        <f t="shared" si="5"/>
        <v>-</v>
      </c>
      <c r="AL13"/>
      <c r="AM13" s="21" t="s">
        <v>74</v>
      </c>
    </row>
    <row r="14" spans="1:39" s="104" customFormat="1">
      <c r="C14" s="42" t="s">
        <v>185</v>
      </c>
      <c r="D14" s="42" t="s">
        <v>186</v>
      </c>
      <c r="E14" s="133" t="s">
        <v>3</v>
      </c>
      <c r="F14" s="49" t="s">
        <v>76</v>
      </c>
      <c r="G14" s="49" t="s">
        <v>76</v>
      </c>
      <c r="H14" s="48">
        <f t="shared" si="6"/>
        <v>0</v>
      </c>
      <c r="I14" s="49" t="s">
        <v>76</v>
      </c>
      <c r="J14" s="49" t="s">
        <v>76</v>
      </c>
      <c r="K14" s="116">
        <f t="shared" si="7"/>
        <v>0</v>
      </c>
      <c r="L14" s="120"/>
      <c r="M14" s="117" t="str">
        <f t="shared" si="8"/>
        <v>-</v>
      </c>
      <c r="N14" s="115" t="str">
        <f t="shared" si="0"/>
        <v>-</v>
      </c>
      <c r="O14" s="121" t="str">
        <f t="shared" si="1"/>
        <v>-</v>
      </c>
      <c r="P14" s="120"/>
      <c r="Q14" s="49" t="s">
        <v>76</v>
      </c>
      <c r="R14" s="49" t="s">
        <v>76</v>
      </c>
      <c r="S14" s="48">
        <f t="shared" si="9"/>
        <v>0</v>
      </c>
      <c r="T14" s="49" t="s">
        <v>76</v>
      </c>
      <c r="U14" s="49" t="s">
        <v>76</v>
      </c>
      <c r="V14" s="116">
        <f t="shared" si="10"/>
        <v>0</v>
      </c>
      <c r="W14" s="120"/>
      <c r="X14" s="117" t="str">
        <f t="shared" si="11"/>
        <v>-</v>
      </c>
      <c r="Y14" s="115" t="str">
        <f t="shared" si="2"/>
        <v>-</v>
      </c>
      <c r="Z14" s="121" t="str">
        <f t="shared" si="3"/>
        <v>-</v>
      </c>
      <c r="AA14" s="120"/>
      <c r="AB14" s="49" t="s">
        <v>76</v>
      </c>
      <c r="AC14" s="49" t="s">
        <v>76</v>
      </c>
      <c r="AD14" s="48">
        <f t="shared" si="12"/>
        <v>0</v>
      </c>
      <c r="AE14" s="49" t="s">
        <v>76</v>
      </c>
      <c r="AF14" s="49" t="s">
        <v>76</v>
      </c>
      <c r="AG14" s="116">
        <f t="shared" si="13"/>
        <v>0</v>
      </c>
      <c r="AH14" s="120"/>
      <c r="AI14" s="117" t="str">
        <f t="shared" si="14"/>
        <v>-</v>
      </c>
      <c r="AJ14" s="115" t="str">
        <f t="shared" si="4"/>
        <v>-</v>
      </c>
      <c r="AK14" s="115" t="str">
        <f t="shared" si="5"/>
        <v>-</v>
      </c>
      <c r="AL14"/>
      <c r="AM14" s="21" t="s">
        <v>74</v>
      </c>
    </row>
    <row r="15" spans="1:39" s="104" customFormat="1">
      <c r="C15" s="42" t="s">
        <v>187</v>
      </c>
      <c r="D15" s="42" t="s">
        <v>188</v>
      </c>
      <c r="E15" s="133" t="s">
        <v>35</v>
      </c>
      <c r="F15" s="49" t="s">
        <v>76</v>
      </c>
      <c r="G15" s="49" t="s">
        <v>76</v>
      </c>
      <c r="H15" s="48">
        <f t="shared" si="6"/>
        <v>0</v>
      </c>
      <c r="I15" s="49" t="s">
        <v>76</v>
      </c>
      <c r="J15" s="49" t="s">
        <v>76</v>
      </c>
      <c r="K15" s="116">
        <f t="shared" si="7"/>
        <v>0</v>
      </c>
      <c r="L15" s="120"/>
      <c r="M15" s="117" t="str">
        <f t="shared" si="8"/>
        <v>-</v>
      </c>
      <c r="N15" s="115" t="str">
        <f t="shared" si="0"/>
        <v>-</v>
      </c>
      <c r="O15" s="121" t="str">
        <f t="shared" si="1"/>
        <v>-</v>
      </c>
      <c r="P15" s="120"/>
      <c r="Q15" s="49" t="s">
        <v>76</v>
      </c>
      <c r="R15" s="49" t="s">
        <v>76</v>
      </c>
      <c r="S15" s="48">
        <f t="shared" si="9"/>
        <v>0</v>
      </c>
      <c r="T15" s="49" t="s">
        <v>76</v>
      </c>
      <c r="U15" s="49" t="s">
        <v>76</v>
      </c>
      <c r="V15" s="116">
        <f t="shared" si="10"/>
        <v>0</v>
      </c>
      <c r="W15" s="120"/>
      <c r="X15" s="117" t="str">
        <f t="shared" si="11"/>
        <v>-</v>
      </c>
      <c r="Y15" s="115" t="str">
        <f t="shared" si="2"/>
        <v>-</v>
      </c>
      <c r="Z15" s="121" t="str">
        <f t="shared" si="3"/>
        <v>-</v>
      </c>
      <c r="AA15" s="120"/>
      <c r="AB15" s="49" t="s">
        <v>76</v>
      </c>
      <c r="AC15" s="49" t="s">
        <v>76</v>
      </c>
      <c r="AD15" s="48">
        <f t="shared" si="12"/>
        <v>0</v>
      </c>
      <c r="AE15" s="49" t="s">
        <v>76</v>
      </c>
      <c r="AF15" s="49" t="s">
        <v>76</v>
      </c>
      <c r="AG15" s="116">
        <f t="shared" si="13"/>
        <v>0</v>
      </c>
      <c r="AH15" s="120"/>
      <c r="AI15" s="117" t="str">
        <f t="shared" si="14"/>
        <v>-</v>
      </c>
      <c r="AJ15" s="115" t="str">
        <f t="shared" si="4"/>
        <v>-</v>
      </c>
      <c r="AK15" s="115" t="str">
        <f t="shared" si="5"/>
        <v>-</v>
      </c>
      <c r="AL15"/>
      <c r="AM15" s="21" t="s">
        <v>74</v>
      </c>
    </row>
    <row r="16" spans="1:39" s="104" customFormat="1">
      <c r="C16" s="42" t="s">
        <v>189</v>
      </c>
      <c r="D16" s="42" t="s">
        <v>190</v>
      </c>
      <c r="E16" s="133" t="s">
        <v>4</v>
      </c>
      <c r="F16" s="49" t="s">
        <v>76</v>
      </c>
      <c r="G16" s="49" t="s">
        <v>76</v>
      </c>
      <c r="H16" s="48">
        <f t="shared" si="6"/>
        <v>0</v>
      </c>
      <c r="I16" s="49" t="s">
        <v>76</v>
      </c>
      <c r="J16" s="49" t="s">
        <v>76</v>
      </c>
      <c r="K16" s="116">
        <f t="shared" si="7"/>
        <v>0</v>
      </c>
      <c r="L16" s="120"/>
      <c r="M16" s="117" t="str">
        <f t="shared" si="8"/>
        <v>-</v>
      </c>
      <c r="N16" s="115" t="str">
        <f t="shared" si="0"/>
        <v>-</v>
      </c>
      <c r="O16" s="121" t="str">
        <f t="shared" si="1"/>
        <v>-</v>
      </c>
      <c r="P16" s="120"/>
      <c r="Q16" s="49" t="s">
        <v>76</v>
      </c>
      <c r="R16" s="49" t="s">
        <v>76</v>
      </c>
      <c r="S16" s="48">
        <f t="shared" si="9"/>
        <v>0</v>
      </c>
      <c r="T16" s="49" t="s">
        <v>76</v>
      </c>
      <c r="U16" s="49" t="s">
        <v>76</v>
      </c>
      <c r="V16" s="116">
        <f t="shared" si="10"/>
        <v>0</v>
      </c>
      <c r="W16" s="120"/>
      <c r="X16" s="117" t="str">
        <f t="shared" si="11"/>
        <v>-</v>
      </c>
      <c r="Y16" s="115" t="str">
        <f t="shared" si="2"/>
        <v>-</v>
      </c>
      <c r="Z16" s="121" t="str">
        <f t="shared" si="3"/>
        <v>-</v>
      </c>
      <c r="AA16" s="120"/>
      <c r="AB16" s="49" t="s">
        <v>76</v>
      </c>
      <c r="AC16" s="49" t="s">
        <v>76</v>
      </c>
      <c r="AD16" s="48">
        <f t="shared" si="12"/>
        <v>0</v>
      </c>
      <c r="AE16" s="49" t="s">
        <v>76</v>
      </c>
      <c r="AF16" s="49" t="s">
        <v>76</v>
      </c>
      <c r="AG16" s="116">
        <f t="shared" si="13"/>
        <v>0</v>
      </c>
      <c r="AH16" s="120"/>
      <c r="AI16" s="117" t="str">
        <f t="shared" si="14"/>
        <v>-</v>
      </c>
      <c r="AJ16" s="115" t="str">
        <f t="shared" si="4"/>
        <v>-</v>
      </c>
      <c r="AK16" s="115" t="str">
        <f t="shared" si="5"/>
        <v>-</v>
      </c>
      <c r="AL16"/>
      <c r="AM16" s="21" t="s">
        <v>74</v>
      </c>
    </row>
    <row r="17" spans="3:39" s="104" customFormat="1">
      <c r="C17" s="42" t="s">
        <v>191</v>
      </c>
      <c r="D17" s="42" t="s">
        <v>192</v>
      </c>
      <c r="E17" s="133" t="s">
        <v>5</v>
      </c>
      <c r="F17" s="49" t="s">
        <v>76</v>
      </c>
      <c r="G17" s="49" t="s">
        <v>76</v>
      </c>
      <c r="H17" s="48">
        <f t="shared" si="6"/>
        <v>0</v>
      </c>
      <c r="I17" s="49" t="s">
        <v>76</v>
      </c>
      <c r="J17" s="49" t="s">
        <v>76</v>
      </c>
      <c r="K17" s="116">
        <f t="shared" si="7"/>
        <v>0</v>
      </c>
      <c r="L17" s="120"/>
      <c r="M17" s="117" t="str">
        <f t="shared" si="8"/>
        <v>-</v>
      </c>
      <c r="N17" s="115" t="str">
        <f t="shared" si="0"/>
        <v>-</v>
      </c>
      <c r="O17" s="121" t="str">
        <f t="shared" si="1"/>
        <v>-</v>
      </c>
      <c r="P17" s="120"/>
      <c r="Q17" s="49" t="s">
        <v>76</v>
      </c>
      <c r="R17" s="49" t="s">
        <v>76</v>
      </c>
      <c r="S17" s="48">
        <f t="shared" si="9"/>
        <v>0</v>
      </c>
      <c r="T17" s="49" t="s">
        <v>76</v>
      </c>
      <c r="U17" s="49" t="s">
        <v>76</v>
      </c>
      <c r="V17" s="116">
        <f t="shared" si="10"/>
        <v>0</v>
      </c>
      <c r="W17" s="120"/>
      <c r="X17" s="117" t="str">
        <f t="shared" si="11"/>
        <v>-</v>
      </c>
      <c r="Y17" s="115" t="str">
        <f t="shared" si="2"/>
        <v>-</v>
      </c>
      <c r="Z17" s="121" t="str">
        <f t="shared" si="3"/>
        <v>-</v>
      </c>
      <c r="AA17" s="120"/>
      <c r="AB17" s="49" t="s">
        <v>76</v>
      </c>
      <c r="AC17" s="49" t="s">
        <v>76</v>
      </c>
      <c r="AD17" s="48">
        <f t="shared" si="12"/>
        <v>0</v>
      </c>
      <c r="AE17" s="49" t="s">
        <v>76</v>
      </c>
      <c r="AF17" s="49" t="s">
        <v>76</v>
      </c>
      <c r="AG17" s="116">
        <f t="shared" si="13"/>
        <v>0</v>
      </c>
      <c r="AH17" s="120"/>
      <c r="AI17" s="117" t="str">
        <f t="shared" si="14"/>
        <v>-</v>
      </c>
      <c r="AJ17" s="115" t="str">
        <f t="shared" si="4"/>
        <v>-</v>
      </c>
      <c r="AK17" s="115" t="str">
        <f t="shared" si="5"/>
        <v>-</v>
      </c>
      <c r="AL17"/>
      <c r="AM17" s="21" t="s">
        <v>74</v>
      </c>
    </row>
    <row r="18" spans="3:39" s="104" customFormat="1">
      <c r="C18" s="42" t="s">
        <v>193</v>
      </c>
      <c r="D18" s="42" t="s">
        <v>194</v>
      </c>
      <c r="E18" s="133" t="s">
        <v>6</v>
      </c>
      <c r="F18" s="49" t="s">
        <v>76</v>
      </c>
      <c r="G18" s="49" t="s">
        <v>76</v>
      </c>
      <c r="H18" s="48">
        <f t="shared" si="6"/>
        <v>0</v>
      </c>
      <c r="I18" s="49" t="s">
        <v>76</v>
      </c>
      <c r="J18" s="49" t="s">
        <v>76</v>
      </c>
      <c r="K18" s="116">
        <f t="shared" si="7"/>
        <v>0</v>
      </c>
      <c r="L18" s="120"/>
      <c r="M18" s="117" t="str">
        <f t="shared" si="8"/>
        <v>-</v>
      </c>
      <c r="N18" s="115" t="str">
        <f t="shared" si="0"/>
        <v>-</v>
      </c>
      <c r="O18" s="121" t="str">
        <f t="shared" si="1"/>
        <v>-</v>
      </c>
      <c r="P18" s="120"/>
      <c r="Q18" s="49" t="s">
        <v>76</v>
      </c>
      <c r="R18" s="49" t="s">
        <v>76</v>
      </c>
      <c r="S18" s="48">
        <f t="shared" si="9"/>
        <v>0</v>
      </c>
      <c r="T18" s="49" t="s">
        <v>76</v>
      </c>
      <c r="U18" s="49" t="s">
        <v>76</v>
      </c>
      <c r="V18" s="116">
        <f t="shared" si="10"/>
        <v>0</v>
      </c>
      <c r="W18" s="120"/>
      <c r="X18" s="117" t="str">
        <f t="shared" si="11"/>
        <v>-</v>
      </c>
      <c r="Y18" s="115" t="str">
        <f t="shared" si="2"/>
        <v>-</v>
      </c>
      <c r="Z18" s="121" t="str">
        <f t="shared" si="3"/>
        <v>-</v>
      </c>
      <c r="AA18" s="120"/>
      <c r="AB18" s="49" t="s">
        <v>76</v>
      </c>
      <c r="AC18" s="49" t="s">
        <v>76</v>
      </c>
      <c r="AD18" s="48">
        <f t="shared" si="12"/>
        <v>0</v>
      </c>
      <c r="AE18" s="49" t="s">
        <v>76</v>
      </c>
      <c r="AF18" s="49" t="s">
        <v>76</v>
      </c>
      <c r="AG18" s="116">
        <f t="shared" si="13"/>
        <v>0</v>
      </c>
      <c r="AH18" s="120"/>
      <c r="AI18" s="117" t="str">
        <f t="shared" si="14"/>
        <v>-</v>
      </c>
      <c r="AJ18" s="115" t="str">
        <f t="shared" si="4"/>
        <v>-</v>
      </c>
      <c r="AK18" s="115" t="str">
        <f t="shared" si="5"/>
        <v>-</v>
      </c>
      <c r="AL18"/>
      <c r="AM18" s="21" t="s">
        <v>74</v>
      </c>
    </row>
    <row r="19" spans="3:39" s="104" customFormat="1">
      <c r="C19" s="42" t="s">
        <v>195</v>
      </c>
      <c r="D19" s="42" t="s">
        <v>196</v>
      </c>
      <c r="E19" s="133" t="s">
        <v>7</v>
      </c>
      <c r="F19" s="49" t="s">
        <v>76</v>
      </c>
      <c r="G19" s="49" t="s">
        <v>76</v>
      </c>
      <c r="H19" s="48">
        <f t="shared" si="6"/>
        <v>0</v>
      </c>
      <c r="I19" s="49" t="s">
        <v>76</v>
      </c>
      <c r="J19" s="49" t="s">
        <v>76</v>
      </c>
      <c r="K19" s="116">
        <f t="shared" si="7"/>
        <v>0</v>
      </c>
      <c r="L19" s="120"/>
      <c r="M19" s="117" t="str">
        <f t="shared" si="8"/>
        <v>-</v>
      </c>
      <c r="N19" s="115" t="str">
        <f t="shared" si="0"/>
        <v>-</v>
      </c>
      <c r="O19" s="121" t="str">
        <f t="shared" si="1"/>
        <v>-</v>
      </c>
      <c r="P19" s="120"/>
      <c r="Q19" s="49" t="s">
        <v>76</v>
      </c>
      <c r="R19" s="49" t="s">
        <v>76</v>
      </c>
      <c r="S19" s="48">
        <f t="shared" si="9"/>
        <v>0</v>
      </c>
      <c r="T19" s="49" t="s">
        <v>76</v>
      </c>
      <c r="U19" s="49" t="s">
        <v>76</v>
      </c>
      <c r="V19" s="116">
        <f t="shared" si="10"/>
        <v>0</v>
      </c>
      <c r="W19" s="120"/>
      <c r="X19" s="117" t="str">
        <f t="shared" si="11"/>
        <v>-</v>
      </c>
      <c r="Y19" s="115" t="str">
        <f t="shared" si="2"/>
        <v>-</v>
      </c>
      <c r="Z19" s="121" t="str">
        <f t="shared" si="3"/>
        <v>-</v>
      </c>
      <c r="AA19" s="120"/>
      <c r="AB19" s="49" t="s">
        <v>76</v>
      </c>
      <c r="AC19" s="49" t="s">
        <v>76</v>
      </c>
      <c r="AD19" s="48">
        <f t="shared" si="12"/>
        <v>0</v>
      </c>
      <c r="AE19" s="49" t="s">
        <v>76</v>
      </c>
      <c r="AF19" s="49" t="s">
        <v>76</v>
      </c>
      <c r="AG19" s="116">
        <f t="shared" si="13"/>
        <v>0</v>
      </c>
      <c r="AH19" s="120"/>
      <c r="AI19" s="117" t="str">
        <f t="shared" si="14"/>
        <v>-</v>
      </c>
      <c r="AJ19" s="115" t="str">
        <f t="shared" si="4"/>
        <v>-</v>
      </c>
      <c r="AK19" s="115" t="str">
        <f t="shared" si="5"/>
        <v>-</v>
      </c>
      <c r="AL19"/>
      <c r="AM19" s="21" t="s">
        <v>74</v>
      </c>
    </row>
    <row r="20" spans="3:39" s="104" customFormat="1">
      <c r="C20" s="42" t="s">
        <v>197</v>
      </c>
      <c r="D20" s="42" t="s">
        <v>198</v>
      </c>
      <c r="E20" s="133" t="s">
        <v>8</v>
      </c>
      <c r="F20" s="49" t="s">
        <v>76</v>
      </c>
      <c r="G20" s="49" t="s">
        <v>76</v>
      </c>
      <c r="H20" s="48">
        <f t="shared" si="6"/>
        <v>0</v>
      </c>
      <c r="I20" s="49" t="s">
        <v>76</v>
      </c>
      <c r="J20" s="49" t="s">
        <v>76</v>
      </c>
      <c r="K20" s="116">
        <f t="shared" si="7"/>
        <v>0</v>
      </c>
      <c r="L20" s="120"/>
      <c r="M20" s="117" t="str">
        <f t="shared" si="8"/>
        <v>-</v>
      </c>
      <c r="N20" s="115" t="str">
        <f t="shared" si="0"/>
        <v>-</v>
      </c>
      <c r="O20" s="121" t="str">
        <f t="shared" si="1"/>
        <v>-</v>
      </c>
      <c r="P20" s="120"/>
      <c r="Q20" s="49" t="s">
        <v>76</v>
      </c>
      <c r="R20" s="49" t="s">
        <v>76</v>
      </c>
      <c r="S20" s="48">
        <f t="shared" si="9"/>
        <v>0</v>
      </c>
      <c r="T20" s="49" t="s">
        <v>76</v>
      </c>
      <c r="U20" s="49" t="s">
        <v>76</v>
      </c>
      <c r="V20" s="116">
        <f t="shared" si="10"/>
        <v>0</v>
      </c>
      <c r="W20" s="120"/>
      <c r="X20" s="117" t="str">
        <f t="shared" si="11"/>
        <v>-</v>
      </c>
      <c r="Y20" s="115" t="str">
        <f t="shared" si="2"/>
        <v>-</v>
      </c>
      <c r="Z20" s="121" t="str">
        <f t="shared" si="3"/>
        <v>-</v>
      </c>
      <c r="AA20" s="120"/>
      <c r="AB20" s="49" t="s">
        <v>76</v>
      </c>
      <c r="AC20" s="49" t="s">
        <v>76</v>
      </c>
      <c r="AD20" s="48">
        <f t="shared" si="12"/>
        <v>0</v>
      </c>
      <c r="AE20" s="49" t="s">
        <v>76</v>
      </c>
      <c r="AF20" s="49" t="s">
        <v>76</v>
      </c>
      <c r="AG20" s="116">
        <f t="shared" si="13"/>
        <v>0</v>
      </c>
      <c r="AH20" s="120"/>
      <c r="AI20" s="117" t="str">
        <f t="shared" si="14"/>
        <v>-</v>
      </c>
      <c r="AJ20" s="115" t="str">
        <f t="shared" si="4"/>
        <v>-</v>
      </c>
      <c r="AK20" s="115" t="str">
        <f t="shared" si="5"/>
        <v>-</v>
      </c>
      <c r="AL20"/>
      <c r="AM20" s="21" t="s">
        <v>74</v>
      </c>
    </row>
    <row r="21" spans="3:39" s="104" customFormat="1">
      <c r="C21" s="42" t="s">
        <v>199</v>
      </c>
      <c r="D21" s="42" t="s">
        <v>200</v>
      </c>
      <c r="E21" s="133" t="s">
        <v>9</v>
      </c>
      <c r="F21" s="49" t="s">
        <v>76</v>
      </c>
      <c r="G21" s="49" t="s">
        <v>76</v>
      </c>
      <c r="H21" s="48">
        <f t="shared" si="6"/>
        <v>0</v>
      </c>
      <c r="I21" s="49" t="s">
        <v>76</v>
      </c>
      <c r="J21" s="49" t="s">
        <v>76</v>
      </c>
      <c r="K21" s="116">
        <f t="shared" si="7"/>
        <v>0</v>
      </c>
      <c r="L21" s="120"/>
      <c r="M21" s="117" t="str">
        <f t="shared" si="8"/>
        <v>-</v>
      </c>
      <c r="N21" s="115" t="str">
        <f t="shared" si="0"/>
        <v>-</v>
      </c>
      <c r="O21" s="121" t="str">
        <f t="shared" si="1"/>
        <v>-</v>
      </c>
      <c r="P21" s="120"/>
      <c r="Q21" s="49" t="s">
        <v>76</v>
      </c>
      <c r="R21" s="49" t="s">
        <v>76</v>
      </c>
      <c r="S21" s="48">
        <f t="shared" si="9"/>
        <v>0</v>
      </c>
      <c r="T21" s="49" t="s">
        <v>76</v>
      </c>
      <c r="U21" s="49" t="s">
        <v>76</v>
      </c>
      <c r="V21" s="116">
        <f t="shared" si="10"/>
        <v>0</v>
      </c>
      <c r="W21" s="120"/>
      <c r="X21" s="117" t="str">
        <f t="shared" si="11"/>
        <v>-</v>
      </c>
      <c r="Y21" s="115" t="str">
        <f t="shared" si="2"/>
        <v>-</v>
      </c>
      <c r="Z21" s="121" t="str">
        <f t="shared" si="3"/>
        <v>-</v>
      </c>
      <c r="AA21" s="120"/>
      <c r="AB21" s="49" t="s">
        <v>76</v>
      </c>
      <c r="AC21" s="49" t="s">
        <v>76</v>
      </c>
      <c r="AD21" s="48">
        <f t="shared" si="12"/>
        <v>0</v>
      </c>
      <c r="AE21" s="49" t="s">
        <v>76</v>
      </c>
      <c r="AF21" s="49" t="s">
        <v>76</v>
      </c>
      <c r="AG21" s="116">
        <f t="shared" si="13"/>
        <v>0</v>
      </c>
      <c r="AH21" s="120"/>
      <c r="AI21" s="117" t="str">
        <f t="shared" si="14"/>
        <v>-</v>
      </c>
      <c r="AJ21" s="115" t="str">
        <f t="shared" si="4"/>
        <v>-</v>
      </c>
      <c r="AK21" s="115" t="str">
        <f t="shared" si="5"/>
        <v>-</v>
      </c>
      <c r="AL21"/>
      <c r="AM21" s="21" t="s">
        <v>74</v>
      </c>
    </row>
    <row r="22" spans="3:39" s="104" customFormat="1">
      <c r="C22" s="42" t="s">
        <v>201</v>
      </c>
      <c r="D22" s="42" t="s">
        <v>202</v>
      </c>
      <c r="E22" s="133" t="s">
        <v>10</v>
      </c>
      <c r="F22" s="49" t="s">
        <v>76</v>
      </c>
      <c r="G22" s="49" t="s">
        <v>76</v>
      </c>
      <c r="H22" s="48">
        <f t="shared" si="6"/>
        <v>0</v>
      </c>
      <c r="I22" s="49" t="s">
        <v>76</v>
      </c>
      <c r="J22" s="49" t="s">
        <v>76</v>
      </c>
      <c r="K22" s="116">
        <f t="shared" si="7"/>
        <v>0</v>
      </c>
      <c r="L22" s="120"/>
      <c r="M22" s="117" t="str">
        <f t="shared" si="8"/>
        <v>-</v>
      </c>
      <c r="N22" s="115" t="str">
        <f t="shared" si="0"/>
        <v>-</v>
      </c>
      <c r="O22" s="121" t="str">
        <f t="shared" si="1"/>
        <v>-</v>
      </c>
      <c r="P22" s="120"/>
      <c r="Q22" s="49" t="s">
        <v>76</v>
      </c>
      <c r="R22" s="49" t="s">
        <v>76</v>
      </c>
      <c r="S22" s="48">
        <f t="shared" si="9"/>
        <v>0</v>
      </c>
      <c r="T22" s="49" t="s">
        <v>76</v>
      </c>
      <c r="U22" s="49" t="s">
        <v>76</v>
      </c>
      <c r="V22" s="116">
        <f t="shared" si="10"/>
        <v>0</v>
      </c>
      <c r="W22" s="120"/>
      <c r="X22" s="117" t="str">
        <f t="shared" si="11"/>
        <v>-</v>
      </c>
      <c r="Y22" s="115" t="str">
        <f t="shared" si="2"/>
        <v>-</v>
      </c>
      <c r="Z22" s="121" t="str">
        <f t="shared" si="3"/>
        <v>-</v>
      </c>
      <c r="AA22" s="120"/>
      <c r="AB22" s="49" t="s">
        <v>76</v>
      </c>
      <c r="AC22" s="49" t="s">
        <v>76</v>
      </c>
      <c r="AD22" s="48">
        <f t="shared" si="12"/>
        <v>0</v>
      </c>
      <c r="AE22" s="49" t="s">
        <v>76</v>
      </c>
      <c r="AF22" s="49" t="s">
        <v>76</v>
      </c>
      <c r="AG22" s="116">
        <f t="shared" si="13"/>
        <v>0</v>
      </c>
      <c r="AH22" s="120"/>
      <c r="AI22" s="117" t="str">
        <f t="shared" si="14"/>
        <v>-</v>
      </c>
      <c r="AJ22" s="115" t="str">
        <f t="shared" si="4"/>
        <v>-</v>
      </c>
      <c r="AK22" s="115" t="str">
        <f t="shared" si="5"/>
        <v>-</v>
      </c>
      <c r="AL22"/>
      <c r="AM22" s="21" t="s">
        <v>74</v>
      </c>
    </row>
    <row r="23" spans="3:39" s="104" customFormat="1">
      <c r="C23" s="42" t="s">
        <v>203</v>
      </c>
      <c r="D23" s="42" t="s">
        <v>204</v>
      </c>
      <c r="E23" s="133" t="s">
        <v>11</v>
      </c>
      <c r="F23" s="49" t="s">
        <v>76</v>
      </c>
      <c r="G23" s="49" t="s">
        <v>76</v>
      </c>
      <c r="H23" s="48">
        <f t="shared" si="6"/>
        <v>0</v>
      </c>
      <c r="I23" s="49" t="s">
        <v>76</v>
      </c>
      <c r="J23" s="49" t="s">
        <v>76</v>
      </c>
      <c r="K23" s="116">
        <f t="shared" si="7"/>
        <v>0</v>
      </c>
      <c r="L23" s="120"/>
      <c r="M23" s="117" t="str">
        <f t="shared" si="8"/>
        <v>-</v>
      </c>
      <c r="N23" s="115" t="str">
        <f t="shared" si="0"/>
        <v>-</v>
      </c>
      <c r="O23" s="121" t="str">
        <f t="shared" si="1"/>
        <v>-</v>
      </c>
      <c r="P23" s="120"/>
      <c r="Q23" s="49" t="s">
        <v>76</v>
      </c>
      <c r="R23" s="49" t="s">
        <v>76</v>
      </c>
      <c r="S23" s="48">
        <f t="shared" si="9"/>
        <v>0</v>
      </c>
      <c r="T23" s="49" t="s">
        <v>76</v>
      </c>
      <c r="U23" s="49" t="s">
        <v>76</v>
      </c>
      <c r="V23" s="116">
        <f t="shared" si="10"/>
        <v>0</v>
      </c>
      <c r="W23" s="120"/>
      <c r="X23" s="117" t="str">
        <f t="shared" si="11"/>
        <v>-</v>
      </c>
      <c r="Y23" s="115" t="str">
        <f t="shared" si="2"/>
        <v>-</v>
      </c>
      <c r="Z23" s="121" t="str">
        <f t="shared" si="3"/>
        <v>-</v>
      </c>
      <c r="AA23" s="120"/>
      <c r="AB23" s="49" t="s">
        <v>76</v>
      </c>
      <c r="AC23" s="49" t="s">
        <v>76</v>
      </c>
      <c r="AD23" s="48">
        <f t="shared" si="12"/>
        <v>0</v>
      </c>
      <c r="AE23" s="49" t="s">
        <v>76</v>
      </c>
      <c r="AF23" s="49" t="s">
        <v>76</v>
      </c>
      <c r="AG23" s="116">
        <f t="shared" si="13"/>
        <v>0</v>
      </c>
      <c r="AH23" s="120"/>
      <c r="AI23" s="117" t="str">
        <f t="shared" si="14"/>
        <v>-</v>
      </c>
      <c r="AJ23" s="115" t="str">
        <f t="shared" si="4"/>
        <v>-</v>
      </c>
      <c r="AK23" s="115" t="str">
        <f t="shared" si="5"/>
        <v>-</v>
      </c>
      <c r="AL23"/>
      <c r="AM23" s="21" t="s">
        <v>74</v>
      </c>
    </row>
    <row r="24" spans="3:39" s="104" customFormat="1">
      <c r="C24" s="42" t="s">
        <v>205</v>
      </c>
      <c r="D24" s="42" t="s">
        <v>206</v>
      </c>
      <c r="E24" s="133" t="s">
        <v>12</v>
      </c>
      <c r="F24" s="49" t="s">
        <v>76</v>
      </c>
      <c r="G24" s="49" t="s">
        <v>76</v>
      </c>
      <c r="H24" s="48">
        <f t="shared" si="6"/>
        <v>0</v>
      </c>
      <c r="I24" s="49" t="s">
        <v>76</v>
      </c>
      <c r="J24" s="49" t="s">
        <v>76</v>
      </c>
      <c r="K24" s="116">
        <f t="shared" si="7"/>
        <v>0</v>
      </c>
      <c r="L24" s="120"/>
      <c r="M24" s="117" t="str">
        <f t="shared" si="8"/>
        <v>-</v>
      </c>
      <c r="N24" s="115" t="str">
        <f t="shared" si="0"/>
        <v>-</v>
      </c>
      <c r="O24" s="121" t="str">
        <f t="shared" si="1"/>
        <v>-</v>
      </c>
      <c r="P24" s="120"/>
      <c r="Q24" s="49" t="s">
        <v>76</v>
      </c>
      <c r="R24" s="49" t="s">
        <v>76</v>
      </c>
      <c r="S24" s="48">
        <f t="shared" si="9"/>
        <v>0</v>
      </c>
      <c r="T24" s="49" t="s">
        <v>76</v>
      </c>
      <c r="U24" s="49" t="s">
        <v>76</v>
      </c>
      <c r="V24" s="116">
        <f t="shared" si="10"/>
        <v>0</v>
      </c>
      <c r="W24" s="120"/>
      <c r="X24" s="117" t="str">
        <f t="shared" si="11"/>
        <v>-</v>
      </c>
      <c r="Y24" s="115" t="str">
        <f t="shared" si="2"/>
        <v>-</v>
      </c>
      <c r="Z24" s="121" t="str">
        <f t="shared" si="3"/>
        <v>-</v>
      </c>
      <c r="AA24" s="120"/>
      <c r="AB24" s="49" t="s">
        <v>76</v>
      </c>
      <c r="AC24" s="49" t="s">
        <v>76</v>
      </c>
      <c r="AD24" s="48">
        <f t="shared" si="12"/>
        <v>0</v>
      </c>
      <c r="AE24" s="49" t="s">
        <v>76</v>
      </c>
      <c r="AF24" s="49" t="s">
        <v>76</v>
      </c>
      <c r="AG24" s="116">
        <f t="shared" si="13"/>
        <v>0</v>
      </c>
      <c r="AH24" s="120"/>
      <c r="AI24" s="117" t="str">
        <f t="shared" si="14"/>
        <v>-</v>
      </c>
      <c r="AJ24" s="115" t="str">
        <f t="shared" si="4"/>
        <v>-</v>
      </c>
      <c r="AK24" s="115" t="str">
        <f t="shared" si="5"/>
        <v>-</v>
      </c>
      <c r="AL24"/>
      <c r="AM24" s="21" t="s">
        <v>74</v>
      </c>
    </row>
    <row r="25" spans="3:39" s="104" customFormat="1">
      <c r="C25" s="42" t="s">
        <v>207</v>
      </c>
      <c r="D25" s="42" t="s">
        <v>208</v>
      </c>
      <c r="E25" s="133" t="s">
        <v>13</v>
      </c>
      <c r="F25" s="49" t="s">
        <v>76</v>
      </c>
      <c r="G25" s="49" t="s">
        <v>76</v>
      </c>
      <c r="H25" s="48">
        <f t="shared" si="6"/>
        <v>0</v>
      </c>
      <c r="I25" s="49" t="s">
        <v>76</v>
      </c>
      <c r="J25" s="49" t="s">
        <v>76</v>
      </c>
      <c r="K25" s="116">
        <f t="shared" si="7"/>
        <v>0</v>
      </c>
      <c r="L25" s="120"/>
      <c r="M25" s="117" t="str">
        <f t="shared" si="8"/>
        <v>-</v>
      </c>
      <c r="N25" s="115" t="str">
        <f t="shared" si="0"/>
        <v>-</v>
      </c>
      <c r="O25" s="121" t="str">
        <f t="shared" si="1"/>
        <v>-</v>
      </c>
      <c r="P25" s="120"/>
      <c r="Q25" s="49" t="s">
        <v>76</v>
      </c>
      <c r="R25" s="49" t="s">
        <v>76</v>
      </c>
      <c r="S25" s="48">
        <f t="shared" si="9"/>
        <v>0</v>
      </c>
      <c r="T25" s="49" t="s">
        <v>76</v>
      </c>
      <c r="U25" s="49" t="s">
        <v>76</v>
      </c>
      <c r="V25" s="116">
        <f t="shared" si="10"/>
        <v>0</v>
      </c>
      <c r="W25" s="120"/>
      <c r="X25" s="117" t="str">
        <f t="shared" si="11"/>
        <v>-</v>
      </c>
      <c r="Y25" s="115" t="str">
        <f t="shared" si="2"/>
        <v>-</v>
      </c>
      <c r="Z25" s="121" t="str">
        <f t="shared" si="3"/>
        <v>-</v>
      </c>
      <c r="AA25" s="120"/>
      <c r="AB25" s="49" t="s">
        <v>76</v>
      </c>
      <c r="AC25" s="49" t="s">
        <v>76</v>
      </c>
      <c r="AD25" s="48">
        <f t="shared" si="12"/>
        <v>0</v>
      </c>
      <c r="AE25" s="49" t="s">
        <v>76</v>
      </c>
      <c r="AF25" s="49" t="s">
        <v>76</v>
      </c>
      <c r="AG25" s="116">
        <f t="shared" si="13"/>
        <v>0</v>
      </c>
      <c r="AH25" s="120"/>
      <c r="AI25" s="117" t="str">
        <f t="shared" si="14"/>
        <v>-</v>
      </c>
      <c r="AJ25" s="115" t="str">
        <f t="shared" si="4"/>
        <v>-</v>
      </c>
      <c r="AK25" s="115" t="str">
        <f t="shared" si="5"/>
        <v>-</v>
      </c>
      <c r="AL25"/>
      <c r="AM25" s="21" t="s">
        <v>74</v>
      </c>
    </row>
    <row r="26" spans="3:39" s="104" customFormat="1">
      <c r="C26" s="42" t="s">
        <v>209</v>
      </c>
      <c r="D26" s="42" t="s">
        <v>210</v>
      </c>
      <c r="E26" s="133" t="s">
        <v>14</v>
      </c>
      <c r="F26" s="49" t="s">
        <v>76</v>
      </c>
      <c r="G26" s="49" t="s">
        <v>76</v>
      </c>
      <c r="H26" s="48">
        <f t="shared" si="6"/>
        <v>0</v>
      </c>
      <c r="I26" s="49" t="s">
        <v>76</v>
      </c>
      <c r="J26" s="49" t="s">
        <v>76</v>
      </c>
      <c r="K26" s="116">
        <f t="shared" si="7"/>
        <v>0</v>
      </c>
      <c r="L26" s="120"/>
      <c r="M26" s="117" t="str">
        <f t="shared" si="8"/>
        <v>-</v>
      </c>
      <c r="N26" s="115" t="str">
        <f t="shared" si="0"/>
        <v>-</v>
      </c>
      <c r="O26" s="121" t="str">
        <f t="shared" si="1"/>
        <v>-</v>
      </c>
      <c r="P26" s="120"/>
      <c r="Q26" s="49" t="s">
        <v>76</v>
      </c>
      <c r="R26" s="49" t="s">
        <v>76</v>
      </c>
      <c r="S26" s="48">
        <f t="shared" si="9"/>
        <v>0</v>
      </c>
      <c r="T26" s="49" t="s">
        <v>76</v>
      </c>
      <c r="U26" s="49" t="s">
        <v>76</v>
      </c>
      <c r="V26" s="116">
        <f t="shared" si="10"/>
        <v>0</v>
      </c>
      <c r="W26" s="120"/>
      <c r="X26" s="117" t="str">
        <f t="shared" si="11"/>
        <v>-</v>
      </c>
      <c r="Y26" s="115" t="str">
        <f t="shared" si="2"/>
        <v>-</v>
      </c>
      <c r="Z26" s="121" t="str">
        <f t="shared" si="3"/>
        <v>-</v>
      </c>
      <c r="AA26" s="120"/>
      <c r="AB26" s="49" t="s">
        <v>76</v>
      </c>
      <c r="AC26" s="49" t="s">
        <v>76</v>
      </c>
      <c r="AD26" s="48">
        <f t="shared" si="12"/>
        <v>0</v>
      </c>
      <c r="AE26" s="49" t="s">
        <v>76</v>
      </c>
      <c r="AF26" s="49" t="s">
        <v>76</v>
      </c>
      <c r="AG26" s="116">
        <f t="shared" si="13"/>
        <v>0</v>
      </c>
      <c r="AH26" s="120"/>
      <c r="AI26" s="117" t="str">
        <f t="shared" si="14"/>
        <v>-</v>
      </c>
      <c r="AJ26" s="115" t="str">
        <f t="shared" si="4"/>
        <v>-</v>
      </c>
      <c r="AK26" s="115" t="str">
        <f t="shared" si="5"/>
        <v>-</v>
      </c>
      <c r="AL26"/>
      <c r="AM26" s="21" t="s">
        <v>74</v>
      </c>
    </row>
    <row r="27" spans="3:39" s="104" customFormat="1">
      <c r="C27" s="42" t="s">
        <v>211</v>
      </c>
      <c r="D27" s="42" t="s">
        <v>212</v>
      </c>
      <c r="E27" s="133" t="s">
        <v>15</v>
      </c>
      <c r="F27" s="49" t="s">
        <v>76</v>
      </c>
      <c r="G27" s="49" t="s">
        <v>76</v>
      </c>
      <c r="H27" s="48">
        <f t="shared" si="6"/>
        <v>0</v>
      </c>
      <c r="I27" s="49" t="s">
        <v>76</v>
      </c>
      <c r="J27" s="49" t="s">
        <v>76</v>
      </c>
      <c r="K27" s="116">
        <f t="shared" si="7"/>
        <v>0</v>
      </c>
      <c r="L27" s="120"/>
      <c r="M27" s="117" t="str">
        <f t="shared" si="8"/>
        <v>-</v>
      </c>
      <c r="N27" s="115" t="str">
        <f t="shared" si="0"/>
        <v>-</v>
      </c>
      <c r="O27" s="121" t="str">
        <f t="shared" si="1"/>
        <v>-</v>
      </c>
      <c r="P27" s="120"/>
      <c r="Q27" s="49" t="s">
        <v>76</v>
      </c>
      <c r="R27" s="49" t="s">
        <v>76</v>
      </c>
      <c r="S27" s="48">
        <f t="shared" si="9"/>
        <v>0</v>
      </c>
      <c r="T27" s="49" t="s">
        <v>76</v>
      </c>
      <c r="U27" s="49" t="s">
        <v>76</v>
      </c>
      <c r="V27" s="116">
        <f t="shared" si="10"/>
        <v>0</v>
      </c>
      <c r="W27" s="120"/>
      <c r="X27" s="117" t="str">
        <f t="shared" si="11"/>
        <v>-</v>
      </c>
      <c r="Y27" s="115" t="str">
        <f t="shared" si="2"/>
        <v>-</v>
      </c>
      <c r="Z27" s="121" t="str">
        <f t="shared" si="3"/>
        <v>-</v>
      </c>
      <c r="AA27" s="120"/>
      <c r="AB27" s="49" t="s">
        <v>76</v>
      </c>
      <c r="AC27" s="49" t="s">
        <v>76</v>
      </c>
      <c r="AD27" s="48">
        <f t="shared" si="12"/>
        <v>0</v>
      </c>
      <c r="AE27" s="49" t="s">
        <v>76</v>
      </c>
      <c r="AF27" s="49" t="s">
        <v>76</v>
      </c>
      <c r="AG27" s="116">
        <f t="shared" si="13"/>
        <v>0</v>
      </c>
      <c r="AH27" s="120"/>
      <c r="AI27" s="117" t="str">
        <f t="shared" si="14"/>
        <v>-</v>
      </c>
      <c r="AJ27" s="115" t="str">
        <f t="shared" si="4"/>
        <v>-</v>
      </c>
      <c r="AK27" s="115" t="str">
        <f t="shared" si="5"/>
        <v>-</v>
      </c>
      <c r="AL27"/>
      <c r="AM27" s="21" t="s">
        <v>74</v>
      </c>
    </row>
    <row r="28" spans="3:39">
      <c r="C28" s="42" t="s">
        <v>213</v>
      </c>
      <c r="D28" s="42" t="s">
        <v>214</v>
      </c>
      <c r="E28" s="133" t="s">
        <v>16</v>
      </c>
      <c r="F28" s="49" t="s">
        <v>76</v>
      </c>
      <c r="G28" s="49" t="s">
        <v>76</v>
      </c>
      <c r="H28" s="48">
        <f t="shared" si="6"/>
        <v>0</v>
      </c>
      <c r="I28" s="49" t="s">
        <v>76</v>
      </c>
      <c r="J28" s="49" t="s">
        <v>76</v>
      </c>
      <c r="K28" s="116">
        <f t="shared" si="7"/>
        <v>0</v>
      </c>
      <c r="L28" s="120"/>
      <c r="M28" s="117" t="str">
        <f t="shared" si="8"/>
        <v>-</v>
      </c>
      <c r="N28" s="115" t="str">
        <f t="shared" si="0"/>
        <v>-</v>
      </c>
      <c r="O28" s="121" t="str">
        <f t="shared" si="1"/>
        <v>-</v>
      </c>
      <c r="P28" s="120"/>
      <c r="Q28" s="49" t="s">
        <v>76</v>
      </c>
      <c r="R28" s="49" t="s">
        <v>76</v>
      </c>
      <c r="S28" s="48">
        <f t="shared" si="9"/>
        <v>0</v>
      </c>
      <c r="T28" s="49" t="s">
        <v>76</v>
      </c>
      <c r="U28" s="49" t="s">
        <v>76</v>
      </c>
      <c r="V28" s="116">
        <f t="shared" si="10"/>
        <v>0</v>
      </c>
      <c r="W28" s="120"/>
      <c r="X28" s="117" t="str">
        <f t="shared" si="11"/>
        <v>-</v>
      </c>
      <c r="Y28" s="115" t="str">
        <f t="shared" si="2"/>
        <v>-</v>
      </c>
      <c r="Z28" s="121" t="str">
        <f t="shared" si="3"/>
        <v>-</v>
      </c>
      <c r="AA28" s="120"/>
      <c r="AB28" s="49" t="s">
        <v>76</v>
      </c>
      <c r="AC28" s="49" t="s">
        <v>76</v>
      </c>
      <c r="AD28" s="48">
        <f t="shared" si="12"/>
        <v>0</v>
      </c>
      <c r="AE28" s="49" t="s">
        <v>76</v>
      </c>
      <c r="AF28" s="49" t="s">
        <v>76</v>
      </c>
      <c r="AG28" s="116">
        <f t="shared" si="13"/>
        <v>0</v>
      </c>
      <c r="AH28" s="120"/>
      <c r="AI28" s="117" t="str">
        <f t="shared" si="14"/>
        <v>-</v>
      </c>
      <c r="AJ28" s="115" t="str">
        <f t="shared" si="4"/>
        <v>-</v>
      </c>
      <c r="AK28" s="115" t="str">
        <f t="shared" si="5"/>
        <v>-</v>
      </c>
      <c r="AL28"/>
      <c r="AM28" s="21" t="s">
        <v>74</v>
      </c>
    </row>
    <row r="29" spans="3:39">
      <c r="C29" s="42" t="s">
        <v>215</v>
      </c>
      <c r="D29" s="42" t="s">
        <v>216</v>
      </c>
      <c r="E29" s="133" t="s">
        <v>17</v>
      </c>
      <c r="F29" s="49" t="s">
        <v>76</v>
      </c>
      <c r="G29" s="49" t="s">
        <v>76</v>
      </c>
      <c r="H29" s="48">
        <f t="shared" si="6"/>
        <v>0</v>
      </c>
      <c r="I29" s="49" t="s">
        <v>76</v>
      </c>
      <c r="J29" s="49" t="s">
        <v>76</v>
      </c>
      <c r="K29" s="116">
        <f t="shared" si="7"/>
        <v>0</v>
      </c>
      <c r="L29" s="120"/>
      <c r="M29" s="117" t="str">
        <f t="shared" si="8"/>
        <v>-</v>
      </c>
      <c r="N29" s="115" t="str">
        <f t="shared" si="0"/>
        <v>-</v>
      </c>
      <c r="O29" s="121" t="str">
        <f t="shared" si="1"/>
        <v>-</v>
      </c>
      <c r="P29" s="120"/>
      <c r="Q29" s="49" t="s">
        <v>76</v>
      </c>
      <c r="R29" s="49" t="s">
        <v>76</v>
      </c>
      <c r="S29" s="48">
        <f t="shared" si="9"/>
        <v>0</v>
      </c>
      <c r="T29" s="49" t="s">
        <v>76</v>
      </c>
      <c r="U29" s="49" t="s">
        <v>76</v>
      </c>
      <c r="V29" s="116">
        <f t="shared" si="10"/>
        <v>0</v>
      </c>
      <c r="W29" s="120"/>
      <c r="X29" s="117" t="str">
        <f t="shared" si="11"/>
        <v>-</v>
      </c>
      <c r="Y29" s="115" t="str">
        <f t="shared" si="2"/>
        <v>-</v>
      </c>
      <c r="Z29" s="121" t="str">
        <f t="shared" si="3"/>
        <v>-</v>
      </c>
      <c r="AA29" s="120"/>
      <c r="AB29" s="49" t="s">
        <v>76</v>
      </c>
      <c r="AC29" s="49" t="s">
        <v>76</v>
      </c>
      <c r="AD29" s="48">
        <f t="shared" si="12"/>
        <v>0</v>
      </c>
      <c r="AE29" s="49" t="s">
        <v>76</v>
      </c>
      <c r="AF29" s="49" t="s">
        <v>76</v>
      </c>
      <c r="AG29" s="116">
        <f t="shared" si="13"/>
        <v>0</v>
      </c>
      <c r="AH29" s="120"/>
      <c r="AI29" s="117" t="str">
        <f t="shared" si="14"/>
        <v>-</v>
      </c>
      <c r="AJ29" s="115" t="str">
        <f t="shared" si="4"/>
        <v>-</v>
      </c>
      <c r="AK29" s="115" t="str">
        <f t="shared" si="5"/>
        <v>-</v>
      </c>
      <c r="AL29"/>
      <c r="AM29" s="21" t="s">
        <v>74</v>
      </c>
    </row>
    <row r="30" spans="3:39">
      <c r="C30" s="42" t="s">
        <v>217</v>
      </c>
      <c r="D30" s="42" t="s">
        <v>243</v>
      </c>
      <c r="E30" s="133" t="s">
        <v>18</v>
      </c>
      <c r="F30" s="49" t="s">
        <v>76</v>
      </c>
      <c r="G30" s="49" t="s">
        <v>76</v>
      </c>
      <c r="H30" s="48">
        <f t="shared" si="6"/>
        <v>0</v>
      </c>
      <c r="I30" s="49" t="s">
        <v>76</v>
      </c>
      <c r="J30" s="49" t="s">
        <v>76</v>
      </c>
      <c r="K30" s="116">
        <f t="shared" si="7"/>
        <v>0</v>
      </c>
      <c r="L30" s="120"/>
      <c r="M30" s="117" t="str">
        <f t="shared" si="8"/>
        <v>-</v>
      </c>
      <c r="N30" s="115" t="str">
        <f t="shared" si="0"/>
        <v>-</v>
      </c>
      <c r="O30" s="121" t="str">
        <f t="shared" si="1"/>
        <v>-</v>
      </c>
      <c r="P30" s="120"/>
      <c r="Q30" s="49" t="s">
        <v>76</v>
      </c>
      <c r="R30" s="49" t="s">
        <v>76</v>
      </c>
      <c r="S30" s="48">
        <f t="shared" si="9"/>
        <v>0</v>
      </c>
      <c r="T30" s="49" t="s">
        <v>76</v>
      </c>
      <c r="U30" s="49" t="s">
        <v>76</v>
      </c>
      <c r="V30" s="116">
        <f t="shared" si="10"/>
        <v>0</v>
      </c>
      <c r="W30" s="120"/>
      <c r="X30" s="117" t="str">
        <f t="shared" si="11"/>
        <v>-</v>
      </c>
      <c r="Y30" s="115" t="str">
        <f t="shared" si="2"/>
        <v>-</v>
      </c>
      <c r="Z30" s="121" t="str">
        <f t="shared" si="3"/>
        <v>-</v>
      </c>
      <c r="AA30" s="120"/>
      <c r="AB30" s="49" t="s">
        <v>76</v>
      </c>
      <c r="AC30" s="49" t="s">
        <v>76</v>
      </c>
      <c r="AD30" s="48">
        <f t="shared" si="12"/>
        <v>0</v>
      </c>
      <c r="AE30" s="49" t="s">
        <v>76</v>
      </c>
      <c r="AF30" s="49" t="s">
        <v>76</v>
      </c>
      <c r="AG30" s="116">
        <f t="shared" si="13"/>
        <v>0</v>
      </c>
      <c r="AH30" s="120"/>
      <c r="AI30" s="117" t="str">
        <f t="shared" si="14"/>
        <v>-</v>
      </c>
      <c r="AJ30" s="115" t="str">
        <f t="shared" si="4"/>
        <v>-</v>
      </c>
      <c r="AK30" s="115" t="str">
        <f t="shared" si="5"/>
        <v>-</v>
      </c>
      <c r="AL30"/>
      <c r="AM30" s="21" t="s">
        <v>74</v>
      </c>
    </row>
    <row r="31" spans="3:39">
      <c r="C31" s="42" t="s">
        <v>218</v>
      </c>
      <c r="D31" s="42" t="s">
        <v>219</v>
      </c>
      <c r="E31" s="133" t="s">
        <v>19</v>
      </c>
      <c r="F31" s="49" t="s">
        <v>76</v>
      </c>
      <c r="G31" s="49" t="s">
        <v>76</v>
      </c>
      <c r="H31" s="48">
        <f t="shared" si="6"/>
        <v>0</v>
      </c>
      <c r="I31" s="49" t="s">
        <v>76</v>
      </c>
      <c r="J31" s="49" t="s">
        <v>76</v>
      </c>
      <c r="K31" s="116">
        <f t="shared" si="7"/>
        <v>0</v>
      </c>
      <c r="L31" s="120"/>
      <c r="M31" s="117" t="str">
        <f t="shared" si="8"/>
        <v>-</v>
      </c>
      <c r="N31" s="115" t="str">
        <f t="shared" si="0"/>
        <v>-</v>
      </c>
      <c r="O31" s="121" t="str">
        <f t="shared" si="1"/>
        <v>-</v>
      </c>
      <c r="P31" s="120"/>
      <c r="Q31" s="49" t="s">
        <v>76</v>
      </c>
      <c r="R31" s="49" t="s">
        <v>76</v>
      </c>
      <c r="S31" s="48">
        <f t="shared" si="9"/>
        <v>0</v>
      </c>
      <c r="T31" s="49" t="s">
        <v>76</v>
      </c>
      <c r="U31" s="49" t="s">
        <v>76</v>
      </c>
      <c r="V31" s="116">
        <f t="shared" si="10"/>
        <v>0</v>
      </c>
      <c r="W31" s="120"/>
      <c r="X31" s="117" t="str">
        <f t="shared" si="11"/>
        <v>-</v>
      </c>
      <c r="Y31" s="115" t="str">
        <f t="shared" si="2"/>
        <v>-</v>
      </c>
      <c r="Z31" s="121" t="str">
        <f t="shared" si="3"/>
        <v>-</v>
      </c>
      <c r="AA31" s="120"/>
      <c r="AB31" s="49" t="s">
        <v>76</v>
      </c>
      <c r="AC31" s="49" t="s">
        <v>76</v>
      </c>
      <c r="AD31" s="48">
        <f t="shared" si="12"/>
        <v>0</v>
      </c>
      <c r="AE31" s="49" t="s">
        <v>76</v>
      </c>
      <c r="AF31" s="49" t="s">
        <v>76</v>
      </c>
      <c r="AG31" s="116">
        <f t="shared" si="13"/>
        <v>0</v>
      </c>
      <c r="AH31" s="120"/>
      <c r="AI31" s="117" t="str">
        <f t="shared" si="14"/>
        <v>-</v>
      </c>
      <c r="AJ31" s="115" t="str">
        <f t="shared" si="4"/>
        <v>-</v>
      </c>
      <c r="AK31" s="115" t="str">
        <f t="shared" si="5"/>
        <v>-</v>
      </c>
      <c r="AL31"/>
      <c r="AM31" s="21" t="s">
        <v>74</v>
      </c>
    </row>
    <row r="32" spans="3:39">
      <c r="C32" s="42" t="s">
        <v>220</v>
      </c>
      <c r="D32" s="42" t="s">
        <v>221</v>
      </c>
      <c r="E32" s="133" t="s">
        <v>20</v>
      </c>
      <c r="F32" s="49" t="s">
        <v>76</v>
      </c>
      <c r="G32" s="49" t="s">
        <v>76</v>
      </c>
      <c r="H32" s="48">
        <f t="shared" si="6"/>
        <v>0</v>
      </c>
      <c r="I32" s="49" t="s">
        <v>76</v>
      </c>
      <c r="J32" s="49" t="s">
        <v>76</v>
      </c>
      <c r="K32" s="116">
        <f t="shared" si="7"/>
        <v>0</v>
      </c>
      <c r="L32" s="120"/>
      <c r="M32" s="117" t="str">
        <f t="shared" si="8"/>
        <v>-</v>
      </c>
      <c r="N32" s="115" t="str">
        <f t="shared" si="0"/>
        <v>-</v>
      </c>
      <c r="O32" s="121" t="str">
        <f t="shared" si="1"/>
        <v>-</v>
      </c>
      <c r="P32" s="120"/>
      <c r="Q32" s="49" t="s">
        <v>76</v>
      </c>
      <c r="R32" s="49" t="s">
        <v>76</v>
      </c>
      <c r="S32" s="48">
        <f t="shared" si="9"/>
        <v>0</v>
      </c>
      <c r="T32" s="49" t="s">
        <v>76</v>
      </c>
      <c r="U32" s="49" t="s">
        <v>76</v>
      </c>
      <c r="V32" s="116">
        <f t="shared" si="10"/>
        <v>0</v>
      </c>
      <c r="W32" s="120"/>
      <c r="X32" s="117" t="str">
        <f t="shared" si="11"/>
        <v>-</v>
      </c>
      <c r="Y32" s="115" t="str">
        <f t="shared" si="2"/>
        <v>-</v>
      </c>
      <c r="Z32" s="121" t="str">
        <f t="shared" si="3"/>
        <v>-</v>
      </c>
      <c r="AA32" s="120"/>
      <c r="AB32" s="49" t="s">
        <v>76</v>
      </c>
      <c r="AC32" s="49" t="s">
        <v>76</v>
      </c>
      <c r="AD32" s="48">
        <f t="shared" si="12"/>
        <v>0</v>
      </c>
      <c r="AE32" s="49" t="s">
        <v>76</v>
      </c>
      <c r="AF32" s="49" t="s">
        <v>76</v>
      </c>
      <c r="AG32" s="116">
        <f t="shared" si="13"/>
        <v>0</v>
      </c>
      <c r="AH32" s="120"/>
      <c r="AI32" s="117" t="str">
        <f t="shared" si="14"/>
        <v>-</v>
      </c>
      <c r="AJ32" s="115" t="str">
        <f t="shared" si="4"/>
        <v>-</v>
      </c>
      <c r="AK32" s="115" t="str">
        <f t="shared" si="5"/>
        <v>-</v>
      </c>
      <c r="AL32"/>
      <c r="AM32" s="21" t="s">
        <v>74</v>
      </c>
    </row>
    <row r="33" spans="3:39">
      <c r="C33" s="42" t="s">
        <v>222</v>
      </c>
      <c r="D33" s="42" t="s">
        <v>223</v>
      </c>
      <c r="E33" s="133" t="s">
        <v>21</v>
      </c>
      <c r="F33" s="49" t="s">
        <v>76</v>
      </c>
      <c r="G33" s="49" t="s">
        <v>76</v>
      </c>
      <c r="H33" s="48">
        <f t="shared" si="6"/>
        <v>0</v>
      </c>
      <c r="I33" s="49" t="s">
        <v>76</v>
      </c>
      <c r="J33" s="49" t="s">
        <v>76</v>
      </c>
      <c r="K33" s="116">
        <f t="shared" si="7"/>
        <v>0</v>
      </c>
      <c r="L33" s="120"/>
      <c r="M33" s="117" t="str">
        <f t="shared" si="8"/>
        <v>-</v>
      </c>
      <c r="N33" s="115" t="str">
        <f t="shared" si="0"/>
        <v>-</v>
      </c>
      <c r="O33" s="121" t="str">
        <f t="shared" si="1"/>
        <v>-</v>
      </c>
      <c r="P33" s="120"/>
      <c r="Q33" s="49" t="s">
        <v>76</v>
      </c>
      <c r="R33" s="49" t="s">
        <v>76</v>
      </c>
      <c r="S33" s="48">
        <f t="shared" si="9"/>
        <v>0</v>
      </c>
      <c r="T33" s="49" t="s">
        <v>76</v>
      </c>
      <c r="U33" s="49" t="s">
        <v>76</v>
      </c>
      <c r="V33" s="116">
        <f t="shared" si="10"/>
        <v>0</v>
      </c>
      <c r="W33" s="120"/>
      <c r="X33" s="117" t="str">
        <f t="shared" si="11"/>
        <v>-</v>
      </c>
      <c r="Y33" s="115" t="str">
        <f t="shared" si="2"/>
        <v>-</v>
      </c>
      <c r="Z33" s="121" t="str">
        <f t="shared" si="3"/>
        <v>-</v>
      </c>
      <c r="AA33" s="120"/>
      <c r="AB33" s="49" t="s">
        <v>76</v>
      </c>
      <c r="AC33" s="49" t="s">
        <v>76</v>
      </c>
      <c r="AD33" s="48">
        <f t="shared" si="12"/>
        <v>0</v>
      </c>
      <c r="AE33" s="49" t="s">
        <v>76</v>
      </c>
      <c r="AF33" s="49" t="s">
        <v>76</v>
      </c>
      <c r="AG33" s="116">
        <f t="shared" si="13"/>
        <v>0</v>
      </c>
      <c r="AH33" s="120"/>
      <c r="AI33" s="117" t="str">
        <f t="shared" si="14"/>
        <v>-</v>
      </c>
      <c r="AJ33" s="115" t="str">
        <f t="shared" si="4"/>
        <v>-</v>
      </c>
      <c r="AK33" s="115" t="str">
        <f t="shared" si="5"/>
        <v>-</v>
      </c>
      <c r="AL33"/>
      <c r="AM33" s="21" t="s">
        <v>74</v>
      </c>
    </row>
    <row r="34" spans="3:39">
      <c r="C34" s="42" t="s">
        <v>224</v>
      </c>
      <c r="D34" s="42" t="s">
        <v>225</v>
      </c>
      <c r="E34" s="133" t="s">
        <v>22</v>
      </c>
      <c r="F34" s="49" t="s">
        <v>76</v>
      </c>
      <c r="G34" s="49" t="s">
        <v>76</v>
      </c>
      <c r="H34" s="48">
        <f t="shared" si="6"/>
        <v>0</v>
      </c>
      <c r="I34" s="49" t="s">
        <v>76</v>
      </c>
      <c r="J34" s="49" t="s">
        <v>76</v>
      </c>
      <c r="K34" s="116">
        <f t="shared" si="7"/>
        <v>0</v>
      </c>
      <c r="L34" s="120"/>
      <c r="M34" s="117" t="str">
        <f t="shared" si="8"/>
        <v>-</v>
      </c>
      <c r="N34" s="115" t="str">
        <f t="shared" si="0"/>
        <v>-</v>
      </c>
      <c r="O34" s="121" t="str">
        <f t="shared" si="1"/>
        <v>-</v>
      </c>
      <c r="P34" s="120"/>
      <c r="Q34" s="49" t="s">
        <v>76</v>
      </c>
      <c r="R34" s="49" t="s">
        <v>76</v>
      </c>
      <c r="S34" s="48">
        <f t="shared" si="9"/>
        <v>0</v>
      </c>
      <c r="T34" s="49" t="s">
        <v>76</v>
      </c>
      <c r="U34" s="49" t="s">
        <v>76</v>
      </c>
      <c r="V34" s="116">
        <f t="shared" si="10"/>
        <v>0</v>
      </c>
      <c r="W34" s="120"/>
      <c r="X34" s="117" t="str">
        <f t="shared" si="11"/>
        <v>-</v>
      </c>
      <c r="Y34" s="115" t="str">
        <f t="shared" si="2"/>
        <v>-</v>
      </c>
      <c r="Z34" s="121" t="str">
        <f t="shared" si="3"/>
        <v>-</v>
      </c>
      <c r="AA34" s="120"/>
      <c r="AB34" s="49" t="s">
        <v>76</v>
      </c>
      <c r="AC34" s="49" t="s">
        <v>76</v>
      </c>
      <c r="AD34" s="48">
        <f t="shared" si="12"/>
        <v>0</v>
      </c>
      <c r="AE34" s="49" t="s">
        <v>76</v>
      </c>
      <c r="AF34" s="49" t="s">
        <v>76</v>
      </c>
      <c r="AG34" s="116">
        <f t="shared" si="13"/>
        <v>0</v>
      </c>
      <c r="AH34" s="120"/>
      <c r="AI34" s="117" t="str">
        <f t="shared" si="14"/>
        <v>-</v>
      </c>
      <c r="AJ34" s="115" t="str">
        <f t="shared" si="4"/>
        <v>-</v>
      </c>
      <c r="AK34" s="115" t="str">
        <f t="shared" si="5"/>
        <v>-</v>
      </c>
      <c r="AL34"/>
      <c r="AM34" s="21" t="s">
        <v>74</v>
      </c>
    </row>
    <row r="35" spans="3:39">
      <c r="C35" s="42" t="s">
        <v>226</v>
      </c>
      <c r="D35" s="42" t="s">
        <v>227</v>
      </c>
      <c r="E35" s="133" t="s">
        <v>23</v>
      </c>
      <c r="F35" s="49" t="s">
        <v>76</v>
      </c>
      <c r="G35" s="49" t="s">
        <v>76</v>
      </c>
      <c r="H35" s="48">
        <f t="shared" si="6"/>
        <v>0</v>
      </c>
      <c r="I35" s="49" t="s">
        <v>76</v>
      </c>
      <c r="J35" s="49" t="s">
        <v>76</v>
      </c>
      <c r="K35" s="116">
        <f t="shared" si="7"/>
        <v>0</v>
      </c>
      <c r="L35" s="120"/>
      <c r="M35" s="117" t="str">
        <f t="shared" si="8"/>
        <v>-</v>
      </c>
      <c r="N35" s="115" t="str">
        <f t="shared" si="0"/>
        <v>-</v>
      </c>
      <c r="O35" s="121" t="str">
        <f t="shared" si="1"/>
        <v>-</v>
      </c>
      <c r="P35" s="120"/>
      <c r="Q35" s="49" t="s">
        <v>76</v>
      </c>
      <c r="R35" s="49" t="s">
        <v>76</v>
      </c>
      <c r="S35" s="48">
        <f t="shared" si="9"/>
        <v>0</v>
      </c>
      <c r="T35" s="49" t="s">
        <v>76</v>
      </c>
      <c r="U35" s="49" t="s">
        <v>76</v>
      </c>
      <c r="V35" s="116">
        <f t="shared" si="10"/>
        <v>0</v>
      </c>
      <c r="W35" s="120"/>
      <c r="X35" s="117" t="str">
        <f t="shared" si="11"/>
        <v>-</v>
      </c>
      <c r="Y35" s="115" t="str">
        <f t="shared" si="2"/>
        <v>-</v>
      </c>
      <c r="Z35" s="121" t="str">
        <f t="shared" si="3"/>
        <v>-</v>
      </c>
      <c r="AA35" s="120"/>
      <c r="AB35" s="49" t="s">
        <v>76</v>
      </c>
      <c r="AC35" s="49" t="s">
        <v>76</v>
      </c>
      <c r="AD35" s="48">
        <f t="shared" si="12"/>
        <v>0</v>
      </c>
      <c r="AE35" s="49" t="s">
        <v>76</v>
      </c>
      <c r="AF35" s="49" t="s">
        <v>76</v>
      </c>
      <c r="AG35" s="116">
        <f t="shared" si="13"/>
        <v>0</v>
      </c>
      <c r="AH35" s="120"/>
      <c r="AI35" s="117" t="str">
        <f t="shared" si="14"/>
        <v>-</v>
      </c>
      <c r="AJ35" s="115" t="str">
        <f t="shared" si="4"/>
        <v>-</v>
      </c>
      <c r="AK35" s="115" t="str">
        <f t="shared" si="5"/>
        <v>-</v>
      </c>
      <c r="AL35"/>
      <c r="AM35" s="21" t="s">
        <v>74</v>
      </c>
    </row>
    <row r="36" spans="3:39">
      <c r="C36" s="42" t="s">
        <v>228</v>
      </c>
      <c r="D36" s="42" t="s">
        <v>229</v>
      </c>
      <c r="E36" s="133" t="s">
        <v>24</v>
      </c>
      <c r="F36" s="49" t="s">
        <v>76</v>
      </c>
      <c r="G36" s="49" t="s">
        <v>76</v>
      </c>
      <c r="H36" s="48">
        <f t="shared" si="6"/>
        <v>0</v>
      </c>
      <c r="I36" s="49" t="s">
        <v>76</v>
      </c>
      <c r="J36" s="49" t="s">
        <v>76</v>
      </c>
      <c r="K36" s="116">
        <f t="shared" si="7"/>
        <v>0</v>
      </c>
      <c r="L36" s="120"/>
      <c r="M36" s="117" t="str">
        <f t="shared" si="8"/>
        <v>-</v>
      </c>
      <c r="N36" s="115" t="str">
        <f t="shared" si="0"/>
        <v>-</v>
      </c>
      <c r="O36" s="121" t="str">
        <f t="shared" si="1"/>
        <v>-</v>
      </c>
      <c r="P36" s="120"/>
      <c r="Q36" s="49" t="s">
        <v>76</v>
      </c>
      <c r="R36" s="49" t="s">
        <v>76</v>
      </c>
      <c r="S36" s="48">
        <f t="shared" si="9"/>
        <v>0</v>
      </c>
      <c r="T36" s="49" t="s">
        <v>76</v>
      </c>
      <c r="U36" s="49" t="s">
        <v>76</v>
      </c>
      <c r="V36" s="116">
        <f t="shared" si="10"/>
        <v>0</v>
      </c>
      <c r="W36" s="120"/>
      <c r="X36" s="117" t="str">
        <f t="shared" si="11"/>
        <v>-</v>
      </c>
      <c r="Y36" s="115" t="str">
        <f t="shared" si="2"/>
        <v>-</v>
      </c>
      <c r="Z36" s="121" t="str">
        <f t="shared" si="3"/>
        <v>-</v>
      </c>
      <c r="AA36" s="120"/>
      <c r="AB36" s="49" t="s">
        <v>76</v>
      </c>
      <c r="AC36" s="49" t="s">
        <v>76</v>
      </c>
      <c r="AD36" s="48">
        <f t="shared" si="12"/>
        <v>0</v>
      </c>
      <c r="AE36" s="49" t="s">
        <v>76</v>
      </c>
      <c r="AF36" s="49" t="s">
        <v>76</v>
      </c>
      <c r="AG36" s="116">
        <f t="shared" si="13"/>
        <v>0</v>
      </c>
      <c r="AH36" s="120"/>
      <c r="AI36" s="117" t="str">
        <f t="shared" si="14"/>
        <v>-</v>
      </c>
      <c r="AJ36" s="115" t="str">
        <f t="shared" si="4"/>
        <v>-</v>
      </c>
      <c r="AK36" s="115" t="str">
        <f t="shared" si="5"/>
        <v>-</v>
      </c>
      <c r="AL36"/>
      <c r="AM36" s="21" t="s">
        <v>74</v>
      </c>
    </row>
    <row r="37" spans="3:39">
      <c r="C37" s="42" t="s">
        <v>230</v>
      </c>
      <c r="D37" s="42" t="s">
        <v>231</v>
      </c>
      <c r="E37" s="133" t="s">
        <v>25</v>
      </c>
      <c r="F37" s="49" t="s">
        <v>76</v>
      </c>
      <c r="G37" s="49" t="s">
        <v>76</v>
      </c>
      <c r="H37" s="48">
        <f t="shared" si="6"/>
        <v>0</v>
      </c>
      <c r="I37" s="49" t="s">
        <v>76</v>
      </c>
      <c r="J37" s="49" t="s">
        <v>76</v>
      </c>
      <c r="K37" s="116">
        <f t="shared" si="7"/>
        <v>0</v>
      </c>
      <c r="L37" s="120"/>
      <c r="M37" s="117" t="str">
        <f t="shared" si="8"/>
        <v>-</v>
      </c>
      <c r="N37" s="115" t="str">
        <f t="shared" si="0"/>
        <v>-</v>
      </c>
      <c r="O37" s="121" t="str">
        <f t="shared" si="1"/>
        <v>-</v>
      </c>
      <c r="P37" s="120"/>
      <c r="Q37" s="49" t="s">
        <v>76</v>
      </c>
      <c r="R37" s="49" t="s">
        <v>76</v>
      </c>
      <c r="S37" s="48">
        <f t="shared" si="9"/>
        <v>0</v>
      </c>
      <c r="T37" s="49" t="s">
        <v>76</v>
      </c>
      <c r="U37" s="49" t="s">
        <v>76</v>
      </c>
      <c r="V37" s="116">
        <f t="shared" si="10"/>
        <v>0</v>
      </c>
      <c r="W37" s="120"/>
      <c r="X37" s="117" t="str">
        <f t="shared" si="11"/>
        <v>-</v>
      </c>
      <c r="Y37" s="115" t="str">
        <f t="shared" si="2"/>
        <v>-</v>
      </c>
      <c r="Z37" s="121" t="str">
        <f t="shared" si="3"/>
        <v>-</v>
      </c>
      <c r="AA37" s="120"/>
      <c r="AB37" s="49" t="s">
        <v>76</v>
      </c>
      <c r="AC37" s="49" t="s">
        <v>76</v>
      </c>
      <c r="AD37" s="48">
        <f t="shared" si="12"/>
        <v>0</v>
      </c>
      <c r="AE37" s="49" t="s">
        <v>76</v>
      </c>
      <c r="AF37" s="49" t="s">
        <v>76</v>
      </c>
      <c r="AG37" s="116">
        <f t="shared" si="13"/>
        <v>0</v>
      </c>
      <c r="AH37" s="120"/>
      <c r="AI37" s="117" t="str">
        <f t="shared" si="14"/>
        <v>-</v>
      </c>
      <c r="AJ37" s="115" t="str">
        <f t="shared" si="4"/>
        <v>-</v>
      </c>
      <c r="AK37" s="115" t="str">
        <f t="shared" si="5"/>
        <v>-</v>
      </c>
      <c r="AL37"/>
      <c r="AM37" s="21" t="s">
        <v>74</v>
      </c>
    </row>
    <row r="38" spans="3:39">
      <c r="C38" s="42" t="s">
        <v>232</v>
      </c>
      <c r="D38" s="42" t="s">
        <v>233</v>
      </c>
      <c r="E38" s="133" t="s">
        <v>26</v>
      </c>
      <c r="F38" s="49" t="s">
        <v>76</v>
      </c>
      <c r="G38" s="49" t="s">
        <v>76</v>
      </c>
      <c r="H38" s="48">
        <f t="shared" si="6"/>
        <v>0</v>
      </c>
      <c r="I38" s="49" t="s">
        <v>76</v>
      </c>
      <c r="J38" s="49" t="s">
        <v>76</v>
      </c>
      <c r="K38" s="116">
        <f t="shared" si="7"/>
        <v>0</v>
      </c>
      <c r="L38" s="120"/>
      <c r="M38" s="117" t="str">
        <f t="shared" si="8"/>
        <v>-</v>
      </c>
      <c r="N38" s="115" t="str">
        <f t="shared" si="0"/>
        <v>-</v>
      </c>
      <c r="O38" s="121" t="str">
        <f t="shared" si="1"/>
        <v>-</v>
      </c>
      <c r="P38" s="120"/>
      <c r="Q38" s="49" t="s">
        <v>76</v>
      </c>
      <c r="R38" s="49" t="s">
        <v>76</v>
      </c>
      <c r="S38" s="48">
        <f t="shared" si="9"/>
        <v>0</v>
      </c>
      <c r="T38" s="49" t="s">
        <v>76</v>
      </c>
      <c r="U38" s="49" t="s">
        <v>76</v>
      </c>
      <c r="V38" s="116">
        <f t="shared" si="10"/>
        <v>0</v>
      </c>
      <c r="W38" s="120"/>
      <c r="X38" s="117" t="str">
        <f t="shared" si="11"/>
        <v>-</v>
      </c>
      <c r="Y38" s="115" t="str">
        <f t="shared" si="2"/>
        <v>-</v>
      </c>
      <c r="Z38" s="121" t="str">
        <f t="shared" si="3"/>
        <v>-</v>
      </c>
      <c r="AA38" s="120"/>
      <c r="AB38" s="49" t="s">
        <v>76</v>
      </c>
      <c r="AC38" s="49" t="s">
        <v>76</v>
      </c>
      <c r="AD38" s="48">
        <f t="shared" si="12"/>
        <v>0</v>
      </c>
      <c r="AE38" s="49" t="s">
        <v>76</v>
      </c>
      <c r="AF38" s="49" t="s">
        <v>76</v>
      </c>
      <c r="AG38" s="116">
        <f t="shared" si="13"/>
        <v>0</v>
      </c>
      <c r="AH38" s="120"/>
      <c r="AI38" s="117" t="str">
        <f t="shared" si="14"/>
        <v>-</v>
      </c>
      <c r="AJ38" s="115" t="str">
        <f t="shared" si="4"/>
        <v>-</v>
      </c>
      <c r="AK38" s="115" t="str">
        <f t="shared" si="5"/>
        <v>-</v>
      </c>
      <c r="AL38"/>
      <c r="AM38" s="21" t="s">
        <v>74</v>
      </c>
    </row>
    <row r="39" spans="3:39">
      <c r="C39" s="42" t="s">
        <v>244</v>
      </c>
      <c r="D39" s="42" t="s">
        <v>245</v>
      </c>
      <c r="E39" s="133" t="s">
        <v>27</v>
      </c>
      <c r="F39" s="49" t="s">
        <v>76</v>
      </c>
      <c r="G39" s="49" t="s">
        <v>76</v>
      </c>
      <c r="H39" s="48">
        <f t="shared" si="6"/>
        <v>0</v>
      </c>
      <c r="I39" s="49" t="s">
        <v>76</v>
      </c>
      <c r="J39" s="49" t="s">
        <v>76</v>
      </c>
      <c r="K39" s="116">
        <f t="shared" si="7"/>
        <v>0</v>
      </c>
      <c r="L39" s="120"/>
      <c r="M39" s="117" t="str">
        <f t="shared" si="8"/>
        <v>-</v>
      </c>
      <c r="N39" s="115" t="str">
        <f t="shared" si="0"/>
        <v>-</v>
      </c>
      <c r="O39" s="121" t="str">
        <f t="shared" si="1"/>
        <v>-</v>
      </c>
      <c r="P39" s="120"/>
      <c r="Q39" s="49" t="s">
        <v>76</v>
      </c>
      <c r="R39" s="49" t="s">
        <v>76</v>
      </c>
      <c r="S39" s="48">
        <f t="shared" si="9"/>
        <v>0</v>
      </c>
      <c r="T39" s="49" t="s">
        <v>76</v>
      </c>
      <c r="U39" s="49" t="s">
        <v>76</v>
      </c>
      <c r="V39" s="116">
        <f t="shared" si="10"/>
        <v>0</v>
      </c>
      <c r="W39" s="120"/>
      <c r="X39" s="117" t="str">
        <f t="shared" si="11"/>
        <v>-</v>
      </c>
      <c r="Y39" s="115" t="str">
        <f t="shared" si="2"/>
        <v>-</v>
      </c>
      <c r="Z39" s="121" t="str">
        <f t="shared" si="3"/>
        <v>-</v>
      </c>
      <c r="AA39" s="120"/>
      <c r="AB39" s="49" t="s">
        <v>76</v>
      </c>
      <c r="AC39" s="49" t="s">
        <v>76</v>
      </c>
      <c r="AD39" s="48">
        <f t="shared" si="12"/>
        <v>0</v>
      </c>
      <c r="AE39" s="49" t="s">
        <v>76</v>
      </c>
      <c r="AF39" s="49" t="s">
        <v>76</v>
      </c>
      <c r="AG39" s="116">
        <f t="shared" si="13"/>
        <v>0</v>
      </c>
      <c r="AH39" s="120"/>
      <c r="AI39" s="117" t="str">
        <f t="shared" si="14"/>
        <v>-</v>
      </c>
      <c r="AJ39" s="115" t="str">
        <f t="shared" si="4"/>
        <v>-</v>
      </c>
      <c r="AK39" s="115" t="str">
        <f t="shared" si="5"/>
        <v>-</v>
      </c>
      <c r="AL39"/>
      <c r="AM39" s="21" t="s">
        <v>74</v>
      </c>
    </row>
    <row r="40" spans="3:39">
      <c r="C40" s="42" t="s">
        <v>246</v>
      </c>
      <c r="D40" s="42" t="s">
        <v>247</v>
      </c>
      <c r="E40" s="133" t="s">
        <v>28</v>
      </c>
      <c r="F40" s="49" t="s">
        <v>76</v>
      </c>
      <c r="G40" s="49" t="s">
        <v>76</v>
      </c>
      <c r="H40" s="48">
        <f t="shared" si="6"/>
        <v>0</v>
      </c>
      <c r="I40" s="49" t="s">
        <v>76</v>
      </c>
      <c r="J40" s="49" t="s">
        <v>76</v>
      </c>
      <c r="K40" s="116">
        <f t="shared" si="7"/>
        <v>0</v>
      </c>
      <c r="L40" s="120"/>
      <c r="M40" s="117" t="str">
        <f t="shared" si="8"/>
        <v>-</v>
      </c>
      <c r="N40" s="115" t="str">
        <f t="shared" si="0"/>
        <v>-</v>
      </c>
      <c r="O40" s="121" t="str">
        <f t="shared" si="1"/>
        <v>-</v>
      </c>
      <c r="P40" s="120"/>
      <c r="Q40" s="49" t="s">
        <v>76</v>
      </c>
      <c r="R40" s="49" t="s">
        <v>76</v>
      </c>
      <c r="S40" s="48">
        <f t="shared" si="9"/>
        <v>0</v>
      </c>
      <c r="T40" s="49" t="s">
        <v>76</v>
      </c>
      <c r="U40" s="49" t="s">
        <v>76</v>
      </c>
      <c r="V40" s="116">
        <f t="shared" si="10"/>
        <v>0</v>
      </c>
      <c r="W40" s="120"/>
      <c r="X40" s="117" t="str">
        <f t="shared" si="11"/>
        <v>-</v>
      </c>
      <c r="Y40" s="115" t="str">
        <f t="shared" si="2"/>
        <v>-</v>
      </c>
      <c r="Z40" s="121" t="str">
        <f t="shared" si="3"/>
        <v>-</v>
      </c>
      <c r="AA40" s="120"/>
      <c r="AB40" s="49" t="s">
        <v>76</v>
      </c>
      <c r="AC40" s="49" t="s">
        <v>76</v>
      </c>
      <c r="AD40" s="48">
        <f t="shared" si="12"/>
        <v>0</v>
      </c>
      <c r="AE40" s="49" t="s">
        <v>76</v>
      </c>
      <c r="AF40" s="49" t="s">
        <v>76</v>
      </c>
      <c r="AG40" s="116">
        <f t="shared" si="13"/>
        <v>0</v>
      </c>
      <c r="AH40" s="120"/>
      <c r="AI40" s="117" t="str">
        <f t="shared" si="14"/>
        <v>-</v>
      </c>
      <c r="AJ40" s="115" t="str">
        <f t="shared" si="4"/>
        <v>-</v>
      </c>
      <c r="AK40" s="115" t="str">
        <f t="shared" si="5"/>
        <v>-</v>
      </c>
      <c r="AL40"/>
      <c r="AM40" s="21" t="s">
        <v>74</v>
      </c>
    </row>
    <row r="41" spans="3:39">
      <c r="C41" s="42" t="s">
        <v>248</v>
      </c>
      <c r="D41" s="42" t="s">
        <v>249</v>
      </c>
      <c r="E41" s="133" t="s">
        <v>63</v>
      </c>
      <c r="F41" s="49" t="s">
        <v>76</v>
      </c>
      <c r="G41" s="49" t="s">
        <v>76</v>
      </c>
      <c r="H41" s="48">
        <f t="shared" si="6"/>
        <v>0</v>
      </c>
      <c r="I41" s="49" t="s">
        <v>76</v>
      </c>
      <c r="J41" s="49" t="s">
        <v>76</v>
      </c>
      <c r="K41" s="116">
        <f t="shared" si="7"/>
        <v>0</v>
      </c>
      <c r="L41" s="120"/>
      <c r="M41" s="117" t="str">
        <f t="shared" si="8"/>
        <v>-</v>
      </c>
      <c r="N41" s="115" t="str">
        <f t="shared" si="0"/>
        <v>-</v>
      </c>
      <c r="O41" s="121" t="str">
        <f t="shared" si="1"/>
        <v>-</v>
      </c>
      <c r="P41" s="120"/>
      <c r="Q41" s="49" t="s">
        <v>76</v>
      </c>
      <c r="R41" s="49" t="s">
        <v>76</v>
      </c>
      <c r="S41" s="48">
        <f t="shared" si="9"/>
        <v>0</v>
      </c>
      <c r="T41" s="49" t="s">
        <v>76</v>
      </c>
      <c r="U41" s="49" t="s">
        <v>76</v>
      </c>
      <c r="V41" s="116">
        <f t="shared" si="10"/>
        <v>0</v>
      </c>
      <c r="W41" s="120"/>
      <c r="X41" s="117" t="str">
        <f t="shared" si="11"/>
        <v>-</v>
      </c>
      <c r="Y41" s="115" t="str">
        <f t="shared" si="2"/>
        <v>-</v>
      </c>
      <c r="Z41" s="121" t="str">
        <f t="shared" si="3"/>
        <v>-</v>
      </c>
      <c r="AA41" s="120"/>
      <c r="AB41" s="49" t="s">
        <v>76</v>
      </c>
      <c r="AC41" s="49" t="s">
        <v>76</v>
      </c>
      <c r="AD41" s="48">
        <f t="shared" si="12"/>
        <v>0</v>
      </c>
      <c r="AE41" s="49" t="s">
        <v>76</v>
      </c>
      <c r="AF41" s="49" t="s">
        <v>76</v>
      </c>
      <c r="AG41" s="116">
        <f t="shared" si="13"/>
        <v>0</v>
      </c>
      <c r="AH41" s="120"/>
      <c r="AI41" s="117" t="str">
        <f t="shared" si="14"/>
        <v>-</v>
      </c>
      <c r="AJ41" s="115" t="str">
        <f t="shared" si="4"/>
        <v>-</v>
      </c>
      <c r="AK41" s="115" t="str">
        <f t="shared" si="5"/>
        <v>-</v>
      </c>
      <c r="AL41"/>
      <c r="AM41" s="21" t="s">
        <v>74</v>
      </c>
    </row>
    <row r="42" spans="3:39">
      <c r="C42" s="42" t="s">
        <v>250</v>
      </c>
      <c r="D42" s="42" t="s">
        <v>251</v>
      </c>
      <c r="E42" s="133" t="s">
        <v>29</v>
      </c>
      <c r="F42" s="49" t="s">
        <v>76</v>
      </c>
      <c r="G42" s="49" t="s">
        <v>76</v>
      </c>
      <c r="H42" s="48">
        <f t="shared" si="6"/>
        <v>0</v>
      </c>
      <c r="I42" s="49" t="s">
        <v>76</v>
      </c>
      <c r="J42" s="49" t="s">
        <v>76</v>
      </c>
      <c r="K42" s="116">
        <f t="shared" si="7"/>
        <v>0</v>
      </c>
      <c r="L42" s="120"/>
      <c r="M42" s="117" t="str">
        <f t="shared" si="8"/>
        <v>-</v>
      </c>
      <c r="N42" s="115" t="str">
        <f t="shared" si="0"/>
        <v>-</v>
      </c>
      <c r="O42" s="121" t="str">
        <f t="shared" si="1"/>
        <v>-</v>
      </c>
      <c r="P42" s="120"/>
      <c r="Q42" s="49" t="s">
        <v>76</v>
      </c>
      <c r="R42" s="49" t="s">
        <v>76</v>
      </c>
      <c r="S42" s="48">
        <f t="shared" si="9"/>
        <v>0</v>
      </c>
      <c r="T42" s="49" t="s">
        <v>76</v>
      </c>
      <c r="U42" s="49" t="s">
        <v>76</v>
      </c>
      <c r="V42" s="116">
        <f t="shared" si="10"/>
        <v>0</v>
      </c>
      <c r="W42" s="120"/>
      <c r="X42" s="117" t="str">
        <f t="shared" si="11"/>
        <v>-</v>
      </c>
      <c r="Y42" s="115" t="str">
        <f t="shared" si="2"/>
        <v>-</v>
      </c>
      <c r="Z42" s="121" t="str">
        <f t="shared" si="3"/>
        <v>-</v>
      </c>
      <c r="AA42" s="120"/>
      <c r="AB42" s="49" t="s">
        <v>76</v>
      </c>
      <c r="AC42" s="49" t="s">
        <v>76</v>
      </c>
      <c r="AD42" s="48">
        <f t="shared" si="12"/>
        <v>0</v>
      </c>
      <c r="AE42" s="49" t="s">
        <v>76</v>
      </c>
      <c r="AF42" s="49" t="s">
        <v>76</v>
      </c>
      <c r="AG42" s="116">
        <f t="shared" si="13"/>
        <v>0</v>
      </c>
      <c r="AH42" s="120"/>
      <c r="AI42" s="117" t="str">
        <f t="shared" si="14"/>
        <v>-</v>
      </c>
      <c r="AJ42" s="115" t="str">
        <f t="shared" si="4"/>
        <v>-</v>
      </c>
      <c r="AK42" s="115" t="str">
        <f t="shared" si="5"/>
        <v>-</v>
      </c>
      <c r="AL42"/>
      <c r="AM42" s="21" t="s">
        <v>74</v>
      </c>
    </row>
    <row r="43" spans="3:39">
      <c r="C43" s="42" t="s">
        <v>162</v>
      </c>
      <c r="D43" s="42" t="s">
        <v>235</v>
      </c>
      <c r="E43" s="133" t="s">
        <v>30</v>
      </c>
      <c r="F43" s="49" t="s">
        <v>76</v>
      </c>
      <c r="G43" s="49" t="s">
        <v>76</v>
      </c>
      <c r="H43" s="48">
        <f t="shared" ref="H43:H46" si="15">SUM(F43,G43)</f>
        <v>0</v>
      </c>
      <c r="I43" s="49" t="s">
        <v>76</v>
      </c>
      <c r="J43" s="49" t="s">
        <v>76</v>
      </c>
      <c r="K43" s="116">
        <f t="shared" si="7"/>
        <v>0</v>
      </c>
      <c r="L43" s="120"/>
      <c r="M43" s="117" t="str">
        <f t="shared" si="8"/>
        <v>-</v>
      </c>
      <c r="N43" s="115" t="str">
        <f t="shared" si="0"/>
        <v>-</v>
      </c>
      <c r="O43" s="121" t="str">
        <f t="shared" si="1"/>
        <v>-</v>
      </c>
      <c r="P43" s="120"/>
      <c r="Q43" s="49" t="s">
        <v>76</v>
      </c>
      <c r="R43" s="49" t="s">
        <v>76</v>
      </c>
      <c r="S43" s="48">
        <f t="shared" si="9"/>
        <v>0</v>
      </c>
      <c r="T43" s="49" t="s">
        <v>76</v>
      </c>
      <c r="U43" s="49" t="s">
        <v>76</v>
      </c>
      <c r="V43" s="116">
        <f t="shared" si="10"/>
        <v>0</v>
      </c>
      <c r="W43" s="120"/>
      <c r="X43" s="117" t="str">
        <f t="shared" si="11"/>
        <v>-</v>
      </c>
      <c r="Y43" s="115" t="str">
        <f t="shared" si="2"/>
        <v>-</v>
      </c>
      <c r="Z43" s="121" t="str">
        <f t="shared" si="3"/>
        <v>-</v>
      </c>
      <c r="AA43" s="60"/>
      <c r="AB43" s="49" t="s">
        <v>76</v>
      </c>
      <c r="AC43" s="49" t="s">
        <v>76</v>
      </c>
      <c r="AD43" s="48">
        <f t="shared" si="12"/>
        <v>0</v>
      </c>
      <c r="AE43" s="49" t="s">
        <v>76</v>
      </c>
      <c r="AF43" s="49" t="s">
        <v>76</v>
      </c>
      <c r="AG43" s="116">
        <f t="shared" si="13"/>
        <v>0</v>
      </c>
      <c r="AH43" s="120"/>
      <c r="AI43" s="117" t="str">
        <f t="shared" si="14"/>
        <v>-</v>
      </c>
      <c r="AJ43" s="115" t="str">
        <f t="shared" si="4"/>
        <v>-</v>
      </c>
      <c r="AK43" s="115" t="str">
        <f t="shared" si="5"/>
        <v>-</v>
      </c>
      <c r="AL43"/>
      <c r="AM43" s="21" t="s">
        <v>74</v>
      </c>
    </row>
    <row r="44" spans="3:39">
      <c r="C44" s="42" t="s">
        <v>157</v>
      </c>
      <c r="D44" s="42" t="s">
        <v>234</v>
      </c>
      <c r="E44" s="133" t="s">
        <v>31</v>
      </c>
      <c r="F44" s="49" t="s">
        <v>76</v>
      </c>
      <c r="G44" s="49" t="s">
        <v>76</v>
      </c>
      <c r="H44" s="48">
        <f t="shared" si="15"/>
        <v>0</v>
      </c>
      <c r="I44" s="49" t="s">
        <v>76</v>
      </c>
      <c r="J44" s="49" t="s">
        <v>76</v>
      </c>
      <c r="K44" s="116">
        <f t="shared" si="7"/>
        <v>0</v>
      </c>
      <c r="L44" s="120"/>
      <c r="M44" s="117" t="str">
        <f t="shared" ref="M44:M47" si="16">IF(AND(ISNUMBER(F44),F44&lt;&gt;0),I44/F44-1,"-")</f>
        <v>-</v>
      </c>
      <c r="N44" s="115" t="str">
        <f t="shared" ref="N44:N47" si="17">IF(AND(ISNUMBER(G44),G44&lt;&gt;0),J44/G44-1,"-")</f>
        <v>-</v>
      </c>
      <c r="O44" s="121" t="str">
        <f t="shared" ref="O44:O47" si="18">IF(AND(ISNUMBER(H44),H44&lt;&gt;0),K44/H44-1,"-")</f>
        <v>-</v>
      </c>
      <c r="P44" s="120"/>
      <c r="Q44" s="49" t="s">
        <v>76</v>
      </c>
      <c r="R44" s="49" t="s">
        <v>76</v>
      </c>
      <c r="S44" s="48">
        <f t="shared" si="9"/>
        <v>0</v>
      </c>
      <c r="T44" s="49" t="s">
        <v>76</v>
      </c>
      <c r="U44" s="49" t="s">
        <v>76</v>
      </c>
      <c r="V44" s="116">
        <f t="shared" si="10"/>
        <v>0</v>
      </c>
      <c r="W44" s="120"/>
      <c r="X44" s="117" t="str">
        <f t="shared" si="11"/>
        <v>-</v>
      </c>
      <c r="Y44" s="115" t="str">
        <f t="shared" si="2"/>
        <v>-</v>
      </c>
      <c r="Z44" s="121" t="str">
        <f t="shared" si="3"/>
        <v>-</v>
      </c>
      <c r="AA44" s="118"/>
      <c r="AB44" s="49" t="s">
        <v>76</v>
      </c>
      <c r="AC44" s="49" t="s">
        <v>76</v>
      </c>
      <c r="AD44" s="48">
        <f t="shared" si="12"/>
        <v>0</v>
      </c>
      <c r="AE44" s="49" t="s">
        <v>76</v>
      </c>
      <c r="AF44" s="49" t="s">
        <v>76</v>
      </c>
      <c r="AG44" s="116">
        <f t="shared" si="13"/>
        <v>0</v>
      </c>
      <c r="AH44" s="120"/>
      <c r="AI44" s="117" t="str">
        <f t="shared" si="14"/>
        <v>-</v>
      </c>
      <c r="AJ44" s="115" t="str">
        <f t="shared" si="4"/>
        <v>-</v>
      </c>
      <c r="AK44" s="115" t="str">
        <f t="shared" si="5"/>
        <v>-</v>
      </c>
      <c r="AL44" s="109"/>
      <c r="AM44" s="21" t="s">
        <v>74</v>
      </c>
    </row>
    <row r="45" spans="3:39">
      <c r="C45" s="42" t="s">
        <v>236</v>
      </c>
      <c r="D45" s="42" t="s">
        <v>163</v>
      </c>
      <c r="E45" s="133" t="s">
        <v>32</v>
      </c>
      <c r="F45" s="49" t="s">
        <v>76</v>
      </c>
      <c r="G45" s="49" t="s">
        <v>76</v>
      </c>
      <c r="H45" s="48">
        <f t="shared" si="15"/>
        <v>0</v>
      </c>
      <c r="I45" s="49" t="s">
        <v>76</v>
      </c>
      <c r="J45" s="49" t="s">
        <v>76</v>
      </c>
      <c r="K45" s="116">
        <f t="shared" si="7"/>
        <v>0</v>
      </c>
      <c r="L45" s="120"/>
      <c r="M45" s="117" t="str">
        <f t="shared" si="16"/>
        <v>-</v>
      </c>
      <c r="N45" s="115" t="str">
        <f t="shared" si="17"/>
        <v>-</v>
      </c>
      <c r="O45" s="121" t="str">
        <f t="shared" si="18"/>
        <v>-</v>
      </c>
      <c r="P45" s="120"/>
      <c r="Q45" s="49" t="s">
        <v>76</v>
      </c>
      <c r="R45" s="49" t="s">
        <v>76</v>
      </c>
      <c r="S45" s="48">
        <f t="shared" si="9"/>
        <v>0</v>
      </c>
      <c r="T45" s="49" t="s">
        <v>76</v>
      </c>
      <c r="U45" s="49" t="s">
        <v>76</v>
      </c>
      <c r="V45" s="116">
        <f t="shared" si="10"/>
        <v>0</v>
      </c>
      <c r="W45" s="120"/>
      <c r="X45" s="117" t="str">
        <f t="shared" si="11"/>
        <v>-</v>
      </c>
      <c r="Y45" s="115" t="str">
        <f t="shared" si="2"/>
        <v>-</v>
      </c>
      <c r="Z45" s="121" t="str">
        <f t="shared" si="3"/>
        <v>-</v>
      </c>
      <c r="AA45" s="118"/>
      <c r="AB45" s="49" t="s">
        <v>76</v>
      </c>
      <c r="AC45" s="49" t="s">
        <v>76</v>
      </c>
      <c r="AD45" s="48">
        <f t="shared" si="12"/>
        <v>0</v>
      </c>
      <c r="AE45" s="49" t="s">
        <v>76</v>
      </c>
      <c r="AF45" s="49" t="s">
        <v>76</v>
      </c>
      <c r="AG45" s="116">
        <f t="shared" si="13"/>
        <v>0</v>
      </c>
      <c r="AH45" s="120"/>
      <c r="AI45" s="117" t="str">
        <f t="shared" si="14"/>
        <v>-</v>
      </c>
      <c r="AJ45" s="115" t="str">
        <f t="shared" si="4"/>
        <v>-</v>
      </c>
      <c r="AK45" s="115" t="str">
        <f t="shared" si="5"/>
        <v>-</v>
      </c>
      <c r="AL45" s="109"/>
      <c r="AM45" s="21" t="s">
        <v>74</v>
      </c>
    </row>
    <row r="46" spans="3:39">
      <c r="C46" s="42" t="s">
        <v>237</v>
      </c>
      <c r="D46" s="42" t="s">
        <v>164</v>
      </c>
      <c r="E46" s="133" t="s">
        <v>33</v>
      </c>
      <c r="F46" s="49" t="s">
        <v>76</v>
      </c>
      <c r="G46" s="49" t="s">
        <v>76</v>
      </c>
      <c r="H46" s="48">
        <f t="shared" si="15"/>
        <v>0</v>
      </c>
      <c r="I46" s="49" t="s">
        <v>76</v>
      </c>
      <c r="J46" s="49" t="s">
        <v>76</v>
      </c>
      <c r="K46" s="116">
        <f t="shared" si="7"/>
        <v>0</v>
      </c>
      <c r="L46" s="120"/>
      <c r="M46" s="117" t="str">
        <f t="shared" si="16"/>
        <v>-</v>
      </c>
      <c r="N46" s="115" t="str">
        <f t="shared" si="17"/>
        <v>-</v>
      </c>
      <c r="O46" s="121" t="str">
        <f t="shared" si="18"/>
        <v>-</v>
      </c>
      <c r="P46" s="120"/>
      <c r="Q46" s="49" t="s">
        <v>76</v>
      </c>
      <c r="R46" s="49" t="s">
        <v>76</v>
      </c>
      <c r="S46" s="48">
        <f t="shared" si="9"/>
        <v>0</v>
      </c>
      <c r="T46" s="49" t="s">
        <v>76</v>
      </c>
      <c r="U46" s="49" t="s">
        <v>76</v>
      </c>
      <c r="V46" s="116">
        <f t="shared" si="10"/>
        <v>0</v>
      </c>
      <c r="W46" s="120"/>
      <c r="X46" s="117" t="str">
        <f t="shared" si="11"/>
        <v>-</v>
      </c>
      <c r="Y46" s="115" t="str">
        <f t="shared" si="2"/>
        <v>-</v>
      </c>
      <c r="Z46" s="121" t="str">
        <f t="shared" si="3"/>
        <v>-</v>
      </c>
      <c r="AA46" s="118"/>
      <c r="AB46" s="49" t="s">
        <v>76</v>
      </c>
      <c r="AC46" s="49" t="s">
        <v>76</v>
      </c>
      <c r="AD46" s="48">
        <f t="shared" si="12"/>
        <v>0</v>
      </c>
      <c r="AE46" s="49" t="s">
        <v>76</v>
      </c>
      <c r="AF46" s="49" t="s">
        <v>76</v>
      </c>
      <c r="AG46" s="116">
        <f t="shared" si="13"/>
        <v>0</v>
      </c>
      <c r="AH46" s="120"/>
      <c r="AI46" s="117" t="str">
        <f t="shared" si="14"/>
        <v>-</v>
      </c>
      <c r="AJ46" s="115" t="str">
        <f t="shared" si="4"/>
        <v>-</v>
      </c>
      <c r="AK46" s="115" t="str">
        <f t="shared" si="5"/>
        <v>-</v>
      </c>
      <c r="AL46" s="109"/>
      <c r="AM46" s="21" t="s">
        <v>74</v>
      </c>
    </row>
    <row r="47" spans="3:39">
      <c r="C47" s="42" t="s">
        <v>238</v>
      </c>
      <c r="D47" s="42" t="s">
        <v>239</v>
      </c>
      <c r="E47" s="133" t="s">
        <v>34</v>
      </c>
      <c r="F47" s="49" t="s">
        <v>76</v>
      </c>
      <c r="G47" s="49" t="s">
        <v>76</v>
      </c>
      <c r="H47" s="48">
        <f>SUM(F47,G47)</f>
        <v>0</v>
      </c>
      <c r="I47" s="49" t="s">
        <v>76</v>
      </c>
      <c r="J47" s="49" t="s">
        <v>76</v>
      </c>
      <c r="K47" s="116">
        <f t="shared" si="7"/>
        <v>0</v>
      </c>
      <c r="L47" s="60"/>
      <c r="M47" s="117" t="str">
        <f t="shared" si="16"/>
        <v>-</v>
      </c>
      <c r="N47" s="115" t="str">
        <f t="shared" si="17"/>
        <v>-</v>
      </c>
      <c r="O47" s="121" t="str">
        <f t="shared" si="18"/>
        <v>-</v>
      </c>
      <c r="P47" s="60"/>
      <c r="Q47" s="49" t="s">
        <v>76</v>
      </c>
      <c r="R47" s="49" t="s">
        <v>76</v>
      </c>
      <c r="S47" s="48">
        <f>SUM(Q47,R47)</f>
        <v>0</v>
      </c>
      <c r="T47" s="49" t="s">
        <v>76</v>
      </c>
      <c r="U47" s="49" t="s">
        <v>76</v>
      </c>
      <c r="V47" s="116">
        <f t="shared" si="10"/>
        <v>0</v>
      </c>
      <c r="W47" s="60"/>
      <c r="X47" s="117" t="str">
        <f t="shared" si="11"/>
        <v>-</v>
      </c>
      <c r="Y47" s="115" t="str">
        <f t="shared" si="2"/>
        <v>-</v>
      </c>
      <c r="Z47" s="121" t="str">
        <f t="shared" si="3"/>
        <v>-</v>
      </c>
      <c r="AA47" s="118"/>
      <c r="AB47" s="49" t="s">
        <v>76</v>
      </c>
      <c r="AC47" s="49" t="s">
        <v>76</v>
      </c>
      <c r="AD47" s="48">
        <f>SUM(AB47,AC47)</f>
        <v>0</v>
      </c>
      <c r="AE47" s="49" t="s">
        <v>76</v>
      </c>
      <c r="AF47" s="49" t="s">
        <v>76</v>
      </c>
      <c r="AG47" s="116">
        <f t="shared" si="13"/>
        <v>0</v>
      </c>
      <c r="AH47" s="60"/>
      <c r="AI47" s="117" t="str">
        <f t="shared" si="14"/>
        <v>-</v>
      </c>
      <c r="AJ47" s="115" t="str">
        <f t="shared" si="4"/>
        <v>-</v>
      </c>
      <c r="AK47" s="115" t="str">
        <f t="shared" si="5"/>
        <v>-</v>
      </c>
      <c r="AL47" s="109"/>
      <c r="AM47" s="21" t="s">
        <v>74</v>
      </c>
    </row>
    <row r="48" spans="3:39">
      <c r="C48" s="246" t="s">
        <v>367</v>
      </c>
      <c r="D48" s="247"/>
      <c r="E48" s="135" t="s">
        <v>392</v>
      </c>
      <c r="F48" s="49" t="s">
        <v>76</v>
      </c>
      <c r="G48" s="49" t="s">
        <v>76</v>
      </c>
      <c r="H48" s="48">
        <f>SUM(F48,G48)</f>
        <v>0</v>
      </c>
      <c r="I48" s="49" t="s">
        <v>76</v>
      </c>
      <c r="J48" s="49" t="s">
        <v>76</v>
      </c>
      <c r="K48" s="116">
        <f t="shared" ref="K48" si="19">SUM(I48,J48)</f>
        <v>0</v>
      </c>
      <c r="L48" s="60"/>
      <c r="M48" s="117" t="str">
        <f t="shared" ref="M48" si="20">IF(AND(ISNUMBER(F48),F48&lt;&gt;0),I48/F48-1,"-")</f>
        <v>-</v>
      </c>
      <c r="N48" s="115" t="str">
        <f t="shared" ref="N48" si="21">IF(AND(ISNUMBER(G48),G48&lt;&gt;0),J48/G48-1,"-")</f>
        <v>-</v>
      </c>
      <c r="O48" s="121" t="str">
        <f t="shared" ref="O48" si="22">IF(AND(ISNUMBER(H48),H48&lt;&gt;0),K48/H48-1,"-")</f>
        <v>-</v>
      </c>
      <c r="P48" s="60"/>
      <c r="Q48" s="49" t="s">
        <v>76</v>
      </c>
      <c r="R48" s="49" t="s">
        <v>76</v>
      </c>
      <c r="S48" s="48">
        <f>SUM(Q48,R48)</f>
        <v>0</v>
      </c>
      <c r="T48" s="49" t="s">
        <v>76</v>
      </c>
      <c r="U48" s="49" t="s">
        <v>76</v>
      </c>
      <c r="V48" s="116">
        <f t="shared" ref="V48" si="23">SUM(T48,U48)</f>
        <v>0</v>
      </c>
      <c r="W48" s="60"/>
      <c r="X48" s="117" t="str">
        <f t="shared" ref="X48" si="24">IF(AND(ISNUMBER(Q48),Q48&lt;&gt;0),T48/Q48-1,"-")</f>
        <v>-</v>
      </c>
      <c r="Y48" s="115" t="str">
        <f t="shared" ref="Y48" si="25">IF(AND(ISNUMBER(R48),R48&lt;&gt;0),U48/R48-1,"-")</f>
        <v>-</v>
      </c>
      <c r="Z48" s="121" t="str">
        <f t="shared" ref="Z48" si="26">IF(AND(ISNUMBER(S48),S48&lt;&gt;0),V48/S48-1,"-")</f>
        <v>-</v>
      </c>
      <c r="AA48" s="118"/>
      <c r="AB48" s="49" t="s">
        <v>76</v>
      </c>
      <c r="AC48" s="49" t="s">
        <v>76</v>
      </c>
      <c r="AD48" s="48">
        <f>SUM(AB48,AC48)</f>
        <v>0</v>
      </c>
      <c r="AE48" s="49" t="s">
        <v>76</v>
      </c>
      <c r="AF48" s="49" t="s">
        <v>76</v>
      </c>
      <c r="AG48" s="116">
        <f t="shared" ref="AG48" si="27">SUM(AE48,AF48)</f>
        <v>0</v>
      </c>
      <c r="AH48" s="60"/>
      <c r="AI48" s="117" t="str">
        <f t="shared" ref="AI48" si="28">IF(AND(ISNUMBER(AB48),AB48&lt;&gt;0),AE48/AB48-1,"-")</f>
        <v>-</v>
      </c>
      <c r="AJ48" s="115" t="str">
        <f t="shared" ref="AJ48" si="29">IF(AND(ISNUMBER(AC48),AC48&lt;&gt;0),AF48/AC48-1,"-")</f>
        <v>-</v>
      </c>
      <c r="AK48" s="115" t="str">
        <f t="shared" ref="AK48" si="30">IF(AND(ISNUMBER(AD48),AD48&lt;&gt;0),AG48/AD48-1,"-")</f>
        <v>-</v>
      </c>
      <c r="AL48" s="109"/>
      <c r="AM48" s="21"/>
    </row>
    <row r="49" spans="1:40">
      <c r="AM49" s="21" t="s">
        <v>74</v>
      </c>
    </row>
    <row r="50" spans="1:40">
      <c r="A50" s="21" t="s">
        <v>74</v>
      </c>
      <c r="B50" s="21" t="s">
        <v>74</v>
      </c>
      <c r="C50" s="21" t="s">
        <v>74</v>
      </c>
      <c r="D50" s="21" t="s">
        <v>74</v>
      </c>
      <c r="E50" s="136"/>
      <c r="F50" s="21" t="s">
        <v>74</v>
      </c>
      <c r="G50" s="21" t="s">
        <v>74</v>
      </c>
      <c r="H50" s="21" t="s">
        <v>74</v>
      </c>
      <c r="I50" s="21" t="s">
        <v>74</v>
      </c>
      <c r="J50" s="21" t="s">
        <v>74</v>
      </c>
      <c r="K50" s="21" t="s">
        <v>74</v>
      </c>
      <c r="L50" s="21" t="s">
        <v>74</v>
      </c>
      <c r="M50" s="21" t="s">
        <v>74</v>
      </c>
      <c r="N50" s="21" t="s">
        <v>74</v>
      </c>
      <c r="O50" s="21" t="s">
        <v>74</v>
      </c>
      <c r="P50" s="21" t="s">
        <v>74</v>
      </c>
      <c r="Q50" s="21" t="s">
        <v>74</v>
      </c>
      <c r="R50" s="21" t="s">
        <v>74</v>
      </c>
      <c r="S50" s="21" t="s">
        <v>74</v>
      </c>
      <c r="T50" s="21" t="s">
        <v>74</v>
      </c>
      <c r="U50" s="21" t="s">
        <v>74</v>
      </c>
      <c r="V50" s="21" t="s">
        <v>74</v>
      </c>
      <c r="W50" s="21" t="s">
        <v>74</v>
      </c>
      <c r="X50" s="21" t="s">
        <v>74</v>
      </c>
      <c r="Y50" s="21" t="s">
        <v>74</v>
      </c>
      <c r="Z50" s="21" t="s">
        <v>74</v>
      </c>
      <c r="AA50" s="21" t="s">
        <v>74</v>
      </c>
      <c r="AB50" s="21" t="s">
        <v>74</v>
      </c>
      <c r="AC50" s="21" t="s">
        <v>74</v>
      </c>
      <c r="AD50" s="21" t="s">
        <v>74</v>
      </c>
      <c r="AE50" s="21" t="s">
        <v>74</v>
      </c>
      <c r="AF50" s="21" t="s">
        <v>74</v>
      </c>
      <c r="AG50" s="21" t="s">
        <v>74</v>
      </c>
      <c r="AH50" s="21" t="s">
        <v>74</v>
      </c>
      <c r="AI50" s="21" t="s">
        <v>74</v>
      </c>
      <c r="AJ50" s="21" t="s">
        <v>74</v>
      </c>
      <c r="AK50" s="21" t="s">
        <v>74</v>
      </c>
      <c r="AL50" s="21" t="s">
        <v>74</v>
      </c>
      <c r="AM50" s="21" t="s">
        <v>74</v>
      </c>
    </row>
    <row r="51" spans="1:40">
      <c r="AL51" s="104"/>
      <c r="AM51" s="114"/>
      <c r="AN51" s="104"/>
    </row>
    <row r="52" spans="1:40">
      <c r="AL52" s="104"/>
      <c r="AM52" s="114"/>
      <c r="AN52" s="104"/>
    </row>
    <row r="53" spans="1:40">
      <c r="AL53" s="104"/>
      <c r="AM53" s="114"/>
      <c r="AN53" s="104"/>
    </row>
    <row r="54" spans="1:40">
      <c r="AL54" s="104"/>
      <c r="AM54" s="114"/>
      <c r="AN54" s="104"/>
    </row>
    <row r="55" spans="1:40">
      <c r="AL55" s="104"/>
      <c r="AM55" s="114"/>
      <c r="AN55" s="104"/>
    </row>
    <row r="56" spans="1:40">
      <c r="AL56" s="104"/>
      <c r="AM56" s="114"/>
      <c r="AN56" s="104"/>
    </row>
    <row r="57" spans="1:40">
      <c r="AL57" s="104"/>
      <c r="AM57" s="114"/>
      <c r="AN57" s="104"/>
    </row>
    <row r="58" spans="1:40">
      <c r="AL58" s="104"/>
      <c r="AM58" s="104"/>
      <c r="AN58" s="104"/>
    </row>
  </sheetData>
  <mergeCells count="13">
    <mergeCell ref="C48:D48"/>
    <mergeCell ref="AB6:AK7"/>
    <mergeCell ref="AI8:AK8"/>
    <mergeCell ref="AB8:AD8"/>
    <mergeCell ref="AE8:AG8"/>
    <mergeCell ref="X8:Z8"/>
    <mergeCell ref="Q6:Z7"/>
    <mergeCell ref="F6:O7"/>
    <mergeCell ref="F8:H8"/>
    <mergeCell ref="I8:K8"/>
    <mergeCell ref="Q8:S8"/>
    <mergeCell ref="T8:V8"/>
    <mergeCell ref="M8:O8"/>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ERIS Document" ma:contentTypeID="0x010100A36099ABA2FA51469125793B4B7AB4F5000F447CD28E23394F80C2EE9C647A2A02" ma:contentTypeVersion="44" ma:contentTypeDescription="" ma:contentTypeScope="" ma:versionID="d0de1203e3dd672ce6ce9d70ef5844aa">
  <xsd:schema xmlns:xsd="http://www.w3.org/2001/XMLSchema" xmlns:xs="http://www.w3.org/2001/XMLSchema" xmlns:p="http://schemas.microsoft.com/office/2006/metadata/properties" xmlns:ns1="http://schemas.microsoft.com/sharepoint/v3" xmlns:ns2="87aa1843-8de0-4a0d-8f84-ba38364cedd3" xmlns:ns4="9c9d3f1c-d43e-412d-b5ba-25b99655e7b0" xmlns:ns5="http://schemas.microsoft.com/sharepoint/v4" targetNamespace="http://schemas.microsoft.com/office/2006/metadata/properties" ma:root="true" ma:fieldsID="aa8437d17eeefbb31854630f958329fb" ns1:_="" ns2:_="" ns4:_="" ns5:_="">
    <xsd:import namespace="http://schemas.microsoft.com/sharepoint/v3"/>
    <xsd:import namespace="87aa1843-8de0-4a0d-8f84-ba38364cedd3"/>
    <xsd:import namespace="9c9d3f1c-d43e-412d-b5ba-25b99655e7b0"/>
    <xsd:import namespace="http://schemas.microsoft.com/sharepoint/v4"/>
    <xsd:element name="properties">
      <xsd:complexType>
        <xsd:sequence>
          <xsd:element name="documentManagement">
            <xsd:complexType>
              <xsd:all>
                <xsd:element ref="ns2:i10d68d9f23847cf8af6dfd6ea5a13c5" minOccurs="0"/>
                <xsd:element ref="ns2:TaxCatchAll" minOccurs="0"/>
                <xsd:element ref="ns2:TaxCatchAllLabel" minOccurs="0"/>
                <xsd:element ref="ns2:h892087fa426483fb4aeabf5f62cea07" minOccurs="0"/>
                <xsd:element ref="ns2:ERIS_ConfidentialityLevel"/>
                <xsd:element ref="ns2:ERIS_AdditionalMarkings" minOccurs="0"/>
                <xsd:element ref="ns2:ERIS_ApprovalStatus" minOccurs="0"/>
                <xsd:element ref="ns2:ea2405f8c40b49018d5adf6d1fde30fc" minOccurs="0"/>
                <xsd:element ref="ns2:n9fa99f729bf4a26840c1e0eb061cce0" minOccurs="0"/>
                <xsd:element ref="ns2:ERIS_OtherReference" minOccurs="0"/>
                <xsd:element ref="ns2:ERIS_Relation" minOccurs="0"/>
                <xsd:element ref="ns2:ERIS_AssignedTo" minOccurs="0"/>
                <xsd:element ref="ns2:ERIS_RecordNumber" minOccurs="0"/>
                <xsd:element ref="ns1:FormData" minOccurs="0"/>
                <xsd:element ref="ns2:ERIS_SupersededObsolete" minOccurs="0"/>
                <xsd:element ref="ns4:SharedWithUsers" minOccurs="0"/>
                <xsd:element ref="ns2:ERIS_BusinessArea" minOccurs="0"/>
                <xsd:element ref="ns5:IconOverlay" minOccurs="0"/>
                <xsd:element ref="ns2:FilenameMeetingType" minOccurs="0"/>
                <xsd:element ref="ns2:NextMeetingType" minOccurs="0"/>
                <xsd:element ref="ns2:FilenameMeetingAgendaNo" minOccurs="0"/>
                <xsd:element ref="ns2:FilenameMeetingNo" minOccurs="0"/>
                <xsd:element ref="ns2:NextMeeting" minOccurs="0"/>
                <xsd:element ref="ns2:SourceDocumentInfo" minOccurs="0"/>
                <xsd:element ref="ns2:NextMeetingSubfolder" minOccurs="0"/>
                <xsd:element ref="ns2:SubmittingDepartment" minOccurs="0"/>
                <xsd:element ref="ns2:MeetingApprovalPat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FormData" ma:index="26" nillable="true" ma:displayName="Form Data" ma:hidden="true" ma:internalName="FormData" ma:readOnly="fals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7aa1843-8de0-4a0d-8f84-ba38364cedd3" elementFormDefault="qualified">
    <xsd:import namespace="http://schemas.microsoft.com/office/2006/documentManagement/types"/>
    <xsd:import namespace="http://schemas.microsoft.com/office/infopath/2007/PartnerControls"/>
    <xsd:element name="i10d68d9f23847cf8af6dfd6ea5a13c5" ma:index="8" ma:taxonomy="true" ma:internalName="i10d68d9f23847cf8af6dfd6ea5a13c5" ma:taxonomyFieldName="ERIS_DocumentType" ma:displayName="Document Type" ma:readOnly="false" ma:fieldId="{210d68d9-f238-47cf-8af6-dfd6ea5a13c5}" ma:sspId="2b1776d1-ae3b-49f8-a97b-1474fa7fa346" ma:termSetId="8291263e-1670-46c0-b090-f3efb02d9c12" ma:anchorId="00000000-0000-0000-0000-000000000000" ma:open="true" ma:isKeyword="false">
      <xsd:complexType>
        <xsd:sequence>
          <xsd:element ref="pc:Terms" minOccurs="0" maxOccurs="1"/>
        </xsd:sequence>
      </xsd:complexType>
    </xsd:element>
    <xsd:element name="TaxCatchAll" ma:index="9" nillable="true" ma:displayName="Taxonomy Catch All Column" ma:hidden="true" ma:list="{faa9d8af-6b38-4a44-a2cb-8d3401200c14}" ma:internalName="TaxCatchAll" ma:showField="CatchAllData" ma:web="87aa1843-8de0-4a0d-8f84-ba38364cedd3">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faa9d8af-6b38-4a44-a2cb-8d3401200c14}" ma:internalName="TaxCatchAllLabel" ma:readOnly="true" ma:showField="CatchAllDataLabel" ma:web="87aa1843-8de0-4a0d-8f84-ba38364cedd3">
      <xsd:complexType>
        <xsd:complexContent>
          <xsd:extension base="dms:MultiChoiceLookup">
            <xsd:sequence>
              <xsd:element name="Value" type="dms:Lookup" maxOccurs="unbounded" minOccurs="0" nillable="true"/>
            </xsd:sequence>
          </xsd:extension>
        </xsd:complexContent>
      </xsd:complexType>
    </xsd:element>
    <xsd:element name="h892087fa426483fb4aeabf5f62cea07" ma:index="12" ma:taxonomy="true" ma:internalName="h892087fa426483fb4aeabf5f62cea07" ma:taxonomyFieldName="ERIS_Keywords" ma:displayName="Keywords" ma:default="3;#Financial Stability|049b862d-b39b-44a2-9998-86d5f061724c" ma:fieldId="{1892087f-a426-483f-b4ae-abf5f62cea07}" ma:taxonomyMulti="true" ma:sspId="2b1776d1-ae3b-49f8-a97b-1474fa7fa346" ma:termSetId="041e8d27-50b6-44df-be8e-d4aba88ea6ef" ma:anchorId="00000000-0000-0000-0000-000000000000" ma:open="false" ma:isKeyword="false">
      <xsd:complexType>
        <xsd:sequence>
          <xsd:element ref="pc:Terms" minOccurs="0" maxOccurs="1"/>
        </xsd:sequence>
      </xsd:complexType>
    </xsd:element>
    <xsd:element name="ERIS_ConfidentialityLevel" ma:index="14" ma:displayName="Confidentiality Level" ma:default="EIOPA Regular Use" ma:format="Dropdown" ma:internalName="ERIS_ConfidentialityLevel" ma:readOnly="false">
      <xsd:simpleType>
        <xsd:restriction base="dms:Choice">
          <xsd:enumeration value="PUBLIC"/>
          <xsd:enumeration value="EIOPA Regular Use"/>
          <xsd:enumeration value="EIOPA Restricted Use"/>
          <xsd:enumeration value="EIOPA Confidential Use"/>
        </xsd:restriction>
      </xsd:simpleType>
    </xsd:element>
    <xsd:element name="ERIS_AdditionalMarkings" ma:index="15" nillable="true" ma:displayName="Additional Markings" ma:format="Dropdown" ma:internalName="ERIS_AdditionalMarkings">
      <xsd:simpleType>
        <xsd:union memberTypes="dms:Text">
          <xsd:simpleType>
            <xsd:restriction base="dms:Choice">
              <xsd:enumeration value="‍​​‍‍​‍​​‍﻿﻿﻿"/>
              <xsd:enumeration value="Limited"/>
              <xsd:enumeration value="Internal Use Only"/>
              <xsd:enumeration value="Personal Data"/>
              <xsd:enumeration value="Staff Matter"/>
              <xsd:enumeration value="Management Only"/>
            </xsd:restriction>
          </xsd:simpleType>
        </xsd:union>
      </xsd:simpleType>
    </xsd:element>
    <xsd:element name="ERIS_ApprovalStatus" ma:index="16" nillable="true" ma:displayName="Approval Status" ma:default="DRAFT" ma:format="Dropdown" ma:internalName="ERIS_ApprovalStatus">
      <xsd:simpleType>
        <xsd:restriction base="dms:Choice">
          <xsd:enumeration value="DRAFT"/>
          <xsd:enumeration value="UNDER REVIEW"/>
          <xsd:enumeration value="FINAL"/>
          <xsd:enumeration value="N/A"/>
        </xsd:restriction>
      </xsd:simpleType>
    </xsd:element>
    <xsd:element name="ea2405f8c40b49018d5adf6d1fde30fc" ma:index="17" nillable="true" ma:taxonomy="true" ma:internalName="ea2405f8c40b49018d5adf6d1fde30fc" ma:taxonomyFieldName="ERIS_Department" ma:displayName="EIOPA Department" ma:default="1;#Risks ＆ Financial Stability Department|364f0868-cf23-4007-af85-0c17c2d1b8b6" ma:fieldId="{ea2405f8-c40b-4901-8d5a-df6d1fde30fc}" ma:sspId="2b1776d1-ae3b-49f8-a97b-1474fa7fa346" ma:termSetId="2f2a64c9-9254-4d19-9904-51fea509003d" ma:anchorId="00000000-0000-0000-0000-000000000000" ma:open="false" ma:isKeyword="false">
      <xsd:complexType>
        <xsd:sequence>
          <xsd:element ref="pc:Terms" minOccurs="0" maxOccurs="1"/>
        </xsd:sequence>
      </xsd:complexType>
    </xsd:element>
    <xsd:element name="n9fa99f729bf4a26840c1e0eb061cce0" ma:index="19" nillable="true" ma:taxonomy="true" ma:internalName="n9fa99f729bf4a26840c1e0eb061cce0" ma:taxonomyFieldName="ERIS_Language" ma:displayName="Language" ma:default="2;#English|2741a941-2920-4ba4-aa70-d8ed6ac1785d" ma:fieldId="{79fa99f7-29bf-4a26-840c-1e0eb061cce0}" ma:taxonomyMulti="true" ma:sspId="2b1776d1-ae3b-49f8-a97b-1474fa7fa346" ma:termSetId="315add97-73bf-465d-a942-81c36fc30c96" ma:anchorId="00000000-0000-0000-0000-000000000000" ma:open="false" ma:isKeyword="false">
      <xsd:complexType>
        <xsd:sequence>
          <xsd:element ref="pc:Terms" minOccurs="0" maxOccurs="1"/>
        </xsd:sequence>
      </xsd:complexType>
    </xsd:element>
    <xsd:element name="ERIS_OtherReference" ma:index="21" nillable="true" ma:displayName="Other Reference" ma:internalName="ERIS_OtherReference">
      <xsd:simpleType>
        <xsd:restriction base="dms:Text"/>
      </xsd:simpleType>
    </xsd:element>
    <xsd:element name="ERIS_Relation" ma:index="22" nillable="true" ma:displayName="Relation" ma:internalName="ERIS_Relation">
      <xsd:simpleType>
        <xsd:restriction base="dms:Text"/>
      </xsd:simpleType>
    </xsd:element>
    <xsd:element name="ERIS_AssignedTo" ma:index="23" nillable="true" ma:displayName="Assigned To" ma:internalName="ERIS_AssignedTo">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RIS_RecordNumber" ma:index="24" nillable="true" ma:displayName="Record Number" ma:internalName="ERIS_RecordNumber">
      <xsd:simpleType>
        <xsd:restriction base="dms:Text"/>
      </xsd:simpleType>
    </xsd:element>
    <xsd:element name="ERIS_SupersededObsolete" ma:index="27" nillable="true" ma:displayName="Superseded/Obsolete?" ma:default="0" ma:internalName="ERIS_SupersededObsolete">
      <xsd:simpleType>
        <xsd:restriction base="dms:Boolean"/>
      </xsd:simpleType>
    </xsd:element>
    <xsd:element name="ERIS_BusinessArea" ma:index="29" nillable="true" ma:displayName="Business Area" ma:format="Dropdown" ma:internalName="ERIS_BusinessArea">
      <xsd:simpleType>
        <xsd:union memberTypes="dms:Text">
          <xsd:simpleType>
            <xsd:restriction base="dms:Choice">
              <xsd:enumeration value="Corporate Affairs Department"/>
              <xsd:enumeration value="Policy Department"/>
              <xsd:enumeration value="Supervisory Processes Department"/>
              <xsd:enumeration value="Oversight Department"/>
              <xsd:enumeration value="Risk &amp; Financial Stability Department"/>
              <xsd:enumeration value="Consumer Protection Department"/>
              <xsd:enumeration value="Corporate Support Department"/>
              <xsd:enumeration value="Chairperson"/>
              <xsd:enumeration value="Executive Director"/>
              <xsd:enumeration value="Management Board"/>
              <xsd:enumeration value="Board of Supervisors"/>
            </xsd:restriction>
          </xsd:simpleType>
        </xsd:union>
      </xsd:simpleType>
    </xsd:element>
    <xsd:element name="FilenameMeetingType" ma:index="31" nillable="true" ma:displayName="FilenameMeetingType" ma:internalName="FilenameMeetingType">
      <xsd:simpleType>
        <xsd:restriction base="dms:Choice">
          <xsd:enumeration value="MB"/>
          <xsd:enumeration value="BoS"/>
          <xsd:enumeration value="..."/>
        </xsd:restriction>
      </xsd:simpleType>
    </xsd:element>
    <xsd:element name="NextMeetingType" ma:index="32" nillable="true" ma:displayName="NextMeetingType" ma:internalName="NextMeetingType">
      <xsd:simpleType>
        <xsd:restriction base="dms:Choice">
          <xsd:enumeration value="SMM"/>
          <xsd:enumeration value="MB"/>
          <xsd:enumeration value="BoS"/>
          <xsd:enumeration value="..."/>
        </xsd:restriction>
      </xsd:simpleType>
    </xsd:element>
    <xsd:element name="FilenameMeetingAgendaNo" ma:index="33" nillable="true" ma:displayName="FilenameMeetingAgendaNo" ma:internalName="FilenameMeetingAgendaNo">
      <xsd:simpleType>
        <xsd:restriction base="dms:Text"/>
      </xsd:simpleType>
    </xsd:element>
    <xsd:element name="FilenameMeetingNo" ma:index="34" nillable="true" ma:displayName="FilenameMeetingNo" ma:internalName="FilenameMeetingNo">
      <xsd:simpleType>
        <xsd:restriction base="dms:Text"/>
      </xsd:simpleType>
    </xsd:element>
    <xsd:element name="NextMeeting" ma:index="35" nillable="true" ma:displayName="NextMeeting" ma:internalName="NextMeeting">
      <xsd:simpleType>
        <xsd:restriction base="dms:Text"/>
      </xsd:simpleType>
    </xsd:element>
    <xsd:element name="SourceDocumentInfo" ma:index="36" nillable="true" ma:displayName="SourceDocumentInfo" ma:internalName="SourceDocumentInfo">
      <xsd:simpleType>
        <xsd:restriction base="dms:Note">
          <xsd:maxLength value="255"/>
        </xsd:restriction>
      </xsd:simpleType>
    </xsd:element>
    <xsd:element name="NextMeetingSubfolder" ma:index="37" nillable="true" ma:displayName="NextMeetingSubfolder" ma:internalName="NextMeetingSubfolder">
      <xsd:simpleType>
        <xsd:restriction base="dms:Text"/>
      </xsd:simpleType>
    </xsd:element>
    <xsd:element name="SubmittingDepartment" ma:index="38" nillable="true" ma:displayName="SubmittingDepartment" ma:internalName="SubmittingDepartment">
      <xsd:simpleType>
        <xsd:restriction base="dms:Text"/>
      </xsd:simpleType>
    </xsd:element>
    <xsd:element name="MeetingApprovalPath" ma:index="39" nillable="true" ma:displayName="MeetingApprovalPath" ma:internalName="MeetingApprovalPath">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c9d3f1c-d43e-412d-b5ba-25b99655e7b0" elementFormDefault="qualified">
    <xsd:import namespace="http://schemas.microsoft.com/office/2006/documentManagement/types"/>
    <xsd:import namespace="http://schemas.microsoft.com/office/infopath/2007/PartnerControls"/>
    <xsd:element name="SharedWithUsers" ma:index="2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30"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NextMeetingSubfolder xmlns="87aa1843-8de0-4a0d-8f84-ba38364cedd3" xsi:nil="true"/>
    <h892087fa426483fb4aeabf5f62cea07 xmlns="87aa1843-8de0-4a0d-8f84-ba38364cedd3">
      <Terms xmlns="http://schemas.microsoft.com/office/infopath/2007/PartnerControls">
        <TermInfo xmlns="http://schemas.microsoft.com/office/infopath/2007/PartnerControls">
          <TermName xmlns="http://schemas.microsoft.com/office/infopath/2007/PartnerControls">Board of Supervisors</TermName>
          <TermId xmlns="http://schemas.microsoft.com/office/infopath/2007/PartnerControls">0d43363f-f918-48aa-96b7-4c0e08b7428a</TermId>
        </TermInfo>
        <TermInfo xmlns="http://schemas.microsoft.com/office/infopath/2007/PartnerControls">
          <TermName xmlns="http://schemas.microsoft.com/office/infopath/2007/PartnerControls">Management Board</TermName>
          <TermId xmlns="http://schemas.microsoft.com/office/infopath/2007/PartnerControls">54a2b735-fc6f-48df-b501-bd09c36f4ff2</TermId>
        </TermInfo>
      </Terms>
    </h892087fa426483fb4aeabf5f62cea07>
    <ERIS_Relation xmlns="87aa1843-8de0-4a0d-8f84-ba38364cedd3">, </ERIS_Relation>
    <FilenameMeetingNo xmlns="87aa1843-8de0-4a0d-8f84-ba38364cedd3" xsi:nil="true"/>
    <TaxCatchAll xmlns="87aa1843-8de0-4a0d-8f84-ba38364cedd3">
      <Value>66</Value>
      <Value>53</Value>
      <Value>31</Value>
      <Value>37</Value>
      <Value>2</Value>
    </TaxCatchAll>
    <ERIS_ApprovalStatus xmlns="87aa1843-8de0-4a0d-8f84-ba38364cedd3">DRAFT</ERIS_ApprovalStatus>
    <ERIS_RecordNumber xmlns="87aa1843-8de0-4a0d-8f84-ba38364cedd3">EIOPA(2022)0017221</ERIS_RecordNumber>
    <IconOverlay xmlns="http://schemas.microsoft.com/sharepoint/v4" xsi:nil="true"/>
    <NextMeeting xmlns="87aa1843-8de0-4a0d-8f84-ba38364cedd3" xsi:nil="true"/>
    <i10d68d9f23847cf8af6dfd6ea5a13c5 xmlns="87aa1843-8de0-4a0d-8f84-ba38364cedd3">
      <Terms xmlns="http://schemas.microsoft.com/office/infopath/2007/PartnerControls">
        <TermInfo xmlns="http://schemas.microsoft.com/office/infopath/2007/PartnerControls">
          <TermName xmlns="http://schemas.microsoft.com/office/infopath/2007/PartnerControls">Note</TermName>
          <TermId xmlns="http://schemas.microsoft.com/office/infopath/2007/PartnerControls">d2c68be8-58e4-4467-97a9-75f824d1c556</TermId>
        </TermInfo>
      </Terms>
    </i10d68d9f23847cf8af6dfd6ea5a13c5>
    <n9fa99f729bf4a26840c1e0eb061cce0 xmlns="87aa1843-8de0-4a0d-8f84-ba38364cedd3">
      <Terms xmlns="http://schemas.microsoft.com/office/infopath/2007/PartnerControls">
        <TermInfo xmlns="http://schemas.microsoft.com/office/infopath/2007/PartnerControls">
          <TermName xmlns="http://schemas.microsoft.com/office/infopath/2007/PartnerControls">English</TermName>
          <TermId xmlns="http://schemas.microsoft.com/office/infopath/2007/PartnerControls">2741a941-2920-4ba4-aa70-d8ed6ac1785d</TermId>
        </TermInfo>
      </Terms>
    </n9fa99f729bf4a26840c1e0eb061cce0>
    <ERIS_BusinessArea xmlns="87aa1843-8de0-4a0d-8f84-ba38364cedd3" xsi:nil="true"/>
    <ERIS_AssignedTo xmlns="87aa1843-8de0-4a0d-8f84-ba38364cedd3">
      <UserInfo>
        <DisplayName/>
        <AccountId xsi:nil="true"/>
        <AccountType/>
      </UserInfo>
    </ERIS_AssignedTo>
    <FilenameMeetingAgendaNo xmlns="87aa1843-8de0-4a0d-8f84-ba38364cedd3" xsi:nil="true"/>
    <FormData xmlns="http://schemas.microsoft.com/sharepoint/v3">&lt;?xml version="1.0" encoding="utf-8"?&gt;&lt;FormVariables&gt;&lt;Version /&gt;&lt;Advanced type="System.Boolean"&gt;False&lt;/Advanced&gt;&lt;/FormVariables&gt;</FormData>
    <ERIS_ConfidentialityLevel xmlns="87aa1843-8de0-4a0d-8f84-ba38364cedd3">EIOPA Regular Use</ERIS_ConfidentialityLevel>
    <ERIS_OtherReference xmlns="87aa1843-8de0-4a0d-8f84-ba38364cedd3" xsi:nil="true"/>
    <FilenameMeetingType xmlns="87aa1843-8de0-4a0d-8f84-ba38364cedd3" xsi:nil="true"/>
    <ea2405f8c40b49018d5adf6d1fde30fc xmlns="87aa1843-8de0-4a0d-8f84-ba38364cedd3">
      <Terms xmlns="http://schemas.microsoft.com/office/infopath/2007/PartnerControls">
        <TermInfo xmlns="http://schemas.microsoft.com/office/infopath/2007/PartnerControls">
          <TermName xmlns="http://schemas.microsoft.com/office/infopath/2007/PartnerControls">Policy Department</TermName>
          <TermId xmlns="http://schemas.microsoft.com/office/infopath/2007/PartnerControls">b4dfa58b-e139-4fed-98cd-912416c70ce5</TermId>
        </TermInfo>
      </Terms>
    </ea2405f8c40b49018d5adf6d1fde30fc>
    <ERIS_SupersededObsolete xmlns="87aa1843-8de0-4a0d-8f84-ba38364cedd3">false</ERIS_SupersededObsolete>
    <ERIS_AdditionalMarkings xmlns="87aa1843-8de0-4a0d-8f84-ba38364cedd3" xsi:nil="true"/>
    <SourceDocumentInfo xmlns="87aa1843-8de0-4a0d-8f84-ba38364cedd3" xsi:nil="true"/>
    <SubmittingDepartment xmlns="87aa1843-8de0-4a0d-8f84-ba38364cedd3" xsi:nil="true"/>
    <MeetingApprovalPath xmlns="87aa1843-8de0-4a0d-8f84-ba38364cedd3" xsi:nil="true"/>
    <NextMeetingType xmlns="87aa1843-8de0-4a0d-8f84-ba38364cedd3" xsi:nil="true"/>
  </documentManagement>
</p:properties>
</file>

<file path=customXml/item3.xml><?xml version="1.0" encoding="utf-8"?>
<?mso-contentType ?>
<FormTemplates>
  <Display>DocumentLibraryForm</Display>
  <Edit>DocumentLibraryForm</Edit>
  <New>DocumentLibraryForm</New>
  <MobileDisplayFormUrl/>
  <MobileEditFormUrl/>
  <MobileNewFormUrl/>
</FormTemplates>
</file>

<file path=customXml/item4.xml><?xml version="1.0" encoding="utf-8"?>
<?mso-contentType ?>
<FormTemplates xmlns="http://schemas.microsoft.com/sharepoint/v3/contenttype/forms">
  <Display>NFListDisplayForm</Display>
  <Edit>NFListEditForm</Edit>
  <New>NFListEditForm</New>
</FormTemplates>
</file>

<file path=customXml/item5.xml><?xml version="1.0" encoding="utf-8"?>
<?mso-contentType ?>
<FormUrls xmlns="http://schemas.microsoft.com/sharepoint/v3/contenttype/forms/url">
  <MobileDisplay>_layouts/15/NintexForms/Mobile/DispForm.aspx</MobileDisplay>
  <MobileEdit>_layouts/15/NintexForms/Mobile/EditForm.aspx</MobileEdit>
  <MobileNew>_layouts/15/NintexForms/Mobile/NewForm.aspx</MobileNew>
</FormUrls>
</file>

<file path=customXml/itemProps1.xml><?xml version="1.0" encoding="utf-8"?>
<ds:datastoreItem xmlns:ds="http://schemas.openxmlformats.org/officeDocument/2006/customXml" ds:itemID="{FA52CAAD-C912-4694-BDA8-7BF274DBA8C7}"/>
</file>

<file path=customXml/itemProps2.xml><?xml version="1.0" encoding="utf-8"?>
<ds:datastoreItem xmlns:ds="http://schemas.openxmlformats.org/officeDocument/2006/customXml" ds:itemID="{5D5E0507-A7A6-47BB-98C5-8BC8411C00AB}">
  <ds:schemaRefs>
    <ds:schemaRef ds:uri="87a1b80d-0259-434c-b61f-95c5504169c4"/>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38F17914-ADCE-43CF-B07F-402CFB72363E}"/>
</file>

<file path=customXml/itemProps4.xml><?xml version="1.0" encoding="utf-8"?>
<ds:datastoreItem xmlns:ds="http://schemas.openxmlformats.org/officeDocument/2006/customXml" ds:itemID="{09070D31-B50E-40AF-8054-BCA20632AAC2}"/>
</file>

<file path=customXml/itemProps5.xml><?xml version="1.0" encoding="utf-8"?>
<ds:datastoreItem xmlns:ds="http://schemas.openxmlformats.org/officeDocument/2006/customXml" ds:itemID="{1D684042-DFA1-4384-A0AE-2333DBC82AD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29</vt:i4>
      </vt:variant>
    </vt:vector>
  </HeadingPairs>
  <TitlesOfParts>
    <vt:vector size="42" baseType="lpstr">
      <vt:lpstr>Instructions</vt:lpstr>
      <vt:lpstr>Index</vt:lpstr>
      <vt:lpstr>Participant</vt:lpstr>
      <vt:lpstr>Status of the template</vt:lpstr>
      <vt:lpstr>0.NBS</vt:lpstr>
      <vt:lpstr>0.CBS</vt:lpstr>
      <vt:lpstr>1.NBS</vt:lpstr>
      <vt:lpstr>1.CBS</vt:lpstr>
      <vt:lpstr>Geographical Breakdown</vt:lpstr>
      <vt:lpstr>Breakdown by NACE</vt:lpstr>
      <vt:lpstr>QQ_General</vt:lpstr>
      <vt:lpstr>QQ_ESG</vt:lpstr>
      <vt:lpstr>QQ_Inflation</vt:lpstr>
      <vt:lpstr>QQ_General!_ftn1</vt:lpstr>
      <vt:lpstr>QQ_General!_ftnref1</vt:lpstr>
      <vt:lpstr>Participant!PF.01.02.24.01.TC</vt:lpstr>
      <vt:lpstr>Participant!PF.01.02.24.01.TD</vt:lpstr>
      <vt:lpstr>Participant!PF.01.02.24.01.TL</vt:lpstr>
      <vt:lpstr>Participant!PF.01.02.24.01.TLC</vt:lpstr>
      <vt:lpstr>Participant!PF.01.02.24.01.Y</vt:lpstr>
      <vt:lpstr>'0.CBS'!PF.02.01.24.01.TC</vt:lpstr>
      <vt:lpstr>'0.NBS'!PF.02.01.24.01.TC</vt:lpstr>
      <vt:lpstr>'1.CBS'!PF.02.01.24.01.TC</vt:lpstr>
      <vt:lpstr>'1.NBS'!PF.02.01.24.01.TC</vt:lpstr>
      <vt:lpstr>'0.CBS'!PF.02.01.24.01.TD</vt:lpstr>
      <vt:lpstr>'0.NBS'!PF.02.01.24.01.TD</vt:lpstr>
      <vt:lpstr>'1.CBS'!PF.02.01.24.01.TD</vt:lpstr>
      <vt:lpstr>'1.NBS'!PF.02.01.24.01.TD</vt:lpstr>
      <vt:lpstr>'0.CBS'!PF.02.01.24.01.TL</vt:lpstr>
      <vt:lpstr>'0.NBS'!PF.02.01.24.01.TL</vt:lpstr>
      <vt:lpstr>'1.CBS'!PF.02.01.24.01.TL</vt:lpstr>
      <vt:lpstr>'1.NBS'!PF.02.01.24.01.TL</vt:lpstr>
      <vt:lpstr>'0.CBS'!PF.02.01.24.01.TLC</vt:lpstr>
      <vt:lpstr>'0.NBS'!PF.02.01.24.01.TLC</vt:lpstr>
      <vt:lpstr>'1.CBS'!PF.02.01.24.01.TLC</vt:lpstr>
      <vt:lpstr>'1.NBS'!PF.02.01.24.01.TLC</vt:lpstr>
      <vt:lpstr>'0.CBS'!PF.02.01.24.01.X</vt:lpstr>
      <vt:lpstr>'1.CBS'!PF.02.01.24.01.X</vt:lpstr>
      <vt:lpstr>'0.CBS'!PF.02.01.24.01.Y</vt:lpstr>
      <vt:lpstr>'0.NBS'!PF.02.01.24.01.Y</vt:lpstr>
      <vt:lpstr>'1.CBS'!PF.02.01.24.01.Y</vt:lpstr>
      <vt:lpstr>'1.NBS'!PF.02.01.24.01.Y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2017-06-20T15:16:04Z</dcterms:created>
  <dcterms:modified xsi:type="dcterms:W3CDTF">2022-03-31T09:02:48Z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0x010100A36099ABA2FA51469125793B4B7AB4F5000F447CD28E23394F80C2EE9C647A2A02</vt:lpwstr>
  </property>
  <property fmtid="{D5CDD505-2E9C-101B-9397-08002B2CF9AE}" pid="3" name="ERIS_Department">
    <vt:lpwstr>66;#Policy Department|b4dfa58b-e139-4fed-98cd-912416c70ce5</vt:lpwstr>
  </property>
  <property fmtid="{D5CDD505-2E9C-101B-9397-08002B2CF9AE}" pid="4" name="ERIS_DocumentType">
    <vt:lpwstr>31;#Note|d2c68be8-58e4-4467-97a9-75f824d1c556</vt:lpwstr>
  </property>
  <property fmtid="{D5CDD505-2E9C-101B-9397-08002B2CF9AE}" pid="5" name="ERIS_Language">
    <vt:lpwstr>2;#English|2741a941-2920-4ba4-aa70-d8ed6ac1785d</vt:lpwstr>
  </property>
  <property fmtid="{D5CDD505-2E9C-101B-9397-08002B2CF9AE}" pid="6" name="MDU">
    <vt:lpwstr/>
  </property>
  <property fmtid="{D5CDD505-2E9C-101B-9397-08002B2CF9AE}" pid="7" name="ERIS_Keywords">
    <vt:lpwstr>37;#Board of Supervisors|0d43363f-f918-48aa-96b7-4c0e08b7428a;#53;#Management Board|54a2b735-fc6f-48df-b501-bd09c36f4ff2</vt:lpwstr>
  </property>
  <property fmtid="{D5CDD505-2E9C-101B-9397-08002B2CF9AE}" pid="8" name="URL">
    <vt:lpwstr/>
  </property>
  <property fmtid="{D5CDD505-2E9C-101B-9397-08002B2CF9AE}" pid="9" name="ERIS_BCC">
    <vt:lpwstr/>
  </property>
  <property fmtid="{D5CDD505-2E9C-101B-9397-08002B2CF9AE}" pid="10" name="ERIS_CC">
    <vt:lpwstr/>
  </property>
  <property fmtid="{D5CDD505-2E9C-101B-9397-08002B2CF9AE}" pid="11" name="ERIS_To">
    <vt:lpwstr/>
  </property>
  <property fmtid="{D5CDD505-2E9C-101B-9397-08002B2CF9AE}" pid="12" name="ERIS_Subject">
    <vt:lpwstr/>
  </property>
  <property fmtid="{D5CDD505-2E9C-101B-9397-08002B2CF9AE}" pid="13" name="ERIS_From">
    <vt:lpwstr/>
  </property>
  <property fmtid="{D5CDD505-2E9C-101B-9397-08002B2CF9AE}" pid="14" name="RecordPoint_WorkflowType">
    <vt:lpwstr>ActiveSubmitStub</vt:lpwstr>
  </property>
  <property fmtid="{D5CDD505-2E9C-101B-9397-08002B2CF9AE}" pid="15" name="RecordPoint_ActiveItemWebId">
    <vt:lpwstr>{9c9d3f1c-d43e-412d-b5ba-25b99655e7b0}</vt:lpwstr>
  </property>
  <property fmtid="{D5CDD505-2E9C-101B-9397-08002B2CF9AE}" pid="16" name="RecordPoint_ActiveItemSiteId">
    <vt:lpwstr>{61999160-d9b8-4a87-bd5b-b288d02af9da}</vt:lpwstr>
  </property>
  <property fmtid="{D5CDD505-2E9C-101B-9397-08002B2CF9AE}" pid="17" name="RecordPoint_ActiveItemListId">
    <vt:lpwstr>{f8ddd6c2-a9a9-432a-8302-827cf0317077}</vt:lpwstr>
  </property>
  <property fmtid="{D5CDD505-2E9C-101B-9397-08002B2CF9AE}" pid="18" name="RecordPoint_ActiveItemUniqueId">
    <vt:lpwstr>{c4551f27-5e3c-46ea-ba8b-a94f59d2862f}</vt:lpwstr>
  </property>
  <property fmtid="{D5CDD505-2E9C-101B-9397-08002B2CF9AE}" pid="19" name="RecordPoint_RecordNumberSubmitted">
    <vt:lpwstr>EIOPA(2022)0017221</vt:lpwstr>
  </property>
  <property fmtid="{D5CDD505-2E9C-101B-9397-08002B2CF9AE}" pid="20" name="RecordPoint_SubmissionCompleted">
    <vt:lpwstr>2022-03-31T09:16:22.8635504+00:00</vt:lpwstr>
  </property>
  <property fmtid="{D5CDD505-2E9C-101B-9397-08002B2CF9AE}" pid="21" name="RecordPoint_SubmissionDate">
    <vt:lpwstr/>
  </property>
  <property fmtid="{D5CDD505-2E9C-101B-9397-08002B2CF9AE}" pid="22" name="RecordPoint_RecordFormat">
    <vt:lpwstr/>
  </property>
  <property fmtid="{D5CDD505-2E9C-101B-9397-08002B2CF9AE}" pid="23" name="RecordPoint_ActiveItemMoved">
    <vt:lpwstr/>
  </property>
</Properties>
</file>

<file path=userCustomization/customUI.xml><?xml version="1.0" encoding="utf-8"?>
<mso:customUI xmlns:mso="http://schemas.microsoft.com/office/2006/01/customui">
  <mso:ribbon>
    <mso:qat>
      <mso:documentControls>
        <mso:control idQ="mso:ControlsGallery" visible="true"/>
      </mso:documentControls>
    </mso:qat>
  </mso:ribbon>
</mso:customUI>
</file>